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codeName="ThisWorkbook" defaultThemeVersion="166925"/>
  <mc:AlternateContent xmlns:mc="http://schemas.openxmlformats.org/markup-compatibility/2006">
    <mc:Choice Requires="x15">
      <x15ac:absPath xmlns:x15ac="http://schemas.microsoft.com/office/spreadsheetml/2010/11/ac" url="/Users/carolinaprieto/Documents/ALCALDIA LOCAL DE SUMAPAZ/PRESUPUESTOS PARTICIPATIVOS 2025 - 2026/Anexos Actas Acuerdos Participativos/"/>
    </mc:Choice>
  </mc:AlternateContent>
  <xr:revisionPtr revIDLastSave="0" documentId="13_ncr:1_{95408D9A-5D21-BB4C-8067-BA9B61A322D9}" xr6:coauthVersionLast="47" xr6:coauthVersionMax="47" xr10:uidLastSave="{00000000-0000-0000-0000-000000000000}"/>
  <bookViews>
    <workbookView xWindow="0" yWindow="500" windowWidth="28800" windowHeight="16440" firstSheet="1" activeTab="1" xr2:uid="{018175D6-88B2-4747-A33B-90DCA4CF45EA}"/>
  </bookViews>
  <sheets>
    <sheet name="Hoja3" sheetId="3" r:id="rId1"/>
    <sheet name="BASE" sheetId="1" r:id="rId2"/>
    <sheet name="Hoja2" sheetId="6" r:id="rId3"/>
    <sheet name="Hoja4" sheetId="4" state="hidden" r:id="rId4"/>
  </sheets>
  <externalReferences>
    <externalReference r:id="rId5"/>
  </externalReferences>
  <definedNames>
    <definedName name="_xlnm._FilterDatabase" localSheetId="1" hidden="1">BASE!$A$1:$Y$30</definedName>
    <definedName name="_xlnm._FilterDatabase" localSheetId="3" hidden="1">Hoja4!$A$1:$F$255</definedName>
    <definedName name="AMBITO">[1]lISTAS!$A$1:$A$2</definedName>
    <definedName name="NUEVA">[1]lISTAS!$F$2:$F$3</definedName>
    <definedName name="RETROALIMENTACION">[1]lISTAS!$C$1:$C$5</definedName>
  </definedNames>
  <calcPr calcId="191029"/>
  <pivotCaches>
    <pivotCache cacheId="6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K79" i="4" l="1"/>
  <c r="K81" i="4"/>
  <c r="K82" i="4"/>
  <c r="K83" i="4"/>
  <c r="K148" i="4"/>
  <c r="K152" i="4"/>
  <c r="K207" i="4"/>
  <c r="K208" i="4"/>
  <c r="K90" i="4"/>
  <c r="K91" i="4"/>
  <c r="K92" i="4"/>
  <c r="K155" i="4"/>
  <c r="K156" i="4"/>
  <c r="K157" i="4"/>
  <c r="K247" i="4"/>
  <c r="K211" i="4"/>
</calcChain>
</file>

<file path=xl/sharedStrings.xml><?xml version="1.0" encoding="utf-8"?>
<sst xmlns="http://schemas.openxmlformats.org/spreadsheetml/2006/main" count="3128" uniqueCount="699">
  <si>
    <t>NO LOC</t>
  </si>
  <si>
    <t>LOCALIDAD</t>
  </si>
  <si>
    <t>Cuenta de TÍTULO DE LA PROPUESTA</t>
  </si>
  <si>
    <t>USAQUEN</t>
  </si>
  <si>
    <t>CHAPINERO</t>
  </si>
  <si>
    <t>SANTA FE</t>
  </si>
  <si>
    <t>SAN CRISTOBAL</t>
  </si>
  <si>
    <t>USME</t>
  </si>
  <si>
    <t>TUNJUELITO</t>
  </si>
  <si>
    <t>BOSA</t>
  </si>
  <si>
    <t>KENNEDY</t>
  </si>
  <si>
    <t>FONTIBON</t>
  </si>
  <si>
    <t>ENGATIVA</t>
  </si>
  <si>
    <t>SUBA</t>
  </si>
  <si>
    <t>BARRIOS UNIDOS</t>
  </si>
  <si>
    <t>TEUSAQUILLO</t>
  </si>
  <si>
    <t>LOS MARTIRES</t>
  </si>
  <si>
    <t>ANTONIO NARIÑO</t>
  </si>
  <si>
    <t>PUENTE ARANDA</t>
  </si>
  <si>
    <t>LA CANDELARIA</t>
  </si>
  <si>
    <t>RAFAEL URIBE URIBE</t>
  </si>
  <si>
    <t>CIUDAD BOLIVAR</t>
  </si>
  <si>
    <t>SUMAPAZ</t>
  </si>
  <si>
    <t>Total general</t>
  </si>
  <si>
    <t>META PDL</t>
  </si>
  <si>
    <t>Intervenir 1 hectáreas de conectores ecosistémicos</t>
  </si>
  <si>
    <t>Intervenir 8,08 Kilómetros-carril de malla vial urbana (local y/o intermedia) con acciones de construcción y/o conservación</t>
  </si>
  <si>
    <t>Intervenir 8000 metros cuadrados de elementos del sistema de espacio público peatonal con acciones de construcción y/o conservación.</t>
  </si>
  <si>
    <t xml:space="preserve">Mantener 14000  m2 de jardinería </t>
  </si>
  <si>
    <t>Mantener 9400 árboles en zona urbana</t>
  </si>
  <si>
    <t>Intervenir 2 Kilómetros-carril de malla vial rural con acciones de construcción y/o conservación</t>
  </si>
  <si>
    <t xml:space="preserve">Intervenir 6 Parques  de la red de proximidad con acciones de mejoramiento, mantenimiento y/o dotación. </t>
  </si>
  <si>
    <t>Construir 600 m2 de Parques de la red de proximidad (la construcción incluye su dotación).</t>
  </si>
  <si>
    <t>Intervenir 10 Parques  de la red de proximidad con acciones de mejoramiento, mantenimiento y/o dotación.</t>
  </si>
  <si>
    <t>Intervenir 12 equipamientos culturales con acciones de construcción, adecuación y/o dotación</t>
  </si>
  <si>
    <t>Intervenir 17000 metros cuadrados de elementos del sistema de espacio público peatonal con acciones de construcción y/o conservación.</t>
  </si>
  <si>
    <t>Intervenir 7.5 Kilómetros-carril de malla vial urbana (local y/o intermedia) con acciones de construcción y/o conservación</t>
  </si>
  <si>
    <t>Mantener 4500 árboles en zona urbana.</t>
  </si>
  <si>
    <t>Mantener 4500 m2 de jardinería.</t>
  </si>
  <si>
    <t>Construir 880 m2 de Parques de la red de proximidad (la construcción incluye su dotación).</t>
  </si>
  <si>
    <t>Intervenir 17 Kilómetros-carril de malla vial urbana (local y/o intermedia) con acciones de construcción y/o conservación</t>
  </si>
  <si>
    <t xml:space="preserve">Intervenir 32 Parques  de la red de proximidad con acciones de mejoramiento, mantenimiento y/o dotación. </t>
  </si>
  <si>
    <t>Intervenir 4 equipamientos culturales con acciones de construcción, adecuación y/o dotación</t>
  </si>
  <si>
    <t>Intervenir 4.290  metros cuadrados de elementos del sistema de espacio público peatonal con acciones de construcción y/o conservación.</t>
  </si>
  <si>
    <t>Mantener 1.000 árboles en zona urbana</t>
  </si>
  <si>
    <t xml:space="preserve">Mantener 2.000 m2 de jardinería </t>
  </si>
  <si>
    <t>Intervenir 1 hectárea de conectores ecosistémicos.</t>
  </si>
  <si>
    <t>Realizar acciones de conservación en 1 hectáreas de la Estructura Ecológica Principal.</t>
  </si>
  <si>
    <t>Construir 4500 m2 de Parques de la red de proximidad (la construcción incluye su dotación).</t>
  </si>
  <si>
    <t xml:space="preserve">Intervenir 1 Parques  de la red de proximidad con acciones de mejoramiento, mantenimiento y/o dotación. </t>
  </si>
  <si>
    <t>Intervenir 6,4 Kilómetros-carril de malla vial urbana (local y/o intermedia) con acciones de construcción y/o conservación</t>
  </si>
  <si>
    <t>Intervenir 7000 metros cuadrados de elementos del sistema de espacio público peatonal con acciones de construcción y/o conservación.</t>
  </si>
  <si>
    <t>Intervenir 32 parques de la red de proximidad con acciones de mejoramiento, mantenimiento y/o dotación. </t>
  </si>
  <si>
    <t>Intervenir 22 Kilómetros-carril de malla vial urbana (local y/o intermedia) con acciones de construcción y/o conservación.</t>
  </si>
  <si>
    <t>Intervenir 32 parques de la red de proximidad con acciones de mejoramiento, mantenimiento y/o dotación.</t>
  </si>
  <si>
    <t>Construir y/o mantener 360 m² de muros y techos verdes.</t>
  </si>
  <si>
    <t>Intervenir 2 equipamientos culturales con acciones de construcción, adecuación y/o dotación</t>
  </si>
  <si>
    <t>Intervenir 20 parques de la red de proximidad con acciones de mejoramiento, mantenimiento, adecuación y/o dotación de escenarios deportivos teniendo en cuenta nuevas tendencias y alternativas deportivas incluyentes.</t>
  </si>
  <si>
    <t>Intervenir 5,5 Kilómetros-carril de malla vial urbana (local y/o intermedia) con acciones de construcción y/o conservación</t>
  </si>
  <si>
    <t>Intervenir 6200 metros cuadrados de elementos del sistema de espacio público peatonal con acciones de construcción y/o conservación.</t>
  </si>
  <si>
    <t xml:space="preserve">Mantener 3000 m2 de jardinería </t>
  </si>
  <si>
    <t>Mantener 3700 árboles en zona urbana</t>
  </si>
  <si>
    <t>Generar 500 m2 de áreas renaturalizadas</t>
  </si>
  <si>
    <t>Intervenir 1 equipamientos culturales con acciones de construcción, adecuación y/o dotación</t>
  </si>
  <si>
    <t>Intervenir 20 Parques vecinales y/o de bolsillo con acciones de mejoramiento, mantenimiento y/o dotación.</t>
  </si>
  <si>
    <t>Intervenir 2500 metros uadrados de elementos del sitema de espacio publico peatonl on acciones de construccion y/o conservaccion</t>
  </si>
  <si>
    <t xml:space="preserve">Intervenir 40 Km/ carril de malla vial urbana (local y/o intermedia) on acciones de cosntrucion y/o conservacion </t>
  </si>
  <si>
    <t>Mantener 2000 árboles en zona urbana</t>
  </si>
  <si>
    <t>Mantener 400 m2 de jardinería</t>
  </si>
  <si>
    <t>Generar 15000 m2 de áreas renaturalizadas</t>
  </si>
  <si>
    <t>Intervenir 13000 metros cuadrados de elementos del sistema de espacio público peatonal con acciones de construcción y/o conservación.</t>
  </si>
  <si>
    <t>Intervenir 15 Kilómetros-carril de malla vial urbana (local y/o intermedia) con acciones de construcción y/o conservación</t>
  </si>
  <si>
    <t xml:space="preserve">Intervenir 32 Parques de la red de proximidad con acciones de mejoramiento, mantenimiento y/o dotación. </t>
  </si>
  <si>
    <t xml:space="preserve">Mantener 1640 m2 de jardinería </t>
  </si>
  <si>
    <t>Mantener 500 árboles en zona urbana</t>
  </si>
  <si>
    <t xml:space="preserve">Intervenir 10 Parques  de la red de proximidad con acciones de mejoramiento, mantenimiento y/o dotación. </t>
  </si>
  <si>
    <t>Intervenir 12 Parques  de la red de proximidad con acciones de mejoramiento, mantenimiento y/o dotación.</t>
  </si>
  <si>
    <t>Intervenir 4 equipamientos culturales con acciones de construcción adecuación y/o dotación</t>
  </si>
  <si>
    <t xml:space="preserve">Intervenir 8 Parques de la red de proximidad con acciones de mejoramiento mantenimiento y/o dotación. </t>
  </si>
  <si>
    <t xml:space="preserve">Intervenir 4 Parques  de la red de proximidad con acciones de mejoramiento, mantenimiento y/o dotación. </t>
  </si>
  <si>
    <t>Intervenir 6.000 metros cuadrados de elementos del sistema de espacio público peatonal con acciones de construcción y/o conservación.</t>
  </si>
  <si>
    <t>Intervenir 1 Parque de la red de proximidad con acciones de mejoramiento, mantenimiento y/o dotación.</t>
  </si>
  <si>
    <t>Intervenir 1.000 metros cuadrados de elementos del sistema de espacio público peatonal con acciones de construcción y/o conservación.</t>
  </si>
  <si>
    <t>Intervenir 7 Kilómetros-carril de malla vial urbana (local y/o intermedia) con acciones de construcción y/o conservación</t>
  </si>
  <si>
    <t>Mantener 100 árboles en zona urbana</t>
  </si>
  <si>
    <t>Mantener 100 m2 de jardinería</t>
  </si>
  <si>
    <t>Construir 2.400 m2 de Parques vecinales y/o de bolsillo (la construcción incluye su dotación).</t>
  </si>
  <si>
    <t>Intervenir 10 Kilómetros-carril de malla vial urbana (local y/o intermedia) con acciones de construcción y/o conservación</t>
  </si>
  <si>
    <t xml:space="preserve">Intervenir 4 Parques vecinales y/o de bolsillo con acciones de mejoramiento, mantenimiento y/o dotación. </t>
  </si>
  <si>
    <t>Construir 4.000 m2 de Parques de la red de proximidad (la construcción incluye su dotación).</t>
  </si>
  <si>
    <t xml:space="preserve">Intervenir 6 hectáreas de conectores ecosistémicos </t>
  </si>
  <si>
    <t>Intervenir 8 equipamientos culturales con acciones de construcción, adecuación y/o dotación</t>
  </si>
  <si>
    <t xml:space="preserve">Intervenir 9 Parques  de la red de proximidad con acciones de mejoramiento, mantenimiento y/o dotación. </t>
  </si>
  <si>
    <t>Intervenir 3 equipamientos culturales con acciones de construcción, adecuación y/o dotación</t>
  </si>
  <si>
    <t>Intervenir 40 Kilómetros-carril de malla vial rural con acciones de construcción y/o conservación</t>
  </si>
  <si>
    <t>Lograr 16 hectáreas en proceso de restauración ecológica</t>
  </si>
  <si>
    <t>COD. LOCALIDAD</t>
  </si>
  <si>
    <t>TEMA</t>
  </si>
  <si>
    <t>PALABRAS CLAVE 1</t>
  </si>
  <si>
    <t>PALABRAS CLAVE 2</t>
  </si>
  <si>
    <t>PALABRAS CLAVE 3</t>
  </si>
  <si>
    <t>TÍTULO DE LA PROPUESTA</t>
  </si>
  <si>
    <t>¿EN QUÉ CONSISTE LA PROPUESTA?</t>
  </si>
  <si>
    <t>RESUMEN DE LA PROPUESTA</t>
  </si>
  <si>
    <t>PRINCIPALES ACTIVIDADES</t>
  </si>
  <si>
    <t>EJECUCIÓN DE LA PROPUESTA</t>
  </si>
  <si>
    <t>LUGAR DE EJECUCIÓN DE LA PROPUESTA</t>
  </si>
  <si>
    <t>EDAD BENEFICIARIOS</t>
  </si>
  <si>
    <t>SEXO BENEFICIARIOS</t>
  </si>
  <si>
    <t>GRUPO ÉTNICO BENEFICIARIOS</t>
  </si>
  <si>
    <t>GRUPOS POBLACIONES DIFERENCIALES</t>
  </si>
  <si>
    <t>DESCRIPCIÓN DE LA POBLACIÓN</t>
  </si>
  <si>
    <t>TIPO PROPUESTA INDIVIDUAL/COLECTIVA</t>
  </si>
  <si>
    <t>NOMBRE</t>
  </si>
  <si>
    <t>TIPO DE ORGANIZACIÓN</t>
  </si>
  <si>
    <t>ES UN PROCESO DE VEEDURÍA</t>
  </si>
  <si>
    <t>ES UN PROCESO DE FORMACIÓN</t>
  </si>
  <si>
    <t>PROYECTOS INTEGRALES DE PROXIMIDAD</t>
  </si>
  <si>
    <t>CÓDIGO DE PROPUESTA</t>
  </si>
  <si>
    <t xml:space="preserve">Sumapaz </t>
  </si>
  <si>
    <t>Lograr 16 Hectárea(s) en proceso de restauración ecológica</t>
  </si>
  <si>
    <t xml:space="preserve">Restauración </t>
  </si>
  <si>
    <t xml:space="preserve">Fauna </t>
  </si>
  <si>
    <t>Nativo</t>
  </si>
  <si>
    <t>El predio objeto de este proceso presenta condiciones ambientales y sociales que lo convierten en un candidato idóneo para la implementación de acciones de restauración ecológica. Actualmente, en el predio se desarrollan actividades ganaderas , lo que ha generado presiones significativas sobre los ecosistemas presentes, provocando pérdida de cobertura vegetal, erosión del suelo, fragmentación del hábitat y afectación a los recursos hídricos.
Sin embargo, el predio conserva elementos estratégicos desde el punto de vista ecológico que permiten plantear un proceso de restauración efectivo, sostenible y con alto potencial de éxito. Entre estos elementos se destacan: Presencia de cuerpos de agua, fundamentales para la conectividad ecológica, el mantenimiento de la biodiversidad y el abastecimiento hídrico tanto para ecosistemas como para la actividad productiva.
Presencia de cuerpos de agua, fundamentales para la conectividad ecológica, el mantenimiento de la biodiversidad y el abastecimiento hídrico tanto para ecosistemas como para la actividad productiva. Zonas de bosque nativo fragmentado, que pueden actuar como núcleos de regeneración natural y facilitar la restauración asistida a través del enriquecimiento con especies nativas.Existencia de corredores ecológicos en el paisaje, lo que favorece el movimiento de fauna y flora, así como la conexión entre parches de vegetación natural. Disposición y voluntad de los beneficiarios, quienes han manifestado su compromiso con el proceso de restauración, lo que garantiza la sostenibilidad social del proyecto.Compromisos de corresponsabilidad, reflejados en acciones conjuntas entre comunidad, entidades ambientales y otros actores locales para asegurar el mantenimiento y protección de las áreas en restauración.</t>
  </si>
  <si>
    <t>Otros</t>
  </si>
  <si>
    <t>Vereda Concepción</t>
  </si>
  <si>
    <t>Toda la localidad</t>
  </si>
  <si>
    <t>No aplica</t>
  </si>
  <si>
    <t>Colectiva</t>
  </si>
  <si>
    <t>Ruta Transforma lo Local</t>
  </si>
  <si>
    <t>No</t>
  </si>
  <si>
    <t xml:space="preserve">No </t>
  </si>
  <si>
    <t>SÍ</t>
  </si>
  <si>
    <t xml:space="preserve">Protección </t>
  </si>
  <si>
    <t xml:space="preserve">Bosque </t>
  </si>
  <si>
    <t>Andino</t>
  </si>
  <si>
    <t>El predio objeto de intervención se encuentra ubicado en una zona estratégica de la cuenca alta del río Sumapaz, un ecosistema clave para la regulación hídrica, la conservación de la biodiversidad andina y el abastecimiento de agua para diversas comunidades rurales y urbanas. En este predio se encuentra un relicto de bosque andino alto que alberga especies nativas y de gran importancia ecológica como la palma de cera (Ceroxylon spp.), símbolo nacional de Colombia y especie en estado vulnerable, y el sietecueros (Tibouchina spp.), reconocido por su papel en la regeneración natural de suelos y su valor paisajístico.La reciente apertura de una carretera nueva en esta zona ha generado una alteración directa sobre el ecosistema, aumentando la presión sobre la cobertura vegetal, la fragmentación del hábitat y la susceptibilidad a procesos de remoción en masa, debido a la modificación del terreno, la compactación del suelo y la eliminación de vegetación protectora en pendientes pronunciadas.En este contexto, se propone la implementación de un proceso de conservación activa mediante el aislamiento físico y ecológico de la franja de bosque andino adyacente a la vía, como una medida urgente y estratégica con los siguientes objetivos:Prevenir la deforestación inducida por el acceso libre de personas, ganado o vehículos a zonas sensibles ecológicamente.Reducir los procesos de erosión y remoción en masa, protegiendo la vegetación natural que estabiliza los suelos y regula el escurrimiento superficial.Conservar y favorecer la regeneración de especies nativas clave, como la palma de cera, cuya reproducción natural depende de condiciones de baja perturbación.Proteger la función ecosistémica de este relicto boscoso, el cual actúa como corredor ecológico y reservorio de biodiversidad en la cuenca.Aportar a la gestión integral de la cuenca del río Sumapaz, fortaleciendo la conectividad ecológica y la resiliencia del territorio frente al cambio climático y la intervención antrópica.</t>
  </si>
  <si>
    <t xml:space="preserve">Vereda Betania </t>
  </si>
  <si>
    <t>Prevención</t>
  </si>
  <si>
    <t>Retamo</t>
  </si>
  <si>
    <t>Territorio</t>
  </si>
  <si>
    <t>La presente iniciativa surge como acción del compromiso interinstitucional y comunitario por la protección de los ecosistemas presentes en el territorio y el avance de la materialización de la gestión y control de especies invasoras en la Localidad 20 de Sumapaz.
La propuesta considera ejecutar las acciones necesarias para llevar a cabo la fase de aprestamiento y de construcción de metodologías establecidas para esta especie que causa graves daños al ecosistema del páramo, incluyendo la pérdida de biodiversidad y la alteración de los procesos ecológicos.
Los focos de esta especie invasora dentro de la localidad ya han sido identificados, los cuales registran una mayor proporción en la cuenca de río Blanco (Anexo de coordenadas de los parches identificados en formato Excel), estos se intervendrán mediante un plan de prevención, contención y desinfestación para la especie retamo espinoso, basados en los lineamientos establecidos por las autoridades ambientales, mediante la Resolución 0684 del 25 de abril de 2018, donde se establecen “los lineamientos para la prevención y el manejo integral de las especies de Retamo Espinoso (Ulex europaeus) y Retamo Liso (Genista monspessulana. L), la restauración ecológica, la rehabilitación y recuperación de las áreas afectadas por estas especies en el territorio nacional…”
Asimismo, la presente propuesta contempla un componente de sensibilización y formación a los actores sociales sobre los impactos negativos de estas especies en los ecosistemas y las estrategias para prevenir su dispersión, así como adelantar acciones de educación ambiental para que se conozca las características de las especias y las estrategias para su desinfestación, control y manejo.
Para lograr la sensibilización de los actores sociales se diseñará un Plan de acciones de divulgación y comunicación y de educación de tal manera que además de contar con información sobre el manejo de las invasiones y de los procesos de restauración ecológica, rehabilitación y recuperación de las áreas afectadas, se adelante un proceso pedagógico de apropiación social para que los actores sociales cuenten con los conceptos y prácticas y sean implementadas en el territorio. Esto en articulación con actores sociales e institucionales que se relacionen de forma directa e indirecta con retamo espinoso (Ulex europaeus). En este sentido los actores son organizaciones sociales, comunitarias, gremiales y/o empresariales, con objetivos, estrategias y recursos (técnicos, humanos y/o económicos); con sentido de pertenencia y capacidad de incidir, efectiva y eficazmente, en el proceso permanente y complejo de transformación del territorio. También pueden ser instituciones que a través de sus políticas, planes y programas influyen de manera determinante en la dinámica territorial.</t>
  </si>
  <si>
    <t>Diseño del Plan de divulgación, comunicación y educación ambiental, enfocado en el manejo de especies invasoras y procesos de restauración ecológica.
Desarrollo de estrategias pedagógicas para la apropiación social del conocimiento y la implementación de buenas prácticas ambientales en el territorio.
Generación y difusión de materiales informativos y educativos sobre prevención, control y manejo del retamo espinoso.
Realización de jornadas de sensibilización, talleres y capacitaciones dirigidas a actores sociales e institucionales.
Articulación interinstitucional y comunitaria, promoviendo la cooperación entre organizaciones sociales, comunitarias, gremiales, empresariales y entidades públicas vinculadas al manejo del territorio.
Fortalecimiento de capacidades locales, fomentando la participación activa y el sentido de pertenencia de los actores frente a la restauración y protección de los ecosistemas.</t>
  </si>
  <si>
    <t>Tota la localidad</t>
  </si>
  <si>
    <t xml:space="preserve">Toda la Localidad </t>
  </si>
  <si>
    <t>Realizar acciones de conservación en 8 hectáreas de la Estructura Ecológica Principal</t>
  </si>
  <si>
    <t xml:space="preserve">Biodiversidad </t>
  </si>
  <si>
    <t>Abastecimiento</t>
  </si>
  <si>
    <t>Agua</t>
  </si>
  <si>
    <t>El predio objeto de intervención se encuentra ubicado en una zona estratégica de la cuenca alta del río Sumapaz, un ecosistema clave para la regulación hídrica, la conservación de la biodiversidad andina y el abastecimiento de agua para diversas comunidades rurales y urbanas. En este predio se encuentra un relicto de bosque andino alto que alberga especies nativas y de gran importancia ecológica como la palma de cera (Ceroxylon spp.), símbolo nacional de Colombia y especie en estado vulnerable, y el sietecueros (Tibouchina spp.), reconocido por su papel en la regeneración natural de suelos y su valor paisajístico.
La reciente apertura de una carretera nueva en esta zona ha generado una alteración directa sobre el ecosistema, aumentando la presión sobre la cobertura vegetal, la fragmentación del hábitat y la susceptibilidad a procesos de remoción en masa, debido a la modificación del terreno, la compactación del suelo y la eliminación de vegetación protectora en pendientes pronunciadas.
En este contexto, se propone la implementación de un proceso de conservación activa mediante el aislamiento físico y ecológico de la franja de bosque andino adyacente a la vía, como una medida urgente y estratégica con los siguientes objetivos:
Prevenir la deforestación inducida por el acceso libre de personas, ganado o vehículos a zonas sensibles ecológicamente.
Reducir los procesos de erosión y remoción en masa, protegiendo la vegetación natural que estabiliza los suelos y regula el escurrimiento superficial.
Conservar y favorecer la regeneración de especies nativas clave, como la palma de cera, cuya reproducción natural depende de condiciones de baja perturbación.
Proteger la función ecosistémica de este relicto boscoso, el cual actúa como corredor ecológico y reservorio de biodiversidad en la cuenca.
Aportar a la gestión integral de la cuenca del río Sumapaz, fortaleciendo la conectividad ecológica y la resiliencia del territorio frente al cambio climático y la intervención antrópica.</t>
  </si>
  <si>
    <t xml:space="preserve">Cuenca Río Blanco </t>
  </si>
  <si>
    <t>Producción</t>
  </si>
  <si>
    <t>Protección</t>
  </si>
  <si>
    <t>Diseño y trazado del camellón o sendero delimitado, definiendo la ruta de tránsito humano y animal que minimice el impacto ambiental.
Estabilización del sendero, utilizando materiales adecuados y de bajo impacto (como piedras, guadua o vegetación nativa) para evitar la erosión y el deterioro del suelo.
Instalación de cercas o delimitaciones laterales para restringir el paso fuera del sendero y proteger las áreas sensibles del páramo.
Aislamiento de zonas degradadas, permitiendo la regeneración natural de la cobertura vegetal.
Implementación de señalización ambiental para orientar a las comunidades sobre el uso del sendero y la importancia de conservar el ecosistema.
Monitoreo ecológico y seguimiento del estado del suelo, la cobertura vegetal y el tránsito controlado, con el fin de evaluar la efectividad de la medida.
Socialización y concertación con la comunidad local, garantizando su participación activa y la apropiación de la estrategia de conservación.</t>
  </si>
  <si>
    <t xml:space="preserve">Cuenca Río Sumapaz </t>
  </si>
  <si>
    <t>Aislamiento</t>
  </si>
  <si>
    <t>Regeneración</t>
  </si>
  <si>
    <t xml:space="preserve">Ecosistema </t>
  </si>
  <si>
    <t>1. Conservación pasiva
Aislamiento de áreas críticas para permitir la regeneración natural de la vegetación nativa.
Restricción del tránsito de ganado y de otras actividades humanas dentro de los tramos protegidos.
Reducción de la compactación del suelo y de la erosión superficial mediante exclusión de presiones antrópicas.
Restablecimiento de procesos ecológicos naturales, como la dispersión de semillas, la sucesión vegetal y la recuperación del microhábitat.
2. Conservación activa
Instalación de cercas o barreras de aislamiento físico (cercas vivas o muertas) para proteger zonas conservadas o en recuperación.
Implementación de señalización ambiental y adecuación de puntos de monitoreo con intervención mínima.
Manejo y control de especies invasoras, en caso de presencia, para evitar desplazamiento de especies nativas.
Fomento y siembra de especies nativas en áreas degradadas para acelerar los procesos de restauración ecológica.</t>
  </si>
  <si>
    <t xml:space="preserve">Conservación </t>
  </si>
  <si>
    <t xml:space="preserve">Naturales </t>
  </si>
  <si>
    <t>Implementación de mecanismos de incentivo a la conservación, mediante compensaciones económicas o en especie a propietarios y productores rurales por buenas prácticas ambientales.
Diseño y puesta en marcha de un sistema de pagos por servicios ambientales (PSA) y otros acuerdos voluntarios de conservación.
Formalización de acuerdos de buena voluntad entre personas naturales, organizaciones comunitarias, entidades públicas y privadas para la protección y restauración de ecosistemas.
Identificación y priorización de áreas estratégicas de intervención, con base en criterios ecológicos, jurídicos y financieros.
Coordinación interinstitucional distrital y regional, para la planificación y validación conjunta de los sitios de acción y la gestión de recursos.
Promoción del desarrollo rural sostenible y la resiliencia climática, fortaleciendo las capacidades locales para la conservación y el manejo sostenible de los recursos naturales.</t>
  </si>
  <si>
    <t>Sumapaz</t>
  </si>
  <si>
    <t>Dotaciones de centros sociales, colegios y JAC</t>
  </si>
  <si>
    <t>Construir 4 Sede(s) de salones comunales y/o casas de participación.</t>
  </si>
  <si>
    <t>Construcción</t>
  </si>
  <si>
    <t>Salones</t>
  </si>
  <si>
    <t>Participación</t>
  </si>
  <si>
    <t xml:space="preserve">Construcción u obras complementarias en los salones comunales a intervenir </t>
  </si>
  <si>
    <t>Construcción de salones comunales o obras complementarias para el buen funcionamiento de estos.</t>
  </si>
  <si>
    <t>Rehabilitar 4 salones comunales y/o casas de participación.</t>
  </si>
  <si>
    <t>Adecuación</t>
  </si>
  <si>
    <t>Rehabilitación</t>
  </si>
  <si>
    <t>Realizar las reparaciones locativas y/o mejoras de los salones comunales existentes en la localidad de Sumapaz, que permitan el buen funcionamiento de los mismos.</t>
  </si>
  <si>
    <t>Reparaciones locativas y/o mejoras de los salones comunales.</t>
  </si>
  <si>
    <t>Ejecutar el contrato asociado para materializar la rehabilitación, terminación y/o mantenimiento propuesto al salon comunal.</t>
  </si>
  <si>
    <t>Dotar y/o acondicionar 3 unidades operativas orientadas a la atención de la primera infancia (jardines infantiles, casa de pensamiento intercultural, modalidad espacios rurales, crecemos en la ruralidad, creciendo juntos, centro amar, centros forjar
“jardines infantiles centros amar”.)</t>
  </si>
  <si>
    <t xml:space="preserve">Dotación </t>
  </si>
  <si>
    <t xml:space="preserve">Acondicinamiento </t>
  </si>
  <si>
    <t>Infancia</t>
  </si>
  <si>
    <t>Realizar adecuaciones de las unidades espacios rurales de infancia según las necesidades en relación a mejoramiento y acondicionamiento</t>
  </si>
  <si>
    <t>1.	De acuerdo a diagnósticos de SDIS, priorizar las adecuaciones y/o mejoramiento de las de la unidad operativa de infancia SAN JUAN, se deberá tener en cuenta el prepuesto asignado para la vigencia y la necesidad de la unidad operativa. 
2.	De acuerdo a diagnósticos de SDIS, priorizar las adecuaciones y/o mejoramiento de las de la unidad operativa de infancia AURAS, se deberá tener en cuenta el prepuesto asignado para la vigencia y la necesidad de la unidad operativa. 
3.	Dotación de elementos tecnológicos y/o pedagógicos y/o lencería y/o menaje y /o  XXXXXX  según las necesidades de las unidades operativas.</t>
  </si>
  <si>
    <t>Dotar y/o acondicionar una unidad operativa orientada a la prestación de servicios de la persona mayor.</t>
  </si>
  <si>
    <t>Mayores</t>
  </si>
  <si>
    <t xml:space="preserve">Dotar con elementos deportivos la unidad Centro día el verdegal para mantener activa a la población activa en actividad física a la población mayor. </t>
  </si>
  <si>
    <t>&lt;Dotar con elementos musicales- dotar con elementos de audio y video
Dotal con indumentaria para trajes tipicos - Dotar con elementos tecnológicos interactivos</t>
  </si>
  <si>
    <t>Dotar 20 Organización(es) comunales.</t>
  </si>
  <si>
    <t xml:space="preserve">Embellecimiento </t>
  </si>
  <si>
    <t>Comunitario</t>
  </si>
  <si>
    <t>Dotar a las organizaciones Comunales de la localidad de Sumapaz con: elementos de mobiliario, identificación y comunicación que permita fortalecer y garantizar el correcto funcionamiento de las mismas.</t>
  </si>
  <si>
    <t>Realizar la entrega de elementos que permitan la adecuación de infraestructura o de apoyo pedagógico como pinturas y demas que requieran en pro de embellecimiento de la sede comunal a través de murales.</t>
  </si>
  <si>
    <t>Identificación</t>
  </si>
  <si>
    <t xml:space="preserve">Comunal </t>
  </si>
  <si>
    <t>Realizar la entrega de letreros para la identificación de la sede comunal.</t>
  </si>
  <si>
    <t>Identidad</t>
  </si>
  <si>
    <t>Realizar la entrega de elementos de identificación y comunicación a la sede comunal.</t>
  </si>
  <si>
    <t xml:space="preserve">Solidario </t>
  </si>
  <si>
    <t xml:space="preserve">Colectivo </t>
  </si>
  <si>
    <t>Realizar la entrega de elementos que fortalezcan la identidad comunal y procesos de carácter colectivo y solidario.</t>
  </si>
  <si>
    <t>Recreativas</t>
  </si>
  <si>
    <t xml:space="preserve">Culturales </t>
  </si>
  <si>
    <t>Realizar la entrega de elementos de mobiliario o sillas para la sede comunal que permitan el desarrollo de las actividades administrativas, pedagógicas, culturales,  recreativas o de participación ciudadana dentro de la misma.</t>
  </si>
  <si>
    <t xml:space="preserve">Audiovisual </t>
  </si>
  <si>
    <t xml:space="preserve">Fortalecimiento </t>
  </si>
  <si>
    <t>Realizar la entrega de elementos audiovisuales y/o tecnológicos para la realización de asambleas o actividades en las sedes comunales.</t>
  </si>
  <si>
    <t xml:space="preserve">Troncal </t>
  </si>
  <si>
    <t xml:space="preserve">Mantenimiento </t>
  </si>
  <si>
    <t xml:space="preserve">Mantenimiento y rehabilitación </t>
  </si>
  <si>
    <t>Mantenimiento</t>
  </si>
  <si>
    <t xml:space="preserve">Rehabilitación </t>
  </si>
  <si>
    <t xml:space="preserve">Tramo </t>
  </si>
  <si>
    <t>Fresado</t>
  </si>
  <si>
    <t xml:space="preserve">Terciarias </t>
  </si>
  <si>
    <t xml:space="preserve">Estabilizado </t>
  </si>
  <si>
    <t>Tramos de vía cuenca de rio Sumapaz- cuenca de rio Blanco</t>
  </si>
  <si>
    <t>⁠Fresado estabilizado</t>
  </si>
  <si>
    <t>Intervenir 13.250 metros cuadrados de elementos del sistema de espacio público peatonal con acciones de construcción y/o conservación.</t>
  </si>
  <si>
    <t xml:space="preserve">Seguridad </t>
  </si>
  <si>
    <t>Esta propuesta busca garantizar la seguridad estructural y funcionalidad de los puentes rurales ubicados sobre corrientes hídricas en la localidad de Sumapaz, mediante actividades de mantenimiento preventivo y correctivo. Se plantea acciones de reforzamiento de la superestructura, asi como estructuras de proteccion de los estribos.
Además, se contempla la reparación de elementos deteriorados como barandas, losas o estructuras de madera o concreto, el reforzamiento de apoyos y juntas, y la aplicación de tratamientos anticorrosivos si se emplean componentes metálicos. Estas acciones contribuirán a preservar la infraestructura existente, mejorar la conectividad rural y reducir los riesgos asociados al incremento del caudal por lluvias o crecientes súbitas.</t>
  </si>
  <si>
    <t>PUENTE LA PLAYA VEREDA LA UNION (mantenimiento)</t>
  </si>
  <si>
    <t xml:space="preserve">Construcción </t>
  </si>
  <si>
    <t xml:space="preserve">Puente </t>
  </si>
  <si>
    <t xml:space="preserve">Agua </t>
  </si>
  <si>
    <t xml:space="preserve">CONSTRUCCIÓN PUENTE PEATONAL VEREDA PEÑALISA </t>
  </si>
  <si>
    <t xml:space="preserve">Caminos </t>
  </si>
  <si>
    <t xml:space="preserve">Veredales </t>
  </si>
  <si>
    <t xml:space="preserve">Adecuación </t>
  </si>
  <si>
    <t>Camino veredal Cuenca Río Blanco, Río Sumapaz.</t>
  </si>
  <si>
    <t>Lugar ejecu</t>
  </si>
  <si>
    <t>Sexo</t>
  </si>
  <si>
    <t>Masculino</t>
  </si>
  <si>
    <t>Personas con Discapacidad</t>
  </si>
  <si>
    <t>Barrios</t>
  </si>
  <si>
    <t>Femenino</t>
  </si>
  <si>
    <t>Situación de calle</t>
  </si>
  <si>
    <t>Individual</t>
  </si>
  <si>
    <t>UPZ</t>
  </si>
  <si>
    <t>No binario</t>
  </si>
  <si>
    <t>Víctimas del conflicto armado</t>
  </si>
  <si>
    <t>Trans</t>
  </si>
  <si>
    <t>LGBTI</t>
  </si>
  <si>
    <t>0-5 años</t>
  </si>
  <si>
    <t>Todos los sexos</t>
  </si>
  <si>
    <t>Personas de edad</t>
  </si>
  <si>
    <t>6-11 años</t>
  </si>
  <si>
    <t>Poblaciones rurales</t>
  </si>
  <si>
    <t>Transforma Lo Local</t>
  </si>
  <si>
    <t>12-18 años</t>
  </si>
  <si>
    <t>Grupo étnico</t>
  </si>
  <si>
    <t>Poblaciones desplazadas transfronterizas</t>
  </si>
  <si>
    <t>19-28 años</t>
  </si>
  <si>
    <t>Indígena</t>
  </si>
  <si>
    <t>Ninguno</t>
  </si>
  <si>
    <t>19-59 años</t>
  </si>
  <si>
    <t>Raizal</t>
  </si>
  <si>
    <t>Mayores de 60</t>
  </si>
  <si>
    <t>Afrodescendiente</t>
  </si>
  <si>
    <t>NO</t>
  </si>
  <si>
    <t>Todas las edades</t>
  </si>
  <si>
    <t xml:space="preserve">Palenquero </t>
  </si>
  <si>
    <t>JAC</t>
  </si>
  <si>
    <t>Gitano - Rrom</t>
  </si>
  <si>
    <t>CPL</t>
  </si>
  <si>
    <t>Negro</t>
  </si>
  <si>
    <t>Medios comunitarios</t>
  </si>
  <si>
    <t>O. Sociales</t>
  </si>
  <si>
    <t>Instancias de participación</t>
  </si>
  <si>
    <t xml:space="preserve">ID PLATAFORMA </t>
  </si>
  <si>
    <t>Estado Nuevo</t>
  </si>
  <si>
    <t>Código localidad</t>
  </si>
  <si>
    <t>Localidad</t>
  </si>
  <si>
    <t>Tema ID</t>
  </si>
  <si>
    <t>Tema</t>
  </si>
  <si>
    <t>Meta</t>
  </si>
  <si>
    <t>Descripción de la meta</t>
  </si>
  <si>
    <t>Magnitud Plurianual</t>
  </si>
  <si>
    <t>Magnitud 2024 - 2025</t>
  </si>
  <si>
    <t>Asignación presupuestal 2025 (Millones de $)</t>
  </si>
  <si>
    <t>Pregunta orientadora</t>
  </si>
  <si>
    <t>Sector</t>
  </si>
  <si>
    <t>Entidad que revisa</t>
  </si>
  <si>
    <t>Código entidad</t>
  </si>
  <si>
    <t>FALSE</t>
  </si>
  <si>
    <t>Usaquén</t>
  </si>
  <si>
    <t>Ambiente y animales</t>
  </si>
  <si>
    <t>Vincular 2000 personas en acciones educativas en temas de protección y bienestar animal</t>
  </si>
  <si>
    <t>¿Cuál es tu propuesta para mejorar la Localidad?</t>
  </si>
  <si>
    <t>AMBIENTE</t>
  </si>
  <si>
    <t>Instituto Distrital de Protección y Bienestar Animal - IDPYBA</t>
  </si>
  <si>
    <t>Atender 6500 animales en los programas de brigadas médicas, urgencias veterinarias y adopciones</t>
  </si>
  <si>
    <t>Secretaría Distrital de Ambiente</t>
  </si>
  <si>
    <t>Implementar 2 procesos comunitarios de educación ambiental que promueven la conservación de la biodiversidad y el agua</t>
  </si>
  <si>
    <t xml:space="preserve">Implementar 40 huertas urbanas </t>
  </si>
  <si>
    <t>Jardín Botánico José Celestino Mutis - JBB</t>
  </si>
  <si>
    <t>Capacitar 2500 personas en separación en la fuente y reciclaje.</t>
  </si>
  <si>
    <t>HÁBITAT</t>
  </si>
  <si>
    <t>UAE de Servicios Públicos - UAESP</t>
  </si>
  <si>
    <t>Chapinero</t>
  </si>
  <si>
    <t>Intervenir 3,3 hectáreas de conectores ecosistémicos</t>
  </si>
  <si>
    <t>Comprende muros y techos verdes; Renaturalización urbana; Mantenimiento de arbolado; Acciones de restauración ecológica; Acciones de conservación de la Estructura Ecológica Principal; Conectores ecosistémicos; Educación ambiental; Jardinería urbana y Agricultura urbana y perirubana agroecológica.</t>
  </si>
  <si>
    <t>Implementar 1 proceso comunitario de educación ambiental que promueven la conservación de la biodiversidad y el agua</t>
  </si>
  <si>
    <t>Mantener 600 árboles en zona urbana</t>
  </si>
  <si>
    <t xml:space="preserve">Implementar 100 huertas urbanas </t>
  </si>
  <si>
    <t xml:space="preserve">Mantener 1050 m2 de jardinería </t>
  </si>
  <si>
    <t>Capacitar 4800 personas en separación en la fuente y reciclaje.</t>
  </si>
  <si>
    <t>Acciones orientadas a la divulgación y sensibilización acerca de consumo responsable, economía circular y separación en la fuente, así como la promoción de una cultura ciudadana con actitudes y prácticas sobre la gestión de residuos.</t>
  </si>
  <si>
    <t>Santa Fe</t>
  </si>
  <si>
    <t>Lograr 5 hectáreas en proceso de restauración ecológica.</t>
  </si>
  <si>
    <t>1</t>
  </si>
  <si>
    <t>San Cristóbal</t>
  </si>
  <si>
    <t>Vincular 2.400 personas en acciones educativas en temas de protección y bienestar animal</t>
  </si>
  <si>
    <t>Generar 4.000 m2 de áreas renaturalizadas</t>
  </si>
  <si>
    <t>Lograr 10 hectáreas en proceso de restauración ecológica</t>
  </si>
  <si>
    <t>Realizar acciones de conservación en 5 hectáreas de la  Estructura Ecológica Principal</t>
  </si>
  <si>
    <t>Intervenir 4 hectáreas de conectores ecosistémicos</t>
  </si>
  <si>
    <t>Usme</t>
  </si>
  <si>
    <t>Vincular 2.000 personas en acciones educativas en temas de protección y bienestar animal.</t>
  </si>
  <si>
    <t>Contempla los servicios de esterilización quirúrgica de perros y gatos cuyo cuidador reside en estrato 1, 2 y 3; atención de urgencias veterinarias animales sin tenedor responsable, o que su tenedor sea habitante de calle, carretero o esté en cuidado de rescatistas y hogares de paso; el servicio de urgencias esta orientado a la atención médica de animales que han sufrido un accidente o enfermedad que pone en peligro inminente su vida, para garantizar su diagnóstico, tratamiento y recuperación , sin cuidador, habitantes de calle y carreteros. Brigadas médicas veterinarias para animales que residen en estrato 1,2 y 3, consiste en una valoración médica preventiva; así como acciones de educación y tenencia responsable, adopción.</t>
  </si>
  <si>
    <t>500</t>
  </si>
  <si>
    <t>Implementar 4 procesos comunitarios de educación ambiental que promuevan la conservación de la biodiversidad y el agua.</t>
  </si>
  <si>
    <t>Comprende muros y techos verdes; Renaturalización urbana; Mantenimiento de arbolado; Acciones de restauración ecológica; Acciones de conservación de la Estructura Ecológica Principal; Conectores ecosistémicos; Educación ambiental (en el marco de la Política Pública Distrital de Educación Ambiental D675/2011 - Proceda); Jardinería urbana y Agricultura urbana y perirubana agroecológica.</t>
  </si>
  <si>
    <t>Implementar 400 huertas urbanas.</t>
  </si>
  <si>
    <t>100</t>
  </si>
  <si>
    <t>Mantener 1.600 m2 de jardinería.</t>
  </si>
  <si>
    <t>400 m2</t>
  </si>
  <si>
    <t>Mantener 800 árboles en zona urbana.</t>
  </si>
  <si>
    <t>200</t>
  </si>
  <si>
    <t>Construir 200 m2 de muros y techos verdes.</t>
  </si>
  <si>
    <t>50 m2</t>
  </si>
  <si>
    <t>Esterilizar 20.000 perros y gatos incluyendo los que está en condición de vulnerabilidad.</t>
  </si>
  <si>
    <t>5000</t>
  </si>
  <si>
    <t>Lograr 8 hectáreas en proceso de restauración ecológica.</t>
  </si>
  <si>
    <t>2</t>
  </si>
  <si>
    <t>Tunjuelito</t>
  </si>
  <si>
    <t xml:space="preserve">Implementar 16 huertas urbanas </t>
  </si>
  <si>
    <t>Número de huertas urbanas implementadas</t>
  </si>
  <si>
    <t>Número de personas vinculadas en acciones de educación en temas de protección y bienestar animal</t>
  </si>
  <si>
    <t xml:space="preserve">Mantener 2000 m2 de jardinería </t>
  </si>
  <si>
    <t>Número de m2 de jardinería convencional y biodiversa mantenidos</t>
  </si>
  <si>
    <t>Mantener 6000 árboles en zona urbana</t>
  </si>
  <si>
    <t>Número de árboles mantenidos en zona urbana</t>
  </si>
  <si>
    <t>Atender 4000 animales en los programas de brigadas médicas, urgencias veterinarias y adopciones</t>
  </si>
  <si>
    <t>Número de animales atendidos por los programas de brigadas médicas, urgencias veterinarias y adopciones</t>
  </si>
  <si>
    <t>Esterilizar 4000 perros y gatos incluyendo los que está en condición de vulnerabilidad</t>
  </si>
  <si>
    <t>Número de animales esterilizados</t>
  </si>
  <si>
    <t>Bosa</t>
  </si>
  <si>
    <t>Generar 4.000 m2 de áreas renaturalizadas </t>
  </si>
  <si>
    <t>Generar 1.000 m2 de áreas renaturalizadas, este ya fue definido  por la Alcaldia Local de acuerdo a los lineamientos del sector</t>
  </si>
  <si>
    <t>1000</t>
  </si>
  <si>
    <t>Intervenir 2 hectáreas de conectores ecosistémicos </t>
  </si>
  <si>
    <t>Intervenir 2 hectáreas de conectores ecosistémicos,este ya fue definido  por la Alcaldia Local de acuerdo a los lineamientos del sector</t>
  </si>
  <si>
    <t>0.5</t>
  </si>
  <si>
    <t>Mantener 1.200 m2 de jardinería </t>
  </si>
  <si>
    <t>Construir 600 m2 de muros y techos verdes</t>
  </si>
  <si>
    <t>construir 150 m2 de muros y techos verdes</t>
  </si>
  <si>
    <t>Realizar acciones de conservación en 4 hectáreas de la Estructura Ecológica Principal </t>
  </si>
  <si>
    <t>Realizar acciones de conservación en 4 hectáreas de la Estructura Ecológica Principal,este ya fue definido  por la Alcaldia Local de acuerdo a los lineamientos del sector</t>
  </si>
  <si>
    <t>Mantener 3.000 árboles en zona urbana </t>
  </si>
  <si>
    <t>Mantener 750 árboles en zona urbana,este ya fue definido  por la Alcaldia Local de acuerdo a los lineamientos del sector</t>
  </si>
  <si>
    <t>Atender 15.000 animales en los programas de brigadas médicas, urgencias veterinarias y adopciones </t>
  </si>
  <si>
    <t>Atender 3750  animales en los programas de brigadas médicas, urgencias veterinarias y adopciones </t>
  </si>
  <si>
    <t>3750</t>
  </si>
  <si>
    <t>Kennedy</t>
  </si>
  <si>
    <t>Realizar acciones de conservación en 4 hectáreas de la Estructura Ecológica Principal.</t>
  </si>
  <si>
    <t>Número de hectáreas de Estructura Ecológica Principal con acciones de conservación</t>
  </si>
  <si>
    <t>Mantener 2.000 m2 de jardinería.</t>
  </si>
  <si>
    <t>Mantener 2.160 árboles en zona urbana.</t>
  </si>
  <si>
    <t>Atender 54.000 animales en los programas de brigadas médicas, urgencias veterinarias y adopciones.</t>
  </si>
  <si>
    <t>Esterilizar 30.000 perros y gatos incluyendo los que están en condición de vulnerabilidad.</t>
  </si>
  <si>
    <t>Fontibón</t>
  </si>
  <si>
    <t>Lograr y/o mantener 9 hectáreas en proceso de restauración ecológica.</t>
  </si>
  <si>
    <t>Implementar y/o fortalecer 25 huertas urbanas.</t>
  </si>
  <si>
    <t>Atender 2000 animales en los programas de brigadas médicas, urgencias veterinarias y adopciones</t>
  </si>
  <si>
    <t>Esterilizar 7440 perros y gatos incluyendo los que están en condición de vulnerabilidad</t>
  </si>
  <si>
    <t>Engativá</t>
  </si>
  <si>
    <t>Vincular 4000 personas en acciones educativas en temas de protección y bienestar animal</t>
  </si>
  <si>
    <t>Atender 900 animales en los programas de brigadas médicas, urgencias veterinarias y adopciones</t>
  </si>
  <si>
    <t>225</t>
  </si>
  <si>
    <t>Esterilizar 8000 perros y gatos incluyendo los que está en condición de vulnerabilidad</t>
  </si>
  <si>
    <t>2000</t>
  </si>
  <si>
    <t>Suba</t>
  </si>
  <si>
    <t>125</t>
  </si>
  <si>
    <t xml:space="preserve">Implementar 50 huertas urbanas </t>
  </si>
  <si>
    <t>12,5</t>
  </si>
  <si>
    <t>Lograr 1,5 hectáreas en proceso de restauración ecológica</t>
  </si>
  <si>
    <t>Implementar 12 procesos comunitarios de educación ambiental que promueven la conservación de la biodiversidad y el agua</t>
  </si>
  <si>
    <t>3</t>
  </si>
  <si>
    <t>Barrios Unidos</t>
  </si>
  <si>
    <t>Se atenderán 2000 animales en los programas de brigadas médicas, urgencias veterinarias y adopciones</t>
  </si>
  <si>
    <t>Esterilizar 1000 perros y gatos incluyendo los que está en condición de vulnerabilidad</t>
  </si>
  <si>
    <t>Se esterilizarán 1000 perros y gatos incluyendo los que está en condición de vulnerabilidad</t>
  </si>
  <si>
    <t>Mantener 3000 árboles en zona urbana</t>
  </si>
  <si>
    <t>Teusaquillo</t>
  </si>
  <si>
    <t xml:space="preserve">Implementar 20 huertas urbanas </t>
  </si>
  <si>
    <t>Mantener 1000 árboles en zona urbana</t>
  </si>
  <si>
    <t xml:space="preserve">Mantener 1200 m2 de jardinería </t>
  </si>
  <si>
    <t>Implementar 8 procesos comunitarios de educación ambiental que promueven la conservación de la biodiversidad y el agua</t>
  </si>
  <si>
    <t>Esterilizar 280 perros y gatos incluyendo los que está en condición de vulnerabilidad</t>
  </si>
  <si>
    <t>Intervenir 2 hectáreas de conectores ecosistémicos</t>
  </si>
  <si>
    <t>Atender 600 animales en los programas de brigadas médicas, urgencias veterinarias y adopciones</t>
  </si>
  <si>
    <t>Los Mártires</t>
  </si>
  <si>
    <t>Atender 2000 animales en los programas de brigadas médicas urgencias veterinarias y adopciones</t>
  </si>
  <si>
    <t>Brigadas médicas veterinarias para animales que residen en estrato 1,2 y 3, consiste en una valoración médica preventiva</t>
  </si>
  <si>
    <t>Esterilizar 2000 perros y gatos incluyendo los que está en condición de vulnerabilidad</t>
  </si>
  <si>
    <t>esterilización quirúrgica de perros y gatos cuyo cuidador reside en estrato 1, 2 y 3; atención de urgencias veterinarias animales sin tenedor responsable, o que su tenedor sea habitante de calle, carretero o esté en cuidado de rescatistas y hogares de paso</t>
  </si>
  <si>
    <t>Agricultura urbana, implementación de huertas perirurbana agroecológica , Educación ambiental (en el marco de la Política Pública Distrital de Educación Ambiental D675/2011 - Proceda)</t>
  </si>
  <si>
    <t>4</t>
  </si>
  <si>
    <t>Construir 320 m2 de muros y techos verdes.</t>
  </si>
  <si>
    <t>Comprende muros y techos verdes;  Acciones de restauración ecológica;  Conectores ecosistémicos; Educación ambiental (en el marco de la Política Pública Distrital de Educación Ambiental D675/2011 - Proceda)</t>
  </si>
  <si>
    <t xml:space="preserve">Mantener 600 m2 de jardinería </t>
  </si>
  <si>
    <t xml:space="preserve"> Renaturalización urbana;  Conectores ecosistémicos; Jardinería urbana y perirubana agroecológica.</t>
  </si>
  <si>
    <t>Mantener 4000 árboles en zona urbana</t>
  </si>
  <si>
    <t xml:space="preserve"> Mantenimiento de arbolado; Acciones de conservación de la Estructura Ecológica Principal; Conectores ecosistémicos</t>
  </si>
  <si>
    <t>Antonio Nariño</t>
  </si>
  <si>
    <t>Implementar 4 procesos comunitarios de educación ambiental que promueven la conservación de la biodiversidad y el agua</t>
  </si>
  <si>
    <t>Se desarrolla 1 proceso comunitario de educación ambiental que promueve la conservación de la biodiversidad y el agua</t>
  </si>
  <si>
    <t xml:space="preserve">Se crean 4 huertas urbanas </t>
  </si>
  <si>
    <t>Se mantienen 1000 árboles en zona urbana</t>
  </si>
  <si>
    <t>Puente Aranda</t>
  </si>
  <si>
    <t>Mantener 200 m2 de jardinería.</t>
  </si>
  <si>
    <t>Mantener árboles en zona urbana</t>
  </si>
  <si>
    <t>150</t>
  </si>
  <si>
    <t>La Candelaria</t>
  </si>
  <si>
    <t>Profundizar en acciones que mitiguen el impacto ambiental de la intervención humana</t>
  </si>
  <si>
    <t>Esterilizar 1600 perros y gatos incluyendo los que está en condición de vulnerabilidad</t>
  </si>
  <si>
    <t>Realizar acciones que permitan el mejoramieto de la relación humano anila en la localidad</t>
  </si>
  <si>
    <t xml:space="preserve">Mantener 100 m2 de jardinería </t>
  </si>
  <si>
    <t xml:space="preserve">Implementar 3 procesos comunitarios de educación ambiental que promueven la conservación de la biodiversidad y el agua </t>
  </si>
  <si>
    <t>Implemetar procedas locales</t>
  </si>
  <si>
    <t>Rafael Uribe Uribe</t>
  </si>
  <si>
    <t xml:space="preserve">Implementar y/o mantener 16 huertas urbanas </t>
  </si>
  <si>
    <t xml:space="preserve">Mantener 4.000 m2 de jardinería </t>
  </si>
  <si>
    <t>Mantener 4.000 árboles en zona urbana</t>
  </si>
  <si>
    <t>Ciudad Bolívar</t>
  </si>
  <si>
    <t>Lograr 6 hectáreas en proceso de restauración ecológica</t>
  </si>
  <si>
    <r>
      <t>Lograr 1</t>
    </r>
    <r>
      <rPr>
        <sz val="10"/>
        <color theme="1"/>
        <rFont val="Calibri"/>
        <family val="2"/>
      </rPr>
      <t xml:space="preserve"> hectáreas en proceso de restauración ecológica 2</t>
    </r>
  </si>
  <si>
    <t>Realizar acciones de conservación en 4 hectáreas de la  Estructura Ecológica Principal 1</t>
  </si>
  <si>
    <t>Realizar acciones de conservación en 1 hectáreas de la  Estructura Ecológica Principal 1</t>
  </si>
  <si>
    <r>
      <t>Intervenir 1</t>
    </r>
    <r>
      <rPr>
        <sz val="10"/>
        <color theme="1"/>
        <rFont val="Calibri"/>
        <family val="2"/>
      </rPr>
      <t xml:space="preserve"> hectáreas de conectores ecosistémicos 4</t>
    </r>
  </si>
  <si>
    <t xml:space="preserve">Mantener 800 árboles en zona urbana </t>
  </si>
  <si>
    <t>Mantener 200 árboles en zona urbana 7</t>
  </si>
  <si>
    <t>Vincular 600 personas en acciones educativas en temas de protección y bienestar animal</t>
  </si>
  <si>
    <t>Realizar acciones de conservación en 8 hectáreas de la  Estructura Ecológica Principal</t>
  </si>
  <si>
    <t>Capacitar 500 personas en separación en la fuente y reciclaje.</t>
  </si>
  <si>
    <t xml:space="preserve">Implementar 100 huertas rurales </t>
  </si>
  <si>
    <t>Atender 1000 animales en los programas de brigadas médicas, urgencias veterinarias y adopciones</t>
  </si>
  <si>
    <t>Cultura, recreación y deporte</t>
  </si>
  <si>
    <t>Beneficiar 24 colectivos u organizaciones recreo deportivas  inscritas en el Banco que implementan iniciativas de carácter barrial con apoyos economicos</t>
  </si>
  <si>
    <t>CULTURA, RECREACIÓN Y DEPORTE</t>
  </si>
  <si>
    <t>Instituto Distrital de Recreación y Deporte - IDRD</t>
  </si>
  <si>
    <t>Realizar 20 eventos de promoción, circulación y apropiación de actividades artísticas, culturales y patrimoniales.</t>
  </si>
  <si>
    <t>Secretaría Distrital de Cultura, Recreación y Deporte</t>
  </si>
  <si>
    <t>Capacitar 1500 personas en los campos artísticos, interculturales, culturales y/o patrimoniales.</t>
  </si>
  <si>
    <t>Beneficiar 50 organizaciones artísticas, culturales y patrimoniales con elementos entregados.</t>
  </si>
  <si>
    <t>Financiar 65 proyectos del sector cultural y creativo.</t>
  </si>
  <si>
    <t>Financiar 30 proyectos del sector cultural y creativo.</t>
  </si>
  <si>
    <t>Estrategias dirigidas a: (i) activar los Distritos Creativos y los territorios culturales; (ii) fortalecer las competencias emprendedoras de los agentes y las organizaciones; y (iii) promover la creación y circulación de bienes y servicios en escenarios especializados con el propósito de dinamizar la cadena de valor del sector.</t>
  </si>
  <si>
    <t>Intervenir 4 equipamientos culturales con acciones de construcción, adecuación y/o dotación (M2)</t>
  </si>
  <si>
    <t>Fortalecimiento de las infraestructuras culturales locales, como herramientas para el mejoramiento del acceso y disfrute de la oferta cultural por parte de la ciudadanía, en condiciones adecuadas de seguridad y calidad</t>
  </si>
  <si>
    <t>Intervenir 4 equipamientos culturales con acciones de construcción, adecuación y/o dotación.</t>
  </si>
  <si>
    <t>Beneficiar 80 colectivos u organizaciones recreo deportivas inscritas en el Banco que implementan iniciativas de carácter barrial con apoyos económicos.</t>
  </si>
  <si>
    <t>1) Apropiación social de la memoria: desarrollo de procesos pedagógicos, artísticos, culturales, formativos y académicos, para el fortalecimiento de iniciativas ciudadanas de apropiación social de la memoria.</t>
  </si>
  <si>
    <t>20</t>
  </si>
  <si>
    <t>No. de equipamientos culturales intervenidos con acciones de construcción, adecuadión y/o dotación</t>
  </si>
  <si>
    <t>Beneficiar 240 colectivos u organizaciones recreo deportivas inscritas en el Banco que implementan iniciativas de carácter barrial con apoyos económicos </t>
  </si>
  <si>
    <t>Se Beneficiara 60 colectivos u organizaciones recreo deportivas inscritas en el Banco que implementan iniciativas de carácter barrial con apoyos económicos </t>
  </si>
  <si>
    <t>240</t>
  </si>
  <si>
    <t>60</t>
  </si>
  <si>
    <t>Beneficiar 200 organizaciones artísticas, culturales y patrimoniales con elementos entregados </t>
  </si>
  <si>
    <t>Beneficiar 50 organizaciones artísticas, culturales y patrimoniales con elementos entregados </t>
  </si>
  <si>
    <t>50</t>
  </si>
  <si>
    <t>Intervenir 31 equipamientos culturales con acciones de construcción, adecuación y/o dotación. </t>
  </si>
  <si>
    <t>Intervenir 7 equipamientos culturales con acciones de construcción, adecuación y/o dotación. </t>
  </si>
  <si>
    <t>7</t>
  </si>
  <si>
    <t xml:space="preserve">Financiar 114 proyectos del sector cultural y creativo </t>
  </si>
  <si>
    <t>Financiar 28proyectos del sector cultural y creativo</t>
  </si>
  <si>
    <t>28</t>
  </si>
  <si>
    <t>Beneficiar 900 Personas con la entrega de dotaciones deportivas.</t>
  </si>
  <si>
    <t>Personas beneficiadas con la entrega de dotaciones deportivas.</t>
  </si>
  <si>
    <t>Capacitar 4.000 personas en los campos artísticos, interculturales, culturales y/o patrimoniales.</t>
  </si>
  <si>
    <t xml:space="preserve">Personas beneficiadas y capacitadas con procesos de formación y exploración en los campos artísticos, culturales y patrimoniales </t>
  </si>
  <si>
    <t>Financiar 140 proyectos del sector cultural y creativo.</t>
  </si>
  <si>
    <t>Número de proyectos financiados y acompañados del sector cultural y creativo.</t>
  </si>
  <si>
    <t>Capacitar 10.000 personas en los campos deportivos o recreativos.</t>
  </si>
  <si>
    <t xml:space="preserve">Personas capacitadas en los campos deportivos o recreativos </t>
  </si>
  <si>
    <t>Realizar 60 eventos de promoción, circulación y apropiación de actividades artísticas, culturales y patrimoniales.</t>
  </si>
  <si>
    <t>Eventos de promoción, circulción y apropiación de actividades artísticas, culturales y patrimoniales realizadas</t>
  </si>
  <si>
    <t>Beneficiar 20.000 personas en actividades recreo- deportivas comunitarias.</t>
  </si>
  <si>
    <t>Personas beneficiadas con actividades recreo-deportivas comunitarias</t>
  </si>
  <si>
    <t>Beneficiar 10 colectivos u organizaciones recreo deportivas inscritas en el Banco que implementan iniciativas de carácter barrial con apoyos económicos</t>
  </si>
  <si>
    <t>Colectivos u organizaciones recreo deportivas inscritas en el Banco que implementan iniciativas de carácter barrial beneficiadas con apoyos economicos</t>
  </si>
  <si>
    <t>Los proyectos deben estar orientados al fortalecimiento y desarrollo de festivales, muestras, exposiciones, encuentros, eventos, ferias, conciertos, recorridos, circuitos, celebraciones y/o conmemoraciones artísticas, culturales y/o patrimoniales para la visibilización y valoración de las prácticas y expresiones artísticas, culturales y patrimoniales en los territorios de los grupos poblacionales de pueblos étnicos, grupos etarios, sectores sociales y ciudadanía en general. Asimismo, podrán desarrollarse procesos de formación virtual y/o presencial en áreas artísticas, culturales, patrimoniales, interculturales, gestión cultural, promoción de lectura, cultura ciudadana o relacionadas. La formación en arte, cultura y/o patrimonio busca generar saberes, capacidades, actitudes y competencias que aporten al ejercicio de los derechos culturales y contribuyan al desarrollo humano de la ciudadanía. Los procesos de formación pueden incluir dotación de materiales didácticos, herramientas pedagógicas, dotación de instrumentos y/o de elementos básicos de acuerdo con las áreas artísticas para brindar condiciones apropiadas de funcionamiento de los procesos.</t>
  </si>
  <si>
    <t>5</t>
  </si>
  <si>
    <t>Beneficiar 7000 Personas con la entrega de dotaciones deportivas.</t>
  </si>
  <si>
    <t>1750</t>
  </si>
  <si>
    <t>Intervenir 15 equipamientos culturales con acciones de construcción, adecuación y/o dotación</t>
  </si>
  <si>
    <t>3,75</t>
  </si>
  <si>
    <t>Beneficiar 290 colectivos u organizaciones recreo deportiva inscritas en el Banco que implementan iniciativas de carácter barrial con apoyos económicos</t>
  </si>
  <si>
    <t>72,4</t>
  </si>
  <si>
    <t>Intervenir 1 equipamiento cultural con acciones de construcción, adecuación y/o dotación</t>
  </si>
  <si>
    <t>Beneficiar 800 Personas con la entrega de dotaciones deportivas.</t>
  </si>
  <si>
    <t>Beneficiar 32 colectivos u organizaciones recreo deportivas  inscritas en el Banco que implementan iniciativas de carácter barrial con apoyos economicos</t>
  </si>
  <si>
    <t>Capacitar 800 personas en los campos artísticos, interculturales, culturales y/o patrimoniales.</t>
  </si>
  <si>
    <t>Beneficiar 12 organizaciones artísticas, culturales y patrimoniales con elementos entregados.</t>
  </si>
  <si>
    <t>Financiar 40 proyectos del sector cultural y creativo.</t>
  </si>
  <si>
    <t>Realizar 24 eventos de promoción, circulción y apropiación de actividades artísticas, culturales y patrimoniales.</t>
  </si>
  <si>
    <t>Realizar 20 eventos de promoción circulación y apropiación de actividades artísticas culturales y patrimoniales.</t>
  </si>
  <si>
    <t>Los proyectos deben estar orientados al fortalecimiento y desarrollo de festivales, muestras, exposiciones, encuentros, eventos, ferias, conciertos, recorridos, circuitos, celebraciones y/o conmemoraciones artísticas, culturales y/o patrimoniales para la visibilización y valoración de las prácticas y expresiones artísticas, culturales y patrimoniales en los territorios de los grupos poblacionales de pueblos étnicos, grupos etarios, sectores sociales y ciudadanía en general.</t>
  </si>
  <si>
    <t>Beneficiar 200 colectivos u organizaciones recreo deportivas  inscritas en el Banco que implementan iniciativas de carácter barrial con apoyos economicos</t>
  </si>
  <si>
    <t>50 colectivos u organizaciones recreo deportivas  inscritas en el Banco que implementan iniciativas de carácter barrial con apoyos economicos</t>
  </si>
  <si>
    <t>Financiar 60 proyectos del sector cultural y creativo.</t>
  </si>
  <si>
    <t>15 proyectos finaciados del sector cultural y creativo.</t>
  </si>
  <si>
    <t>Beneficiar 40 organizaciones artísticas, culturales y patrimoniales con elementos entregados.</t>
  </si>
  <si>
    <t>10 organizaciones artísticas, culturales y patrimoniales con elementos entregados.</t>
  </si>
  <si>
    <t>1 equipamientos cultural con acciones de construcción, adecuación y/o dotación</t>
  </si>
  <si>
    <t>Beneficiar 8.000 personas en actividades recreo-deportivas comunitarias.</t>
  </si>
  <si>
    <t>Beneficiar personas en actividades recreo-deportivas comunitarias.</t>
  </si>
  <si>
    <t>Capacitar 6.000 personas en los campos deportivos o recreativos</t>
  </si>
  <si>
    <t>Capacitar personas en los campos deportivos o recreativos</t>
  </si>
  <si>
    <t>1500</t>
  </si>
  <si>
    <t>Realizar 24 eventos de promoción, circulación y apropiación de actividades artísticas, culturales y patrimoniales.</t>
  </si>
  <si>
    <t>Realizar eventos de promoción, circulación y apropiación de actividades artísticas, culturales y patrimoniales.</t>
  </si>
  <si>
    <t>6</t>
  </si>
  <si>
    <t>Capacitar 3.000 personas en los campos artísticos, interculturales, culturales y/o patrimoniales.</t>
  </si>
  <si>
    <t>Capacitar personas en los campos artísticos, interculturales, culturales y/o patrimoniales.</t>
  </si>
  <si>
    <t>750</t>
  </si>
  <si>
    <t>Intervenir equipamientos culturales con acciones de construcción, adecuación y/o dotación.</t>
  </si>
  <si>
    <t>Capacitar 150 personas en los campos artísticos, interculturales, culturales y/o patrimoniales.</t>
  </si>
  <si>
    <t>Crear una base artística y cultural en la localidad</t>
  </si>
  <si>
    <t>Mejorar el equipamiento local para el aprovechamiento de las capacidades culturales de las personas de la localidad</t>
  </si>
  <si>
    <t>Beneficiar 16 colectivos u organizaciones recreo deportivas inscritas en el Banco que implementan iniciativas de carácter barrial con apoyos economicos</t>
  </si>
  <si>
    <t>Implementación de Bancos Locales de apoyo a iniciativas de organizaciones y colectivos que desarrollan actividades y procesos recreodeportivos en los barrios y veredas de las localidades. Desarrollo de certámenes y eventos recreo deportivos, los cuales pueden contar con reglas elaboradas de acuerdo a las necesidades de las comunidades de las localidades (Carreras atléticas y ciclísticas, ciclo paseo, escuela de la bicicleta, eventos entorno a la bicicleta, torneos de los deportes urbanos y nuevas tendencias, juegos Intercolegiados, juegos comunitarios, juegos tradicionales, actividades recreo-deportivas. Desarrollo de escuelas y procesos de formación deportiva convencional, paralímpicas, nuevas tendencias y deportes alternativos, así como capacitaciones técnicas, administrativas en cualquier modalidad; incluyendo la entrega de elementos deportivos.</t>
  </si>
  <si>
    <t>Beneficiar  4000 personas en actividades recreo-deportivas comunitarias.</t>
  </si>
  <si>
    <t>Beneficiar  1.000 personas en actividades recreo-deportivas comunitarias.</t>
  </si>
  <si>
    <r>
      <t>Intervenir 2</t>
    </r>
    <r>
      <rPr>
        <sz val="10"/>
        <color rgb="FFFF0000"/>
        <rFont val="Calibri"/>
        <family val="2"/>
      </rPr>
      <t xml:space="preserve"> </t>
    </r>
    <r>
      <rPr>
        <sz val="10"/>
        <color theme="1"/>
        <rFont val="Calibri"/>
        <family val="2"/>
      </rPr>
      <t>equipamientos culturales con acciones de construcción, adecuación y/o dotación</t>
    </r>
  </si>
  <si>
    <t>Beneficiar 40 colectivos u organizaciones recreo deportivas  inscritas en el Banco que implementan iniciativas de carácter barrial con apoyos económicos</t>
  </si>
  <si>
    <t>Beneficiar 32 organizaciones artísticas, culturales y patrimoniales con elementos entregados.</t>
  </si>
  <si>
    <t>Financiar 20 proyectos del sector cultural y creativo.</t>
  </si>
  <si>
    <t>Beneficiar 1000 Personas con la entrega de dotaciones deportivas.</t>
  </si>
  <si>
    <t>Capacitar 600 personas en los campos artísticos, interculturales, culturales y/o patrimoniales.</t>
  </si>
  <si>
    <t xml:space="preserve">Capacitar 1000 personas en los campos deportivos o recreativos </t>
  </si>
  <si>
    <t>Beneficiar  1200 personas en actividades recreo-deportivas comunitarias.</t>
  </si>
  <si>
    <t>Realizar 12 eventos de promoción, circulación y apropiación de actividades artísticas, culturales y patrimoniales.</t>
  </si>
  <si>
    <t>Movilidad local</t>
  </si>
  <si>
    <t>MOVILIDAD</t>
  </si>
  <si>
    <t>Instituto de Desarrollo Urbano - IDU</t>
  </si>
  <si>
    <t>Intervenir 1,64 Kilómetros-carril de malla vial rural con acciones de construcción y/o conservación</t>
  </si>
  <si>
    <t>Intervenir 1145 metros cuadrados de elementos del sistema de espacio público peatonal con acciones de construcción y/o conservación.</t>
  </si>
  <si>
    <t>Corresponde a la generación de un nuevo espacio público peatonal o a la generación de una nueva estructura de puentes peatonales y/o vehiculares sobre cuerpos de agua. Incluye la realización de estudios y diseños que se requieran para su construcción. Asimismo, acciones enfocada a cumplir el período de vida útil o a incrementarlo, empleando los tratamientos necesarios con el fin de retardar o reparar el desarrollo de deterioros. Incluir como parte de la construcción, adecuación y la conservación, la cicloinfraestructura en el marco del Art 156 del POT Vigente</t>
  </si>
  <si>
    <t>Comprende la realización de estudios y diseños que se requieran para la intervención de un nuevo corredor vial local e intermedio y su construcción, así como el conjunto de acciones que se ejecutan sobre la malla vial local e intermedia, una vez puesta en operación, para que brinden condiciones de uso aceptable. Incluye las intervenciones que propendan por la movilidad activa brindando y fortaleciendo el transito ciclista, considerando lo dispuesto en Art 156 del POT Vigente para el FDL.</t>
  </si>
  <si>
    <t>Intervenir 5 Kilómetros-carril de malla vial urbana (local y/o intermedia) con acciones de construcción y/o conservación</t>
  </si>
  <si>
    <t>Intervenir 1.5 Kilómetros-carril de malla vial rural con acciones de construcción y/o conservación</t>
  </si>
  <si>
    <t>4332</t>
  </si>
  <si>
    <t>Intervenir 4000 metros cuadrados de elementos del sistema de espacio público peatonal con acciones de construcción y/o conservación.</t>
  </si>
  <si>
    <t>Intervenir 5 Kilómetros-carril de malla vial rural con acciones de construcción y/o conservación.</t>
  </si>
  <si>
    <t>1,25</t>
  </si>
  <si>
    <t>Intervenir 6 Kilómetros-carril de malla vial urbana (local y/o intermedia) con acciones de construcción y/o conservación.</t>
  </si>
  <si>
    <t>1,5</t>
  </si>
  <si>
    <t>Metros cuadrados construidos y/o conservados de elementos del sistema de espacio público peatonal.</t>
  </si>
  <si>
    <t>Intervenir 7,4 Kilómetros-carril de malla vial urbana (local y/o intermedia) con acciones de construcción y/o conservación</t>
  </si>
  <si>
    <t>Kilómetros-carril construidos y/o conservados de malla vial urbana (local y/o intermedia)</t>
  </si>
  <si>
    <t>Intervenir 4000 metros cuadrados de elementos del sistema de espacio público peatonal con acciones de construcción y/o conservación. </t>
  </si>
  <si>
    <t>se intervenira 1000 metros cuadrados de elementos del sistema de espacio público peatonal con acciones de construcción y/o conservación,este ya fue definido  por la Alcaldia Local de acuerdo a los lineamientos del sector</t>
  </si>
  <si>
    <t>Intervenir 10 Kilómetros-carril de malla vial urbana (local y/o intermedia) con acciones de construcción y/o conservación </t>
  </si>
  <si>
    <t>Intervenir 2,5 Kilómetros-carril de malla vial urbana (local y/o intermedia) con acciones de construcción y/o conservación,este ya fue definido  por la Alcaldia Local de acuerdo a los lineamientos del sector</t>
  </si>
  <si>
    <t>2.5</t>
  </si>
  <si>
    <t>5.5</t>
  </si>
  <si>
    <t>Intervenir 2500 metros cuadrados de elementos del sistema de espacio público peatonal con acciones de construcción y/o conservación.</t>
  </si>
  <si>
    <t>625</t>
  </si>
  <si>
    <t>Intervenir 40 Kilómetros-carril de malla vial urbana (local y/o intermedia) con acciones de construcción y/o conservación</t>
  </si>
  <si>
    <t>10</t>
  </si>
  <si>
    <t>Intervenir 4.000 metros cuadrados de elementos del sistema de espacio público peatonal con acciones de construcción y/o conservación</t>
  </si>
  <si>
    <t>Intervenir 6000 metros cuadrados de elementos del sistema de espacio público peatonal con acciones de construcción y/o conservación.</t>
  </si>
  <si>
    <t>Intervenir 4,5 Kilómetros-carril de malla vial urbana (local y/o intermedia) con acciones de construcción y/o conservación</t>
  </si>
  <si>
    <t>Intervenir 600 metros cuadrados de elementos del sistema de espacio público peatonal con acciones de construcción y/o conservación.</t>
  </si>
  <si>
    <t>Corresponde a la generación de un nuevo espacio público peatonal o a la generación de una nueva estructura de puentes peatonales y/o vehiculares sobre cuerpos de agua.</t>
  </si>
  <si>
    <t>Intervenir 8 Kilómetros-carril de malla vial urbana (local y/o intermedia) con acciones de construcción y/o conservación.</t>
  </si>
  <si>
    <t>Intervenir 1000 metros cuadrados de elementos del sistema de espacio público peatonal con acciones de construcción y/o conservación.</t>
  </si>
  <si>
    <t>250 metros cuadrados de elementos del sistema de espacio público peatonal con acciones de construcción y/o conservación.</t>
  </si>
  <si>
    <t>2 Kilómetros-carril de malla vial urbana (local y/o intermedia) con acciones de construcción y/o conservación</t>
  </si>
  <si>
    <t>Intervenir metros cuadrados de elementos del sistema de espacio público peatonal con acciones de construcción y/o conservación.</t>
  </si>
  <si>
    <t>Intervenir 16 Kilómetros-carril de malla vial urbana (local y/o intermedia) con acciones de construcción y/o conservación.</t>
  </si>
  <si>
    <t>Intervenir  1000 metros cuadrados de elementos del sistema de espacio público peatonal con acciones de construcción y/o conservación.</t>
  </si>
  <si>
    <t>Mejorar la continuidad del espacio público local</t>
  </si>
  <si>
    <t>Mejorar la continuidad y la movilidad en la localidad</t>
  </si>
  <si>
    <t>Intervenir 10.000 metros cuadrados de elementos del sistema de espacio público peatonal con acciones de construcción y/o conservación.</t>
  </si>
  <si>
    <t>2500</t>
  </si>
  <si>
    <t>2,5</t>
  </si>
  <si>
    <t>Intervenir12.000 metros cuadrados de elementos del sistema de espacio público peatonal con acciones de construcción y/o conservación.</t>
  </si>
  <si>
    <t>Intervenir 3.000 metros cuadrados de elementos del sistema de espacio público peatonal con acciones de construcción y/o conservación.</t>
  </si>
  <si>
    <t>Intervenir 19 Kilómetros-carril de malla vial urbana (local y/o intermedia) con acciones de construcción y/o conservación</t>
  </si>
  <si>
    <r>
      <t>Intervenir 4,4</t>
    </r>
    <r>
      <rPr>
        <sz val="10"/>
        <color theme="1"/>
        <rFont val="Calibri"/>
        <family val="2"/>
      </rPr>
      <t xml:space="preserve"> Kilómetros-carril de malla vial urbana (local y/o intermedia) con acciones de construcción y/o conservación</t>
    </r>
  </si>
  <si>
    <t>Intervenir 20 Kilómetros-carril de malla vial rural con acciones de construcción y/o conservación</t>
  </si>
  <si>
    <t>Intervenir 5 Kilómetros-carril de malla vial rural con acciones de construcción y/o conservación</t>
  </si>
  <si>
    <t>Intervenir 13250 metros cuadrados de elementos del sistema de espacio público peatonal con acciones de construcción y/o conservación.</t>
  </si>
  <si>
    <t>Parques</t>
  </si>
  <si>
    <t xml:space="preserve">Intervenir 20 Parques  de la red de proximidad con acciones de mejoramiento, mantenimiento y/o dotación. </t>
  </si>
  <si>
    <t>Construir 950 m2 de Parques de la red de proximidad (la construcción incluye su dotación).</t>
  </si>
  <si>
    <t>Acciones de construcción, mantenimiento y dotación de parques de la red de proximidad, que impliquen diseños arquitectónicos propios e Intervenciones de mantenimiento orientadas a la mejora y aprovechamiento del mobiliario y la infraestructura física existente en los parques.</t>
  </si>
  <si>
    <t>Construir 200 m2 de Parques de la red de proximidad (la construcción incluye su dotación).</t>
  </si>
  <si>
    <t>Intervenir 20 Parques de la red de proximidad con acciones de mejoramiento, mantenimiento y/o dotación.</t>
  </si>
  <si>
    <t>Número de Parques de la red de proximidad intervenidos en mejoramiento, mantenimiento y/o dotación</t>
  </si>
  <si>
    <t>m2 de Parques de la red de proximidad construidos y dotados</t>
  </si>
  <si>
    <t>Intervenir 8 parques de la red de proximidad con acciones de mejoramiento, mantenimiento y/o dotación,este ya fue definido  por la Alcaldia Local de acuerdo a los lineamientos del sector</t>
  </si>
  <si>
    <t>8</t>
  </si>
  <si>
    <t>Construir 3.000 m2 de Parques de la red de proximidad (la construcción incluye su dotación). </t>
  </si>
  <si>
    <t>Construir 1500 m2 de Parques de la red de proximidad (la construcción incluye su dotación),este ya fue definido  por la Alcaldia Local de acuerdo a los lineamientos del sector</t>
  </si>
  <si>
    <t>Construir 1000 m2 de Parques de la red de proximidad (la construcción incluye su dotación).</t>
  </si>
  <si>
    <t>Construir 900 m2 de Parques de la red de proximidad (la construcción incluye su dotación).</t>
  </si>
  <si>
    <t xml:space="preserve">Intervenir 12 Parques  de la red de proximidad con acciones de mejoramiento, mantenimiento y/o dotación. </t>
  </si>
  <si>
    <t>Construir 400 m2 de Parques de la red de proximidad (la construcción incluye su dotación).</t>
  </si>
  <si>
    <t>Acciones , mantenimiento y dotación de parques de la red de proximidad, que impliquen diseños arquitectónicos propios e Intervenciones de mantenimiento orientadas a la mejora y aprovechamiento del mobiliario y la infraestructura física existente en los parques.</t>
  </si>
  <si>
    <t xml:space="preserve">1 Parque  de la red de proximidad con acciones de mejoramiento, mantenimiento y/o dotación. </t>
  </si>
  <si>
    <t>Intervenir 32 Parques de la red de proximidad con acciones de mejoramiento, mantenimiento y/o dotación.</t>
  </si>
  <si>
    <t>Intervenir Parques de la red de proximidad con acciones de mejoramiento, mantenimiento y/o dotación.</t>
  </si>
  <si>
    <t xml:space="preserve">Intervenir 1 Parque de la red de proximidad con acciones de mejoramiento, mantenimiento y/o dotación. </t>
  </si>
  <si>
    <t>Mejorar el espacio público para el aprovechamiento del tiempo libre</t>
  </si>
  <si>
    <t xml:space="preserve">Intervenir 3 Parques  de la red de proximidad con acciones de mejoramiento, mantenimiento y/o dotación. </t>
  </si>
  <si>
    <t>Construir 4000 m2 de Parques de la red de proximidad (la construcción incluye su dotación).</t>
  </si>
  <si>
    <t>TLL. Vereda Concepción Cuenca Río Sumapaz</t>
  </si>
  <si>
    <t>TLL. Vereda Betania  Cuenca Río Blanco</t>
  </si>
  <si>
    <t xml:space="preserve">TLL. Vereda las Palmas de la cuenca Río Blanco </t>
  </si>
  <si>
    <t xml:space="preserve">TLL. Vereda San Juan de la cuenca Río Sumapaz  </t>
  </si>
  <si>
    <t xml:space="preserve">TLL. Vereda Santa Rosa de la Cuenca Río Blanco </t>
  </si>
  <si>
    <t>TLL. La conservación de los recursos naturales si paga</t>
  </si>
  <si>
    <t>TLL. Nuevas Construcciones para Sumapaz</t>
  </si>
  <si>
    <t>TLL. Infraestructura mas digna para Sumapaz</t>
  </si>
  <si>
    <t>TLL. Primera infancia feliz en el campo</t>
  </si>
  <si>
    <t>TLL. Persona mayor activa en Sumapaz</t>
  </si>
  <si>
    <t>TLL. Fortalecer para transformar</t>
  </si>
  <si>
    <t>TLL. ⁠Fresado estabilizado para vías terciarias de alta pendiente (con cemento)</t>
  </si>
  <si>
    <t>TLL. Mantenimiento de puente vehicular de puentes sobre corrientes de agua</t>
  </si>
  <si>
    <t>TLL. Construccion de puente peatonal de Puentes sobre corrientes de agua</t>
  </si>
  <si>
    <t>TLL. Adecuación, mantenimiento de caminos veredales, reales.</t>
  </si>
  <si>
    <t>Ambiente y Animales</t>
  </si>
  <si>
    <t>Movilidad Local</t>
  </si>
  <si>
    <t>El predio presenta condiciones ambientales y sociales favorables para la restauración ecológica</t>
  </si>
  <si>
    <t>1. Reducción de presiones antrópicas: Disminuir o reconvertir las actividades ganaderas que afectan el ecosistema.Implementar prácticas sostenibles de manejo del suelo y del agua 
2. Restauración ecológica activa: Enriquecer zonas de bosque nativo fragmentado con especies vegetales autóctonas.
Realizar siembras o plantaciones complementarias para fortalecer la conectividad ecológica. 
3. Protección y manejo de cuerpos de agua: Delimitar y cercar fuentes hídricas y rondas protectoras.
Reforestar áreas de recarga hídrica y nacimientos. 
4. Fortalecimiento de corredores ecológicos: Conectar parches de vegetación mediante cercas vivas o franjas de restauración.
Promover la movilidad de fauna mediante la recuperación de pasos naturales. 
5. Participación y corresponsabilidad comunitaria: Desarrollar procesos de sensibilización y capacitación ambiental con los beneficiarios. Establecer acuerdos de conservación y mantenimiento de las áreas restauradas.
6. Monitoreo y seguimiento</t>
  </si>
  <si>
    <t>El predio presenta condiciones ambientales y sociales propicias para la restauración ecológica.</t>
  </si>
  <si>
    <t>TLL. Plan de prevención, contención y desinfestación pararetamo espinoso Ulex europaeus</t>
  </si>
  <si>
    <t>La propuesta busca controlar y manejar el retamo espinoso (Ulex europaeus)</t>
  </si>
  <si>
    <t>Se localiza en la cuenca alta del río Sumapaz, un ecosistema estratégico por su papel en la regulación hídrica</t>
  </si>
  <si>
    <t>Delimitación y aislamiento físico de la franja de bosque andino adyacente a la carretera, mediante la instalación de cercas vivas o muertas que restrinjan el ingreso de personas, ganado y vehículos.
Implementación de obras de bioingeniería y control de erosión, como trinchos, barreras vegetales o zanjas de infiltración, para reducir la remoción en masa y estabilizar los suelos en pendientes.
Revegetalización y enriquecimiento con especies nativas, priorizando la palma de cera (Ceroxylon spp.) y el sietecueros (Tibouchina spp.), para fortalecer la regeneración natural y la conectividad ecológica.
Monitoreo ecológico periódico del estado del suelo, la cobertura vegetal y la regeneración de especies nativas, evaluando la efectividad de las medidas implementadas.
Instalación de señalización ambiental y educativa, con mensajes que informen sobre la importancia ecológica del bosque andino y las restricciones de acceso.
Gestión y sensibilización comunitaria, promoviendo la participación</t>
  </si>
  <si>
    <t>El páramo de la cuenca del río Sumapaz representa uno de los ecosistemas estratégicos más importantes del país por su función como regulador hídrico, su alta biodiversidad y su papel clave en la provisión de agua potable para millones de personas en la región central de Colombia. Estos ecosistemas frágiles están sujetos a múltiples presiones, entre ellas el tránsito continuo de personas y animales de producción, lo cual genera compactación del suelo, deterioro de la cobertura vegetal, formación de cárcavas y pérdida de capacidad de retención de agua.
En este contexto, el predio en mención se ha identificado como una zona de paso frecuente para comunidades vecinas, lo cual ha venido afectando áreas de páramo, generando fragmentación del hábitat, degradación del suelo y alteración del equilibrio ecológico.
Frente a esta situación, se plantea la implementación de una estrategia de conservación pasiva que consiste en la elaboración de un camellón o sendero delimitado y estabilizado</t>
  </si>
  <si>
    <t>Páramo río Sumapaz un ecosistema estratégico de alta importancia ambiental por papel en regulación hídrica</t>
  </si>
  <si>
    <t>La cuenca del río Blanco representa un ecosistema estratégico dentro de la región andina, con una alta importancia ambiental por su aporte a la regulación hídrica, la conservación de la biodiversidad, y la provisión de servicios ecosistémicos esenciales como el almacenamiento y la purificación del agua. Dentro de esta cuenca se encuentra el predio objeto de intervención, el cual alberga dos tipos de ecosistemas fundamentales y altamente sensibles: el subpáramo y el bosque alto andino._x000D_
_x000D_
Ambos ecosistemas cumplen funciones ecológicas críticas. El subpáramo actúa como zona de transición entre el bosque andino y el páramo, siendo clave para la captación de agua, la regulación térmica y la conectividad ecológica. Por su parte, el bosque alto andino es un reservorio de biodiversidad, hábitat de numerosas especies endémicas y regulador climático, además de ser altamente vulnerable a la intervención humana y la fragmentación del hábitat.</t>
  </si>
  <si>
    <t>La cuenca del río Blanco es un ecosistema estratégico de la región andina</t>
  </si>
  <si>
    <t xml:space="preserve">Esta iniciativa está diseñada para impulsar la conservación y restauración de ecosistemas estratégicos que integran la Estructura Ecológica Principal de la localidad de Sumapaz. Estos ecosistemas son de alta relevancia ambiental debido a su contribución directa a funciones esenciales, como:_x000D_
• Regulación hídrica y purificación del recurso hídrico._x000D_
• Conservación de la biodiversidad._x000D_
• Aseguramiento del suministro de agua para poblaciones rurales y urbanas._x000D_
• Provisión de servicios ecosistémicos clave, incluyendo la captura y el almacenamiento de carbono (almacenamiento) y la regulación climática (resiliencia climática)._x000D_
_x000D_
Para lograr esto, se implementarán mecanismos de incentivo dirigidos a los propietarios y productores rurales (campesinos). Estos incentivos serán entregados a través de compensaciones económicas o en especie por las buenas prácticas de preservación que ejecuten en torno a la recuperación y protección de los recursos naturales. De esta manera, se fomenta el desarrollo </t>
  </si>
  <si>
    <t xml:space="preserve">La iniciativa busca conservar y restaurar los ecosistemas estratégicos que conforman la Estructura Ecológica Principal </t>
  </si>
  <si>
    <t>Actividades de mantenimiento y rehabilitación del tramo de via en área de PNNS (PR 28 al PR 68)
Actividades de mantenimiento y rehabilitación (20009002 – 20009003 – 20009004 – 20009005 – 20009006 – 20009007 – 20009008 – 20009009 – 20009010 – 20010001 – 20011001 – 20011002 – 20011003 – 20076336 – 20011004 – 20011005 – 20011006 – 20012001 – 20012002 – 20012003 – 20012004 – 20012006 – 20012007 – 20013001 – 20076264 – 20013004 – 20013005 – 20013006 – 20013007 – 20013008 – 20013009 – 20076263 – 20013012 – 20013013 – 20013014 - 20076262 )</t>
  </si>
  <si>
    <t>Actividades de mantenimiento y rehabilitación</t>
  </si>
  <si>
    <t>Actividades de mantenimiento y rehabilitación del tramo de vía desde el Sector La Piedra (Betania) al Centro Poblado de Nazareth 
Actividades de mantenimiento y rehabilitación (20076295 – 20076296 – 20031002 – 20031003 – 20033001 – 20033002 – 20033003 – 20033004 – 20033005 – 20033006 – 20076347 )</t>
  </si>
  <si>
    <t>TLL. Troncal Bolivariana tramo área Parque Nacional Natural Sumapaz Mantenimiento material granular</t>
  </si>
  <si>
    <t>TLL. Conservación malla vial tramo Betania Raizal Nazaret Diagnostico de calzadas y puntos críticos</t>
  </si>
  <si>
    <t>La propuesta tiene como objetivo garantizar la seguridad estructural y funcionalidad de los puentes rurales</t>
  </si>
  <si>
    <t>La propuesta tiene como finalidad mantener y fortalecer la infraestructura de puentes rurales sobre corrientes hídricas</t>
  </si>
  <si>
    <t xml:space="preserve">Consolidación de la conectividad y el desarrollo económico de Sumapaz, priorizando técnicas de bajo impacto ambiental y alta durabilidad en el páramo. El objetivo es transformar los caminos en arterias de prosperidad. Buscamos mejorar las condiciones y restaurar la funcionalidad de los caminos mejorando principalmente los drenajes, buscando preservar los ecosistemas circundantes y la gestión óptima de los recursos. _x000D_
Para lograrlo, se implementarán acciones en cuatro ejes de acción basados en los recurso locales: Rocería (Camino invadido por vegetación, desbroce manual, limpieza de bordes, revegetación con especies nativas en taludes erosionados, mejorando la visibilidad y conservando el ancho del camino), Mantenimiento : (limpieza cunetas taponadas, excavaciones y zanjas de manejo de aguas para prevenir la socavación, restauración manual de baches o erosión con relleno y compactación manual con material local).  Adecuación: (Estabilización con empedrado drenante de sectores fangosos </t>
  </si>
  <si>
    <t>La propuesta busca consolidar la conectividad y el desarrollo económico de Sumapaz</t>
  </si>
  <si>
    <t>Construcción o obras complementarias en los salones comunales a intervenir.</t>
  </si>
  <si>
    <t>Dotar a las organizaciones Comunales de la localidad con elementos de mobiliario, identificación y comunicación.</t>
  </si>
  <si>
    <t>Participación ciudadana</t>
  </si>
  <si>
    <t>Dotación con elementos recreativos, deportivos y culturales lel centro día el verdegal</t>
  </si>
  <si>
    <t>Priorizar adecuaciones necesarias en unidades de Espacios Rurales de infancia, basándose diagnósticos de SDIS</t>
  </si>
  <si>
    <t>Intervenir 3 Equipamiento(s) culturales con acciones de construcción, adecuación y/o dotación</t>
  </si>
  <si>
    <t>TLL. Dotación Casa de la memoria en Santa Rosa</t>
  </si>
  <si>
    <t>Consultoria de la Casona de Concepción</t>
  </si>
  <si>
    <t>TLL. Consultoria de la Casona de Concepción</t>
  </si>
  <si>
    <t>La Casona de Concepción ha presentado inconvenientes en su proceso de formulación debido a la consideración del Instituto Distrital de Patrimonio Cultural (IDPC) sobre su posible designación como Bien de Interés Cultural (BIC), lo que inicialmente detuvo el desarrollo del proyecto.
No obstante, se ha definido continuar con una intervención autónoma, con la participación de profesionales especializados, orientada a la restauración y puesta en valor de este equipamiento cultural tan representativo del Sumapaz, garantizando que la propuesta respete su carácter histórico y fortalezca su función dentro de la comunidad.
Dada la naturaleza y complejidad de la intervención, se proyecta la necesidad de una asignación presupuestal en la vigencia 2026, que asegure la adecuada formulación y ejecución de la consultoría bajo un enfoque de restauración integral.</t>
  </si>
  <si>
    <t>Se contempla la dotación de la Casa de la Memoria en la vereda Santa Rosa, con el propósito de fortalecer el tejido social, promover la integración comunitaria y aportar al desarrollo territorial orientado a la reconciliación. La dotación incluirá mobiliario para reuniones y actividades culturales, equipos audiovisuales para proyecciones y registro de testimonios, vitrinas y estanterías para la exhibición y conservación de objetos, así como elementos expositivos que permitan resguardar y presentar adecuadamente fotografías, escritos, dibujos, placas conmemorativas y demás piezas simbólicas. Este equipamiento busca consolidarse como un punto de encuentro y reflexión colectiva en torno a la memoria, la paz y la convivencia, garantizando que el patrimonio material e inmaterial del proceso comunitario sea preservado y accesible para las generaciones presentes y futuras.</t>
  </si>
  <si>
    <t xml:space="preserve">Memoria </t>
  </si>
  <si>
    <t xml:space="preserve">Consultoria </t>
  </si>
  <si>
    <t xml:space="preserve">Casona </t>
  </si>
  <si>
    <t xml:space="preserve">Tejido </t>
  </si>
  <si>
    <t>Construir 4000 Metro(s) cuadrado(s) de Parques de la red de proximidad construidos y dotados</t>
  </si>
  <si>
    <t>TLL. Pista de ciclomontañismo en San Juan</t>
  </si>
  <si>
    <t>TLL. Parque San Juan fase 2</t>
  </si>
  <si>
    <t>La fase 2 del Parque San Juan contempla el desarrollo de los espacios complementarios que consolidan la vocación recreativa, deportiva y comunitaria del proyecto. Esta etapa incluye la construcción de graderías, baños, vestidores, un parque infantil, módulos de venta y café, así como zonas de parqueaderos que mejoran la accesibilidad y el confort de los visitantes. También se proyectan circulaciones peatonales que conectan los diferentes ambientes del parque y la instalación de máquinas biosaludables, promoviendo la actividad física y el bienestar de la comunidad. Con estos componentes, la fase 2 busca fortalecer la integración social, ofrecer espacios seguros y agradables para todas las edades, y consolidar al Parque San Juan como un punto de encuentro activo para la población del sector.</t>
  </si>
  <si>
    <t>Se propone la implementación de una pista de ciclomontañismo de nivel competitivo en la vereda de San Juan, con el fin de contribuir al fortalecimiento de la movilidad sostenible, promover la práctica deportiva en condiciones de alto rendimiento y generar un espacio de integración comunitaria que impulse hábitos de vida saludables y el aprovechamiento del entorno natural.</t>
  </si>
  <si>
    <t xml:space="preserve">Construir y dotar </t>
  </si>
  <si>
    <t xml:space="preserve">Espacios </t>
  </si>
  <si>
    <t xml:space="preserve">Construir </t>
  </si>
  <si>
    <t>Ciclomontañismo</t>
  </si>
  <si>
    <t xml:space="preserve">Parque </t>
  </si>
  <si>
    <t xml:space="preserve">Pista </t>
  </si>
  <si>
    <t xml:space="preserve">Se propone la implementación de una pista de ciclomontañismo de nivel competitivo en la vereda de San Juan </t>
  </si>
  <si>
    <t>Intervenir 1 Parque(s) de la red de proximidad con acciones de mejoramiento, mantenimiento y/o dotación.</t>
  </si>
  <si>
    <t>TLL. Polideportivo de Nueva Granada</t>
  </si>
  <si>
    <t>TLL. Cancha de Nazareth</t>
  </si>
  <si>
    <t xml:space="preserve">Intervención </t>
  </si>
  <si>
    <t>Se contempla la posibilidad de realizar una intervención de mejora en la cancha de la vereda Nazareth, con el fin de optimizar sus condiciones físicas y funcionales. Entre los aspectos que podrían ser abordados se encuentra la revisión y mantenimiento de las canales, que presentan desgaste y podrían estar generando filtraciones menores que afectan parcialmente el mobiliario. Así mismo, se sugiere evaluar el estado de los arcos metálicos, que presentan signos de oxidación, y la actualización de la demarcación de la cancha. También se recomienda revisar el estado de los acrílicos existentes, algunos de los cuales presentan afectaciones. Esta posible intervención busca contribuir al mejoramiento progresivo del espacio deportivo para el uso seguro y adecuado por parte de la comunidad.</t>
  </si>
  <si>
    <t>Deporte</t>
  </si>
  <si>
    <t>Cultura, Recreación y Deporte</t>
  </si>
  <si>
    <t>La fase 2 Parque San Juan contempla el desarrollo de espacios complementarios que consolidan la vocación recreativa</t>
  </si>
  <si>
    <t>Se busca adelantar labores de mantenimiento integral en el polideportivo ubicado en la vereda Nueva Granada, con el objetivo de garantizar condiciones óptimas para su uso y fomentar la apropiación de este espacio por parte de la comunidad.
Dentro de las intervenciones prioritarias se identifican:
Reparación y/o reposición de las ventanas, las cuales actualmente se encuentran rotas, generando riesgos de seguridad y deterioro acelerado de la infraestructura.
Demarcación de la cancha mediante aplicación de pintura especializada para uso deportivo, de acuerdo con las especificaciones técnicas requeridas para las diferentes disciplinas que allí se practican.
Dotación e instalación de mallas adecuadas para los diferentes deportes que se desarrollan en el polideportivo (baloncesto, microfútbol, voleibol, entre otros), con el fin de delimitar adecuadamente las áreas de juego y mejorar la funcionalidad del espacio.
Revisión general de la infraestructura</t>
  </si>
  <si>
    <t>Se busca adelantar labores de mantenimiento integral en el polideportivo ubicado en la vereda Nueva Granada</t>
  </si>
  <si>
    <t>Se contempla la posibilidad de realizar una intervención de mejora en la cancha de la vereda Nazareth</t>
  </si>
  <si>
    <t>Se proyecta la dotación de la Casa de la Memoria en la vereda Santa Rosa para fortalecer el tejido social</t>
  </si>
  <si>
    <t>La Casona de Concepción enfrentó retrasos en su formulación por la posible declaratoria como Bien de Interés Cultural (BIC)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</si>
</sst>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4" formatCode="_-&quot;$&quot;\ * #,##0.00_-;\-&quot;$&quot;\ * #,##0.00_-;_-&quot;$&quot;\ * &quot;-&quot;??_-;_-@_-"/>
    <numFmt numFmtId="164" formatCode="_-&quot;$&quot;\ * #,##0.0_-;\-&quot;$&quot;\ * #,##0.0_-;_-&quot;$&quot;\ * &quot;-&quot;??_-;_-@_-"/>
    <numFmt numFmtId="165" formatCode="_-&quot;$&quot;\ * #,##0_-;\-&quot;$&quot;\ * #,##0_-;_-&quot;$&quot;\ * &quot;-&quot;??_-;_-@_-"/>
    <numFmt numFmtId="166" formatCode="_-&quot;$&quot;* #,##0_-;\-&quot;$&quot;* #,##0_-;_-&quot;$&quot;* &quot;-&quot;??_-;_-@_-"/>
  </numFmts>
  <fonts count="15" x14ac:knownFonts="1">
    <font>
      <sz val="11"/>
      <color theme="1"/>
      <name val="Calibri"/>
      <family val="2"/>
      <scheme val="minor"/>
    </font>
    <font>
      <sz val="10"/>
      <color theme="1"/>
      <name val="Calibri"/>
      <family val="2"/>
    </font>
    <font>
      <sz val="11"/>
      <color theme="1"/>
      <name val="Calibri"/>
      <family val="2"/>
      <scheme val="minor"/>
    </font>
    <font>
      <sz val="11"/>
      <color theme="1"/>
      <name val="Calibri"/>
      <family val="2"/>
      <scheme val="minor"/>
    </font>
    <font>
      <b/>
      <sz val="11"/>
      <color theme="1"/>
      <name val="Calibri"/>
      <family val="2"/>
      <scheme val="minor"/>
    </font>
    <font>
      <sz val="11"/>
      <color rgb="FF0C0C0C"/>
      <name val="Arial"/>
      <family val="2"/>
    </font>
    <font>
      <sz val="11"/>
      <color rgb="FF0C0C0C"/>
      <name val="Aptos Narrow"/>
      <family val="2"/>
    </font>
    <font>
      <sz val="10"/>
      <color rgb="FFFF0000"/>
      <name val="Calibri"/>
      <family val="2"/>
    </font>
    <font>
      <b/>
      <sz val="9"/>
      <color theme="1"/>
      <name val="Poppins"/>
    </font>
    <font>
      <b/>
      <sz val="10"/>
      <color theme="1"/>
      <name val="Garamond"/>
      <family val="1"/>
    </font>
    <font>
      <sz val="10"/>
      <color theme="1"/>
      <name val="Garamond"/>
      <family val="1"/>
    </font>
    <font>
      <sz val="11"/>
      <color theme="1"/>
      <name val="Garamond"/>
      <family val="1"/>
    </font>
    <font>
      <sz val="10"/>
      <color rgb="FF000000"/>
      <name val="Garamond"/>
      <family val="1"/>
    </font>
    <font>
      <sz val="11"/>
      <name val="Garamond"/>
      <family val="1"/>
    </font>
    <font>
      <sz val="10"/>
      <color rgb="FF242424"/>
      <name val="Garamond"/>
      <family val="1"/>
    </font>
  </fonts>
  <fills count="10">
    <fill>
      <patternFill patternType="none"/>
    </fill>
    <fill>
      <patternFill patternType="gray125"/>
    </fill>
    <fill>
      <patternFill patternType="solid">
        <fgColor theme="5"/>
        <bgColor theme="5"/>
      </patternFill>
    </fill>
    <fill>
      <patternFill patternType="solid">
        <fgColor theme="5" tint="0.79998168889431442"/>
        <bgColor indexed="64"/>
      </patternFill>
    </fill>
    <fill>
      <patternFill patternType="solid">
        <fgColor theme="9"/>
        <bgColor indexed="64"/>
      </patternFill>
    </fill>
    <fill>
      <patternFill patternType="solid">
        <fgColor theme="0"/>
        <bgColor indexed="64"/>
      </patternFill>
    </fill>
    <fill>
      <patternFill patternType="solid">
        <fgColor theme="0"/>
        <bgColor rgb="FF000000"/>
      </patternFill>
    </fill>
    <fill>
      <patternFill patternType="solid">
        <fgColor theme="0"/>
        <bgColor rgb="FFEA9999"/>
      </patternFill>
    </fill>
    <fill>
      <patternFill patternType="solid">
        <fgColor rgb="FFFFFF00"/>
        <bgColor indexed="64"/>
      </patternFill>
    </fill>
    <fill>
      <patternFill patternType="solid">
        <fgColor theme="9" tint="0.79998168889431442"/>
        <bgColor indexed="64"/>
      </patternFill>
    </fill>
  </fills>
  <borders count="1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indexed="64"/>
      </right>
      <top style="thin">
        <color indexed="64"/>
      </top>
      <bottom style="thin">
        <color indexed="64"/>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6">
    <xf numFmtId="0" fontId="0" fillId="0" borderId="0"/>
    <xf numFmtId="0" fontId="2" fillId="0" borderId="0"/>
    <xf numFmtId="44" fontId="3" fillId="0" borderId="0" applyFont="0" applyFill="0" applyBorder="0" applyAlignment="0" applyProtection="0"/>
    <xf numFmtId="9" fontId="3"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98">
    <xf numFmtId="0" fontId="0" fillId="0" borderId="0" xfId="0"/>
    <xf numFmtId="0" fontId="0" fillId="0" borderId="0" xfId="0" pivotButton="1"/>
    <xf numFmtId="0" fontId="0" fillId="0" borderId="0" xfId="0" applyAlignment="1">
      <alignment horizontal="left"/>
    </xf>
    <xf numFmtId="0" fontId="0" fillId="0" borderId="3" xfId="0" applyBorder="1" applyAlignment="1">
      <alignment vertical="center"/>
    </xf>
    <xf numFmtId="0" fontId="4" fillId="4"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3" xfId="0" applyFont="1" applyFill="1" applyBorder="1" applyAlignment="1">
      <alignment horizontal="left" vertical="center" wrapText="1"/>
    </xf>
    <xf numFmtId="1" fontId="4" fillId="5" borderId="3" xfId="0" applyNumberFormat="1" applyFont="1" applyFill="1" applyBorder="1" applyAlignment="1">
      <alignment horizontal="center" vertical="center" wrapText="1"/>
    </xf>
    <xf numFmtId="44" fontId="4" fillId="5" borderId="3" xfId="0" applyNumberFormat="1" applyFont="1" applyFill="1" applyBorder="1" applyAlignment="1">
      <alignment horizontal="center" vertical="center" wrapText="1"/>
    </xf>
    <xf numFmtId="0" fontId="0" fillId="5" borderId="3" xfId="0" applyFill="1" applyBorder="1" applyAlignment="1">
      <alignment horizontal="center" vertical="center"/>
    </xf>
    <xf numFmtId="0" fontId="0" fillId="0" borderId="3" xfId="0" applyBorder="1" applyAlignment="1">
      <alignment horizontal="center" vertical="center"/>
    </xf>
    <xf numFmtId="0" fontId="0" fillId="5" borderId="3" xfId="0" applyFill="1" applyBorder="1" applyAlignment="1">
      <alignment horizontal="left" vertical="center"/>
    </xf>
    <xf numFmtId="0" fontId="0" fillId="5" borderId="3" xfId="0" applyFill="1" applyBorder="1" applyAlignment="1">
      <alignment vertical="center"/>
    </xf>
    <xf numFmtId="0" fontId="0" fillId="5" borderId="3" xfId="0" applyFill="1" applyBorder="1" applyAlignment="1">
      <alignment vertical="center" wrapText="1"/>
    </xf>
    <xf numFmtId="49" fontId="0" fillId="5" borderId="3" xfId="3" applyNumberFormat="1" applyFont="1" applyFill="1" applyBorder="1" applyAlignment="1">
      <alignment horizontal="center" vertical="center"/>
    </xf>
    <xf numFmtId="1" fontId="0" fillId="5" borderId="3" xfId="3" applyNumberFormat="1" applyFont="1" applyFill="1" applyBorder="1" applyAlignment="1">
      <alignment horizontal="center" vertical="center"/>
    </xf>
    <xf numFmtId="164" fontId="0" fillId="5" borderId="3" xfId="2" applyNumberFormat="1" applyFont="1" applyFill="1" applyBorder="1" applyAlignment="1">
      <alignment horizontal="center" vertical="center"/>
    </xf>
    <xf numFmtId="165" fontId="0" fillId="5" borderId="3" xfId="2" applyNumberFormat="1" applyFont="1" applyFill="1" applyBorder="1" applyAlignment="1">
      <alignment horizontal="center" vertical="center"/>
    </xf>
    <xf numFmtId="44" fontId="0" fillId="5" borderId="3" xfId="0" applyNumberFormat="1" applyFill="1" applyBorder="1" applyAlignment="1">
      <alignment horizontal="center" vertical="center" wrapText="1"/>
    </xf>
    <xf numFmtId="49" fontId="0" fillId="5" borderId="3" xfId="3" applyNumberFormat="1" applyFont="1" applyFill="1" applyBorder="1" applyAlignment="1">
      <alignment vertical="center"/>
    </xf>
    <xf numFmtId="0" fontId="0" fillId="5" borderId="3" xfId="0" applyFill="1" applyBorder="1" applyAlignment="1">
      <alignment horizontal="left" vertical="center" wrapText="1"/>
    </xf>
    <xf numFmtId="164" fontId="0" fillId="5" borderId="3" xfId="2" applyNumberFormat="1" applyFont="1" applyFill="1" applyBorder="1" applyAlignment="1">
      <alignment vertical="center"/>
    </xf>
    <xf numFmtId="0" fontId="0" fillId="6" borderId="3" xfId="0" applyFill="1" applyBorder="1" applyAlignment="1">
      <alignment horizontal="center" vertical="center" wrapText="1"/>
    </xf>
    <xf numFmtId="0" fontId="0" fillId="5" borderId="3" xfId="3" applyNumberFormat="1" applyFont="1" applyFill="1" applyBorder="1" applyAlignment="1">
      <alignment horizontal="center" vertical="center"/>
    </xf>
    <xf numFmtId="0" fontId="0" fillId="5" borderId="3" xfId="0" applyFill="1" applyBorder="1" applyAlignment="1">
      <alignment horizontal="center" vertical="center" wrapText="1"/>
    </xf>
    <xf numFmtId="0" fontId="0" fillId="0" borderId="3" xfId="0" applyBorder="1" applyAlignment="1">
      <alignment horizontal="center" vertical="center" wrapText="1"/>
    </xf>
    <xf numFmtId="1" fontId="0" fillId="5" borderId="3" xfId="0" applyNumberFormat="1" applyFill="1" applyBorder="1" applyAlignment="1">
      <alignment horizontal="center" vertical="center" wrapText="1"/>
    </xf>
    <xf numFmtId="166" fontId="0" fillId="5" borderId="3" xfId="2" applyNumberFormat="1" applyFont="1" applyFill="1" applyBorder="1" applyAlignment="1">
      <alignment horizontal="center" vertical="center" wrapText="1"/>
    </xf>
    <xf numFmtId="0" fontId="0" fillId="3" borderId="3" xfId="0" applyFill="1" applyBorder="1" applyAlignment="1">
      <alignment horizontal="center" vertical="center" wrapText="1"/>
    </xf>
    <xf numFmtId="49" fontId="0" fillId="5" borderId="3" xfId="0" applyNumberFormat="1" applyFill="1" applyBorder="1" applyAlignment="1">
      <alignment horizontal="center" vertical="center"/>
    </xf>
    <xf numFmtId="1" fontId="0" fillId="5" borderId="3" xfId="0" applyNumberFormat="1" applyFill="1" applyBorder="1" applyAlignment="1">
      <alignment horizontal="center" vertical="center"/>
    </xf>
    <xf numFmtId="166" fontId="0" fillId="5" borderId="3" xfId="2" applyNumberFormat="1" applyFont="1" applyFill="1" applyBorder="1" applyAlignment="1">
      <alignment vertical="center"/>
    </xf>
    <xf numFmtId="49" fontId="0" fillId="5" borderId="3" xfId="3" applyNumberFormat="1" applyFont="1" applyFill="1" applyBorder="1" applyAlignment="1">
      <alignment horizontal="center" vertical="center" wrapText="1"/>
    </xf>
    <xf numFmtId="49" fontId="0" fillId="5" borderId="3" xfId="0" applyNumberFormat="1" applyFill="1" applyBorder="1" applyAlignment="1">
      <alignment horizontal="center" vertical="center" wrapText="1"/>
    </xf>
    <xf numFmtId="1" fontId="0" fillId="5" borderId="3" xfId="2" applyNumberFormat="1" applyFont="1" applyFill="1" applyBorder="1" applyAlignment="1">
      <alignment horizontal="center" vertical="center" wrapText="1"/>
    </xf>
    <xf numFmtId="0" fontId="0" fillId="0" borderId="3" xfId="0" applyBorder="1" applyAlignment="1">
      <alignment horizontal="left" vertical="center"/>
    </xf>
    <xf numFmtId="0" fontId="0" fillId="0" borderId="3" xfId="0" applyBorder="1" applyAlignment="1">
      <alignment vertical="center" wrapText="1"/>
    </xf>
    <xf numFmtId="49" fontId="0" fillId="0" borderId="3" xfId="0" applyNumberFormat="1" applyBorder="1" applyAlignment="1">
      <alignment horizontal="center" vertical="center"/>
    </xf>
    <xf numFmtId="1" fontId="0" fillId="0" borderId="3" xfId="0" applyNumberFormat="1" applyBorder="1" applyAlignment="1">
      <alignment horizontal="center" vertical="center"/>
    </xf>
    <xf numFmtId="164" fontId="0" fillId="0" borderId="3" xfId="2" applyNumberFormat="1" applyFont="1" applyFill="1" applyBorder="1" applyAlignment="1">
      <alignment vertical="center"/>
    </xf>
    <xf numFmtId="49" fontId="0" fillId="0" borderId="3" xfId="3" applyNumberFormat="1" applyFont="1" applyFill="1" applyBorder="1" applyAlignment="1">
      <alignment vertical="center"/>
    </xf>
    <xf numFmtId="49" fontId="0" fillId="0" borderId="3" xfId="3" applyNumberFormat="1" applyFont="1" applyFill="1" applyBorder="1" applyAlignment="1">
      <alignment horizontal="center" vertical="center"/>
    </xf>
    <xf numFmtId="0" fontId="5" fillId="0" borderId="3" xfId="0" applyFont="1" applyBorder="1" applyAlignment="1">
      <alignment horizontal="center" vertical="center"/>
    </xf>
    <xf numFmtId="0" fontId="6" fillId="7" borderId="3" xfId="0" applyFont="1" applyFill="1" applyBorder="1" applyAlignment="1">
      <alignment horizontal="center" vertical="center"/>
    </xf>
    <xf numFmtId="0" fontId="6" fillId="7" borderId="3" xfId="0" applyFont="1" applyFill="1" applyBorder="1" applyAlignment="1">
      <alignment horizontal="left" vertical="center"/>
    </xf>
    <xf numFmtId="0" fontId="6" fillId="5" borderId="3" xfId="0" applyFont="1" applyFill="1" applyBorder="1" applyAlignment="1">
      <alignment vertical="center" wrapText="1"/>
    </xf>
    <xf numFmtId="1" fontId="6" fillId="5" borderId="3" xfId="0" applyNumberFormat="1" applyFont="1" applyFill="1" applyBorder="1" applyAlignment="1">
      <alignment vertical="center" wrapText="1"/>
    </xf>
    <xf numFmtId="0" fontId="6" fillId="5" borderId="3" xfId="0" applyFont="1" applyFill="1" applyBorder="1" applyAlignment="1">
      <alignment horizontal="center" vertical="center"/>
    </xf>
    <xf numFmtId="0" fontId="6" fillId="5" borderId="3" xfId="0" applyFont="1" applyFill="1" applyBorder="1" applyAlignment="1">
      <alignment horizontal="left" vertical="center"/>
    </xf>
    <xf numFmtId="0" fontId="0" fillId="0" borderId="0" xfId="0" applyAlignment="1">
      <alignment horizontal="center"/>
    </xf>
    <xf numFmtId="0" fontId="8" fillId="9" borderId="3" xfId="0" applyFont="1" applyFill="1" applyBorder="1" applyAlignment="1">
      <alignment horizontal="center" vertical="center" wrapText="1"/>
    </xf>
    <xf numFmtId="0" fontId="10" fillId="0" borderId="0" xfId="0" applyFont="1" applyAlignment="1">
      <alignment vertical="center"/>
    </xf>
    <xf numFmtId="0" fontId="10" fillId="8" borderId="0" xfId="0" applyFont="1" applyFill="1" applyAlignment="1">
      <alignment vertical="center"/>
    </xf>
    <xf numFmtId="0" fontId="10" fillId="8" borderId="0" xfId="0" applyFont="1" applyFill="1"/>
    <xf numFmtId="0" fontId="10" fillId="0" borderId="0" xfId="0" applyFont="1"/>
    <xf numFmtId="0" fontId="11" fillId="0" borderId="0" xfId="0" applyFont="1"/>
    <xf numFmtId="0" fontId="10" fillId="0" borderId="0" xfId="0" applyFont="1" applyAlignment="1">
      <alignment horizontal="center" vertical="center"/>
    </xf>
    <xf numFmtId="0" fontId="10" fillId="0" borderId="0" xfId="0" applyFont="1" applyAlignment="1">
      <alignment horizontal="left" vertical="center"/>
    </xf>
    <xf numFmtId="0" fontId="10" fillId="5" borderId="3" xfId="0" applyFont="1" applyFill="1" applyBorder="1" applyAlignment="1">
      <alignment horizontal="center" vertical="center" wrapText="1"/>
    </xf>
    <xf numFmtId="0" fontId="10" fillId="5" borderId="3" xfId="0" applyFont="1" applyFill="1" applyBorder="1" applyAlignment="1">
      <alignment horizontal="left" vertical="center" wrapText="1"/>
    </xf>
    <xf numFmtId="0" fontId="11" fillId="5" borderId="3" xfId="0" applyFont="1" applyFill="1" applyBorder="1"/>
    <xf numFmtId="0" fontId="10" fillId="5" borderId="3" xfId="0" applyFont="1" applyFill="1" applyBorder="1" applyAlignment="1">
      <alignment vertical="center"/>
    </xf>
    <xf numFmtId="0" fontId="10" fillId="5" borderId="3" xfId="0" applyFont="1" applyFill="1" applyBorder="1" applyAlignment="1">
      <alignment horizontal="left" vertical="center"/>
    </xf>
    <xf numFmtId="0" fontId="12" fillId="5" borderId="3" xfId="0" applyFont="1" applyFill="1" applyBorder="1" applyAlignment="1">
      <alignment horizontal="center" vertical="center" wrapText="1"/>
    </xf>
    <xf numFmtId="0" fontId="12" fillId="5" borderId="3" xfId="0" applyFont="1" applyFill="1" applyBorder="1" applyAlignment="1">
      <alignment horizontal="left" vertical="center" wrapText="1"/>
    </xf>
    <xf numFmtId="0" fontId="13" fillId="5" borderId="3" xfId="0" applyFont="1" applyFill="1" applyBorder="1" applyAlignment="1">
      <alignment horizontal="center"/>
    </xf>
    <xf numFmtId="0" fontId="13" fillId="5" borderId="3" xfId="0" applyFont="1" applyFill="1" applyBorder="1" applyAlignment="1">
      <alignment horizontal="center" vertical="center" wrapText="1"/>
    </xf>
    <xf numFmtId="0" fontId="10" fillId="5" borderId="3" xfId="0" applyFont="1" applyFill="1" applyBorder="1" applyAlignment="1">
      <alignment vertical="center" wrapText="1"/>
    </xf>
    <xf numFmtId="0" fontId="10" fillId="5" borderId="3" xfId="0" applyFont="1" applyFill="1" applyBorder="1"/>
    <xf numFmtId="0" fontId="12" fillId="5" borderId="3" xfId="0" applyFont="1" applyFill="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vertical="center" wrapText="1"/>
    </xf>
    <xf numFmtId="0" fontId="10" fillId="5" borderId="3" xfId="0" applyFont="1" applyFill="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6"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0" xfId="0" applyFont="1" applyAlignment="1">
      <alignment horizontal="center" vertical="center" wrapText="1"/>
    </xf>
    <xf numFmtId="0" fontId="12" fillId="0" borderId="8" xfId="0" applyFont="1" applyBorder="1" applyAlignment="1">
      <alignment horizontal="center" vertical="center" wrapText="1"/>
    </xf>
    <xf numFmtId="0" fontId="12" fillId="0" borderId="8" xfId="0" applyFont="1" applyBorder="1" applyAlignment="1">
      <alignment horizontal="center" vertical="center"/>
    </xf>
    <xf numFmtId="0" fontId="12" fillId="0" borderId="13" xfId="0" applyFont="1" applyBorder="1" applyAlignment="1">
      <alignment horizontal="center" vertical="center" wrapText="1"/>
    </xf>
    <xf numFmtId="0" fontId="12" fillId="0" borderId="13" xfId="0" applyFont="1" applyBorder="1" applyAlignment="1">
      <alignment horizontal="center" vertical="center"/>
    </xf>
    <xf numFmtId="0" fontId="10" fillId="0" borderId="3" xfId="0" applyFont="1" applyBorder="1" applyAlignment="1">
      <alignment horizontal="center" vertical="center"/>
    </xf>
    <xf numFmtId="0" fontId="14" fillId="0" borderId="0" xfId="0" applyFont="1" applyAlignment="1">
      <alignment horizontal="center" vertical="center" wrapText="1"/>
    </xf>
    <xf numFmtId="0" fontId="12" fillId="0" borderId="0" xfId="0" applyFont="1" applyAlignment="1">
      <alignment horizontal="center" vertical="center"/>
    </xf>
  </cellXfs>
  <cellStyles count="6">
    <cellStyle name="Moneda" xfId="2" builtinId="4"/>
    <cellStyle name="Moneda 2" xfId="4" xr:uid="{942495AD-3D63-4DAA-A502-4805C311C640}"/>
    <cellStyle name="Normal" xfId="0" builtinId="0"/>
    <cellStyle name="Normal 2" xfId="1" xr:uid="{855BD8D5-AF1B-4059-B603-4D5966A806CB}"/>
    <cellStyle name="Porcentaje" xfId="3" builtinId="5"/>
    <cellStyle name="Porcentaje 2" xfId="5" xr:uid="{4348968E-80A4-4EF4-86EC-07CE900837D0}"/>
  </cellStyles>
  <dxfs count="3">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defaultTableStyle="TableStyleMedium2" defaultPivotStyle="PivotStyleLight16">
    <tableStyle name="Fontibón-style" pivot="0" count="3" xr9:uid="{9E44EC45-919A-4A48-8930-8A426280B7A5}">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IOVANNI%20FLOREZ/Downloads/CONSOLIDADO%20PIPs%20TRANSFORMA%20LO%20LOCAL%20VF.xlsx" TargetMode="External"/><Relationship Id="rId1" Type="http://schemas.openxmlformats.org/officeDocument/2006/relationships/externalLinkPath" Target="file:///C:/Users/GIOVANNI%20FLOREZ/Downloads/CONSOLIDADO%20PIPs%20TRANSFORMA%20LO%20LOCAL%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sheetName val="USAQUEN"/>
      <sheetName val="CHAPINERO"/>
      <sheetName val="SANTA FE"/>
      <sheetName val="SUBA"/>
      <sheetName val="SAN CRISTOBAL"/>
      <sheetName val="USME"/>
      <sheetName val="TUNJUELITO"/>
      <sheetName val="BOSA"/>
      <sheetName val="FONTIBON"/>
      <sheetName val="ENGATIVA"/>
      <sheetName val="BARRIOS UNIDOS"/>
      <sheetName val="KENNEDY"/>
      <sheetName val="TEUSAQUILLO"/>
      <sheetName val="LOS MARTIRES"/>
      <sheetName val="LOS MÁRTIRES"/>
      <sheetName val="ANTONIO NARIÑO"/>
      <sheetName val="PUENTE ARANDA"/>
      <sheetName val="LA CANDELARIA"/>
      <sheetName val="RAFAEL URIBE"/>
      <sheetName val="CIUDAD BOLIVAR"/>
      <sheetName val="SUMAPAZ"/>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OVANNI FLOREZ" refreshedDate="45587.703616319443" createdVersion="8" refreshedVersion="8" minRefreshableVersion="3" recordCount="483" xr:uid="{942CF326-6098-4B72-8235-C8DB3DD62F77}">
  <cacheSource type="worksheet">
    <worksheetSource ref="B2:B482" sheet="BASE"/>
  </cacheSource>
  <cacheFields count="20">
    <cacheField name="NO LOC" numFmtId="0">
      <sharedItems containsSemiMixedTypes="0" containsString="0" containsNumber="1" containsInteger="1" minValue="1" maxValue="20" count="20">
        <n v="1"/>
        <n v="2"/>
        <n v="3"/>
        <n v="4"/>
        <n v="5"/>
        <n v="6"/>
        <n v="7"/>
        <n v="8"/>
        <n v="9"/>
        <n v="10"/>
        <n v="11"/>
        <n v="12"/>
        <n v="13"/>
        <n v="14"/>
        <n v="15"/>
        <n v="16"/>
        <n v="17"/>
        <n v="18"/>
        <n v="19"/>
        <n v="20"/>
      </sharedItems>
    </cacheField>
    <cacheField name="LOCALIDAD" numFmtId="0">
      <sharedItems count="20">
        <s v="USAQUEN"/>
        <s v="CHAPINERO"/>
        <s v="SANTA FE"/>
        <s v="SAN CRISTOBAL"/>
        <s v="USME"/>
        <s v="TUNJUELITO"/>
        <s v="BOSA"/>
        <s v="KENNEDY"/>
        <s v="FONTIBON"/>
        <s v="ENGATIVA"/>
        <s v="SUBA"/>
        <s v="BARRIOS UNIDOS"/>
        <s v="TEUSAQUILLO"/>
        <s v="LOS MARTIRES"/>
        <s v="ANTONIO NARIÑO"/>
        <s v="PUENTE ARANDA"/>
        <s v="LA CANDELARIA"/>
        <s v="RAFAEL URIBE URIBE"/>
        <s v="CIUDAD BOLIVAR"/>
        <s v="SUMAPAZ"/>
      </sharedItems>
    </cacheField>
    <cacheField name="TEMA" numFmtId="0">
      <sharedItems/>
    </cacheField>
    <cacheField name="META PDL" numFmtId="0">
      <sharedItems count="72">
        <s v="Intervenir 1 hectáreas de conectores ecosistémicos"/>
        <s v="Intervenir 8,08 Kilómetros-carril de malla vial urbana (local y/o intermedia) con acciones de construcción y/o conservación"/>
        <s v="Intervenir 8000 metros cuadrados de elementos del sistema de espacio público peatonal con acciones de construcción y/o conservación."/>
        <s v="Mantener 14000  m2 de jardinería "/>
        <s v="Mantener 9400 árboles en zona urbana"/>
        <s v="Intervenir 2 Kilómetros-carril de malla vial rural con acciones de construcción y/o conservación"/>
        <s v="Intervenir 6 Parques  de la red de proximidad con acciones de mejoramiento, mantenimiento y/o dotación. "/>
        <s v="Construir 600 m2 de Parques de la red de proximidad (la construcción incluye su dotación)."/>
        <s v="Intervenir 10 Parques  de la red de proximidad con acciones de mejoramiento, mantenimiento y/o dotación."/>
        <s v="Intervenir 12 equipamientos culturales con acciones de construcción, adecuación y/o dotación"/>
        <s v="Intervenir 17000 metros cuadrados de elementos del sistema de espacio público peatonal con acciones de construcción y/o conservación."/>
        <s v="Intervenir 7.5 Kilómetros-carril de malla vial urbana (local y/o intermedia) con acciones de construcción y/o conservación"/>
        <s v="Mantener 4500 árboles en zona urbana."/>
        <s v="Mantener 4500 m2 de jardinería."/>
        <s v="Construir 880 m2 de Parques de la red de proximidad (la construcción incluye su dotación)."/>
        <s v="Intervenir 17 Kilómetros-carril de malla vial urbana (local y/o intermedia) con acciones de construcción y/o conservación"/>
        <s v="Intervenir 32 Parques  de la red de proximidad con acciones de mejoramiento, mantenimiento y/o dotación. "/>
        <s v="Intervenir 4 equipamientos culturales con acciones de construcción, adecuación y/o dotación"/>
        <s v="Intervenir 4.290  metros cuadrados de elementos del sistema de espacio público peatonal con acciones de construcción y/o conservación."/>
        <s v="Mantener 1.000 árboles en zona urbana"/>
        <s v="Mantener 2.000 m2 de jardinería "/>
        <s v="Intervenir 1 hectárea de conectores ecosistémicos."/>
        <s v="Realizar acciones de conservación en 1 hectáreas de la Estructura Ecológica Principal."/>
        <s v="Construir 4500 m2 de Parques de la red de proximidad (la construcción incluye su dotación)."/>
        <s v="Intervenir 1 Parques  de la red de proximidad con acciones de mejoramiento, mantenimiento y/o dotación. "/>
        <s v="Intervenir 6,4 Kilómetros-carril de malla vial urbana (local y/o intermedia) con acciones de construcción y/o conservación"/>
        <s v="Intervenir 7000 metros cuadrados de elementos del sistema de espacio público peatonal con acciones de construcción y/o conservación."/>
        <s v="Intervenir 32 parques de la red de proximidad con acciones de mejoramiento, mantenimiento y/o dotación. "/>
        <s v="Intervenir 22 Kilómetros-carril de malla vial urbana (local y/o intermedia) con acciones de construcción y/o conservación."/>
        <s v="Intervenir 32 parques de la red de proximidad con acciones de mejoramiento, mantenimiento y/o dotación."/>
        <s v="Construir y/o mantener 360 m² de muros y techos verdes."/>
        <s v="Intervenir 2 equipamientos culturales con acciones de construcción, adecuación y/o dotación"/>
        <s v="Intervenir 20 parques de la red de proximidad con acciones de mejoramiento, mantenimiento, adecuación y/o dotación de escenarios deportivos teniendo en cuenta nuevas tendencias y alternativas deportivas incluyentes."/>
        <s v="Intervenir 5,5 Kilómetros-carril de malla vial urbana (local y/o intermedia) con acciones de construcción y/o conservación"/>
        <s v="Intervenir 6200 metros cuadrados de elementos del sistema de espacio público peatonal con acciones de construcción y/o conservación."/>
        <s v="Mantener 3000 m2 de jardinería "/>
        <s v="Mantener 3700 árboles en zona urbana"/>
        <s v="Generar 500 m2 de áreas renaturalizadas"/>
        <s v="Intervenir 1 equipamientos culturales con acciones de construcción, adecuación y/o dotación"/>
        <s v="Intervenir 20 Parques vecinales y/o de bolsillo con acciones de mejoramiento, mantenimiento y/o dotación."/>
        <s v="Intervenir 2500 metros uadrados de elementos del sitema de espacio publico peatonl on acciones de construccion y/o conservaccion"/>
        <s v="Intervenir 40 Km/ carril de malla vial urbana (local y/o intermedia) on acciones de cosntrucion y/o conservacion "/>
        <s v="Mantener 2000 árboles en zona urbana"/>
        <s v="Mantener 400 m2 de jardinería"/>
        <s v="Generar 15000 m2 de áreas renaturalizadas"/>
        <s v="Intervenir 13000 metros cuadrados de elementos del sistema de espacio público peatonal con acciones de construcción y/o conservación."/>
        <s v="Intervenir 15 Kilómetros-carril de malla vial urbana (local y/o intermedia) con acciones de construcción y/o conservación"/>
        <s v="Intervenir 32 Parques de la red de proximidad con acciones de mejoramiento, mantenimiento y/o dotación. "/>
        <s v="Mantener 1640 m2 de jardinería "/>
        <s v="Mantener 500 árboles en zona urbana"/>
        <s v="Intervenir 10 Parques  de la red de proximidad con acciones de mejoramiento, mantenimiento y/o dotación. "/>
        <s v="Intervenir 12 Parques  de la red de proximidad con acciones de mejoramiento, mantenimiento y/o dotación."/>
        <s v="Intervenir 4 equipamientos culturales con acciones de construcción adecuación y/o dotación"/>
        <s v="Intervenir 8 Parques de la red de proximidad con acciones de mejoramiento mantenimiento y/o dotación. "/>
        <s v="Intervenir 4 Parques  de la red de proximidad con acciones de mejoramiento, mantenimiento y/o dotación. "/>
        <s v="Intervenir 6.000 metros cuadrados de elementos del sistema de espacio público peatonal con acciones de construcción y/o conservación."/>
        <s v="Intervenir 1 Parque de la red de proximidad con acciones de mejoramiento, mantenimiento y/o dotación."/>
        <s v="Intervenir 1.000 metros cuadrados de elementos del sistema de espacio público peatonal con acciones de construcción y/o conservación."/>
        <s v="Intervenir 7 Kilómetros-carril de malla vial urbana (local y/o intermedia) con acciones de construcción y/o conservación"/>
        <s v="Mantener 100 árboles en zona urbana"/>
        <s v="Mantener 100 m2 de jardinería"/>
        <s v="Construir 2.400 m2 de Parques vecinales y/o de bolsillo (la construcción incluye su dotación)."/>
        <s v="Intervenir 10 Kilómetros-carril de malla vial urbana (local y/o intermedia) con acciones de construcción y/o conservación"/>
        <s v="Intervenir 4 Parques vecinales y/o de bolsillo con acciones de mejoramiento, mantenimiento y/o dotación. "/>
        <s v="Construir 4.000 m2 de Parques de la red de proximidad (la construcción incluye su dotación)."/>
        <s v="Intervenir 6 hectáreas de conectores ecosistémicos "/>
        <s v="Intervenir 8 equipamientos culturales con acciones de construcción, adecuación y/o dotación"/>
        <s v="Intervenir 9 Parques  de la red de proximidad con acciones de mejoramiento, mantenimiento y/o dotación. "/>
        <s v="Intervenir 3 equipamientos culturales con acciones de construcción, adecuación y/o dotación"/>
        <s v="Intervenir 40 Kilómetros-carril de malla vial rural con acciones de construcción y/o conservación"/>
        <s v="Lograr 16 hectáreas en proceso de restauración ecológica"/>
        <s v="Intervenir 1 Parque de la red de proximidad con acciones de mejoramiento, mantenimiento y/o dotación. " u="1"/>
      </sharedItems>
    </cacheField>
    <cacheField name="PALABRAS CLAVE" numFmtId="0">
      <sharedItems/>
    </cacheField>
    <cacheField name="TÍTULO DE LA PROPUESTA" numFmtId="0">
      <sharedItems/>
    </cacheField>
    <cacheField name="¿EN QUÉ CONSISTE LA PROPUESTA?" numFmtId="0">
      <sharedItems longText="1"/>
    </cacheField>
    <cacheField name="RESUMEN DE LA PROPUESTA" numFmtId="0">
      <sharedItems/>
    </cacheField>
    <cacheField name="PRINCIPALES ACTIVIDADES" numFmtId="0">
      <sharedItems longText="1"/>
    </cacheField>
    <cacheField name="EJECUCIÓN DE LA PROPUESTA" numFmtId="0">
      <sharedItems longText="1"/>
    </cacheField>
    <cacheField name="LUGAR DE EJECUCIÓN DE LA PROPUESTA" numFmtId="0">
      <sharedItems/>
    </cacheField>
    <cacheField name="EDAD BENEFICIARIOS" numFmtId="0">
      <sharedItems/>
    </cacheField>
    <cacheField name="GÉNERO BENEFICIARIOS" numFmtId="0">
      <sharedItems/>
    </cacheField>
    <cacheField name="GRUPO ÉTNICO BENEFICIARIOS" numFmtId="0">
      <sharedItems/>
    </cacheField>
    <cacheField name="GRUPOS POBLACIONES DIFERENCIALES" numFmtId="0">
      <sharedItems/>
    </cacheField>
    <cacheField name="DESCRIPCIÓN DE LA POBLACIÓN" numFmtId="0">
      <sharedItems containsNonDate="0" containsString="0" containsBlank="1"/>
    </cacheField>
    <cacheField name="TIPO PROPUESTA INDIVIDUAL/COLECTIVA" numFmtId="0">
      <sharedItems/>
    </cacheField>
    <cacheField name="TIPO DE ORGANIZACIÓN" numFmtId="0">
      <sharedItems/>
    </cacheField>
    <cacheField name="VEEDURÍA" numFmtId="0">
      <sharedItems/>
    </cacheField>
    <cacheField name="FORMACIÓ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83">
  <r>
    <x v="0"/>
    <x v="0"/>
    <s v="Ambiente y animales"/>
    <x v="0"/>
    <s v="Franjas paralelas  rondas  hídricas"/>
    <s v="Recuperación de franjas paralelas a rondas  hídricas en “ECOBARRIO” HORIZONTE"/>
    <s v="Reverdecer y renaturalizar, sembrar árboles y recuperar suelo permeable en las franjas paralelas a las rondas de cuerpos de agua  en “ECOBARRIO” HORIZONTE"/>
    <s v="Intervención de elementos  ambientales en “ECOBARRIO” HORIZONTE"/>
    <s v="Recuperación de franjas paralelas a rondas  hídricas"/>
    <s v="Toda la localidad"/>
    <s v="Toda la población"/>
    <s v="Toda la población"/>
    <s v="Toda la población"/>
    <s v="Toda la población"/>
    <s v="Toda la población"/>
    <m/>
    <s v="COLECTIVA"/>
    <s v="OTRO"/>
    <s v="NO"/>
    <s v="NO"/>
  </r>
  <r>
    <x v="0"/>
    <x v="0"/>
    <s v="Movilidad local"/>
    <x v="1"/>
    <s v="Malla vial local"/>
    <s v="Construcción y/o conservación de Malla vial local en CL 163A"/>
    <s v="Mejoramiento de las franjas funcionales de paramento a paramento existentes incluyendo arborización, andenes, ciclorrutas, mobiliario y vías de fachada a fachada  en CL 163A"/>
    <s v="Construcción y/o conservación de Malla vial local en CL 163A"/>
    <s v="Construcción y/o conservación de Malla vial local"/>
    <s v="Toda la localidad"/>
    <s v="Toda la población"/>
    <s v="Toda la población"/>
    <s v="Toda la población"/>
    <s v="Toda la población"/>
    <s v="Toda la población"/>
    <m/>
    <s v="COLECTIVA"/>
    <s v="OTRO"/>
    <s v="NO"/>
    <s v="NO"/>
  </r>
  <r>
    <x v="0"/>
    <x v="0"/>
    <s v="Movilidad local"/>
    <x v="1"/>
    <s v="Malla vial local"/>
    <s v="Construcción y/o conservación de Malla vial local en KR 7BBIS"/>
    <s v="Mejoramiento de las franjas funcionales de paramento a paramento existentes incluyendo arborización, andenes, ciclorrutas, mobiliario y vías de fachada a fachada  en KR 7BBIS"/>
    <s v="Construcción y/o conservación de Malla vial local en KR 7BBIS"/>
    <s v="Construcción y/o conservación de Malla vial local"/>
    <s v="Toda la localidad"/>
    <s v="Toda la población"/>
    <s v="Toda la población"/>
    <s v="Toda la población"/>
    <s v="Toda la población"/>
    <s v="Toda la población"/>
    <m/>
    <s v="COLECTIVA"/>
    <s v="OTRO"/>
    <s v="NO"/>
    <s v="NO"/>
  </r>
  <r>
    <x v="0"/>
    <x v="0"/>
    <s v="Movilidad local"/>
    <x v="2"/>
    <s v="Redes peatonales"/>
    <s v="Construcción y conservación de Redes peatonales en San Antonio Norte"/>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San Antonio Norte"/>
    <s v="Construcción y conservación de espacio público en  redes peatonales San Antonio Norte"/>
    <s v="Construcción y conservación de redes peatonales"/>
    <s v="Toda la localidad"/>
    <s v="Toda la población"/>
    <s v="Toda la población"/>
    <s v="Toda la población"/>
    <s v="Toda la población"/>
    <s v="Toda la población"/>
    <m/>
    <s v="COLECTIVA"/>
    <s v="OTRO"/>
    <s v="NO"/>
    <s v="NO"/>
  </r>
  <r>
    <x v="0"/>
    <x v="0"/>
    <s v="Movilidad local"/>
    <x v="2"/>
    <s v="Redes peatonales"/>
    <s v="Construcción y conservación de  Redes peatonales en Canaima"/>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Canaima"/>
    <s v="Construcción y conservación de espacio público en  redes peatonales Canaima"/>
    <s v="Construcción y conservación de redes peatonales"/>
    <s v="Toda la localidad"/>
    <s v="Toda la población"/>
    <s v="Toda la población"/>
    <s v="Toda la población"/>
    <s v="Toda la población"/>
    <s v="Toda la población"/>
    <m/>
    <s v="COLECTIVA"/>
    <s v="OTRO"/>
    <s v="NO"/>
    <s v="NO"/>
  </r>
  <r>
    <x v="0"/>
    <x v="0"/>
    <s v="Movilidad local"/>
    <x v="2"/>
    <s v="Redes peatonales"/>
    <s v="Construcción y conservación de Redes peatonales en barrio Verbenal San Antonio I"/>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el barrio Verbenal San Antonio"/>
    <s v="Construcción y conservación de espacio público en  redes peatonales en barrio Verbenal San Antonio"/>
    <s v="Construcción y conservación de redes peatonales"/>
    <s v="Toda la localidad"/>
    <s v="Toda la población"/>
    <s v="Toda la población"/>
    <s v="Toda la población"/>
    <s v="Toda la población"/>
    <s v="Toda la población"/>
    <m/>
    <s v="COLECTIVA"/>
    <s v="OTRO"/>
    <s v="NO"/>
    <s v="NO"/>
  </r>
  <r>
    <x v="0"/>
    <x v="0"/>
    <s v="Movilidad local"/>
    <x v="2"/>
    <s v="Redes peatonales"/>
    <s v="Construcción y conservación de Redes peatonales en barrio Verbenal San Antonio II"/>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Redes peatonales en barrio Verbenal San Antonio"/>
    <s v="Construcción y conservación de espacio público en  redes peatonales en barrio Verbenal San Antonio"/>
    <s v="Construcción y conservación de redes peatonales"/>
    <s v="Toda la localidad"/>
    <s v="Toda la población"/>
    <s v="Toda la población"/>
    <s v="Toda la población"/>
    <s v="Toda la población"/>
    <s v="Toda la población"/>
    <m/>
    <s v="COLECTIVA"/>
    <s v="OTRO"/>
    <s v="NO"/>
    <s v="NO"/>
  </r>
  <r>
    <x v="0"/>
    <x v="0"/>
    <s v="Ambiente y animales"/>
    <x v="3"/>
    <s v="Mantenimiento de jardinería "/>
    <s v="Usaquén Florece: Plan Integral para el Mantenimiento de Áreas Verdes_x000a_"/>
    <s v="La propuesta busca implementar un plan de acción detallado para asegurar el mantenimiento óptimo de los 14.000 m² de jardinería en la localidad de Usaquén. Esto incluye tareas como riego, poda, fertilización, control de plagas, reposición de plantas y limpieza de áreas verdes."/>
    <s v="Plan para mantener y embellecer 14.000 m² de zonas verdes en Usaquén"/>
    <s v="1. Plan de riego eficiente: Implementar un sistema de riego automatizado o programado para optimizar el uso del agua y garantizar la hidratación adecuada de las plantas._x000a_2. Programa de poda: Establecer un calendario de poda regular, considerando las características de cada especie y la época del año._x000a_3. Fertilización: Aplicar fertilizantes orgánicos o químicos de liberación lenta para mejorar la calidad del suelo y promover el crecimiento saludable de las plantas._x000a_4.Control de plagas y enfermedades: Implementar medidas preventivas y correctivas para controlar plagas y enfermedades comunes en las plantas ornamentales y de jardín._x000a_5. Reposición de plantas: Realizar una reposición periódica de las plantas._x000a_6. Limpieza de áreas verdes._x000a_7. Educación ambiental: Implementar programas educativos para concientizar a la población sobre la importancia de cuidar las áreas verdes y promover prácticas sostenibles._x000a_8. Monitoreo y evaluación"/>
    <s v="La ejecución de la propuesta se llevará a cabo a través de la contratación de personal especializado en jardinería, la adquisición de equipos y materiales necesarios, y la coordinación de las actividades con las juntas de acción comunal y otras organizaciones locales."/>
    <s v="Las actividades se realizarán en los diferentes parques, plazoletas y áreas verdes de la UPL Usaquén."/>
    <s v="Toda la población"/>
    <s v="Toda la población"/>
    <s v="Toda la población"/>
    <s v="Toda la población"/>
    <m/>
    <s v="COLECTIVA"/>
    <s v="OTRO"/>
    <s v="NO"/>
    <s v="NO"/>
  </r>
  <r>
    <x v="0"/>
    <x v="0"/>
    <s v="Ambiente y animales"/>
    <x v="4"/>
    <s v="Mantenimiento de árboles "/>
    <s v="Conservando nuestro patrimonio arbóreo"/>
    <s v="Esta propuesta busca establecer un plan integral para el mantenimiento y cuidado de los 9.400 árboles ubicados en la zona urbana de Usaquén, garantizando su salud y longevidad, y promoviendo la conciencia ambiental en la comunidad."/>
    <s v="Plan para cuidar árboles. Incluye inventario, poda, riego, control de plagas, educación ambiental y participación "/>
    <s v="1. Inventario detallado: Realizar un inventario exhaustivo de todos los árboles, registrando su especie, ubicación, estado de salud y posibles amenazas._x000a_2. Plan de mantenimiento: Elaborar un plan de mantenimiento personalizado para cada árbol, incluyendo actividades como poda sanitaria, fertilización y riego._x000a_3.  Control de plagas y enfermedades: Implementar un programa de monitoreo y control de plagas y enfermedades que afecten a los árboles, utilizando métodos amigables con el medio ambiente._x000a_4. Educación ambiental: Desarrollar campañas de educación ambiental dirigidas a la comunidad._x000a_5. Participación ciudadana: Involucrar a la comunidad en las actividades de cuidado de los árboles, a través de jornadas de voluntariado y programas de adopción de árboles._x000a_6. Monitoreo y evaluación._x000a_"/>
    <s v="La ejecución de esta propuesta se realizará de manera gradual y continua, con la participación de diferentes actores como la Alcaldía Local de Usaquén, la comunidad, instituciones educativas y organizaciones ambientales."/>
    <s v="UPL Toberín"/>
    <s v="Toda la población"/>
    <s v="Toda la población"/>
    <s v="Toda la población"/>
    <s v="Toda la población"/>
    <m/>
    <s v="COLECTIVA"/>
    <s v="OTRO"/>
    <s v="NO"/>
    <s v="NO"/>
  </r>
  <r>
    <x v="0"/>
    <x v="0"/>
    <s v="Ambiente y animales"/>
    <x v="4"/>
    <s v="Mantenimiento de árboles "/>
    <s v=" HISTORIA Y CONSERVACIÓN DE LA BIODIVERSIDAD EN EL PARQUE DE CEDRO GOLF."/>
    <s v="RECUPERACION DEL ARBOLADO, LA HUERTA Y SU BIODIVERISDAD CON UNA COMUNIDAD PARTICIPATIVA Y COMPROMETIDA, EN EL PARQUE DE CEDRO GOLF."/>
    <s v="RECUPERACION DEL ARBOLADO, LA HUERTA Y SU BIODIVERISDAD"/>
    <s v="Historia del Parque presentada por el Dr. José Fonnegra del Museo Santanderista y recopilación de memoria, narración de tradiciones por parte la comunidad._x000a_Recorrido por el parque con la comunidad, para Mapeo y censo de árboles para para conformar una base de datos y clasificación de especies endémicas y foráneas._x000a_Manteniendo de arbolado por individuos.  Poda, tratamiento de especies arbóreas enfermas y recubrimiento de cobertura vegetal por encharcamiento._x000a_Intercambio de saberes con huerteros y J.B.B_x000a_Convocar residentes para cuidar la huerta de hierbas aromáticas con asesoramiento de J.B B. y lograr adquisición de abonos, nutrientes, adquisición de plantas aromáticas y ornamentales._x000a_Recorrido con la comunidad para la observación, clasificación, identificación de la biodiversidad, aves migratorias y otras especies que habiten este ecosistema._x000a_Los recorridos se harán con la comunidad._x000a_Concurso artístico relacionado con las actividades desarrolladas en este proyecto."/>
    <s v="Toda la localidad"/>
    <s v="Carrera 7ª 150-01 https://casonaculturaljacc.wixsite.com/parquecgolf"/>
    <s v="Toda la población"/>
    <s v="Toda la población"/>
    <s v="Toda la población"/>
    <s v="Toda la población"/>
    <m/>
    <s v="COLECTIVA"/>
    <s v="OTRO"/>
    <s v="NO"/>
    <s v="NO"/>
  </r>
  <r>
    <x v="0"/>
    <x v="0"/>
    <s v="Ambiente y animales"/>
    <x v="4"/>
    <s v="Mantenimiento de árboles "/>
    <s v="Cobertura vegetal y mantenimiento de arbolado  parque nueva  urbanización el Cedrito "/>
    <s v="Debido  actividades de aglomeración la capa vegetal hasufrido un deterioro considerable produciendo encharcamientos en las temporadas de lluvia .requiriendo podas de los árboles para visibilizar el mobiliario y juegos de los niños , y usuarios del parque para su seguridad ."/>
    <s v="Recuperación la cobertura vegetal y mantenimiento de arbolado en el parque nueva  urbanización el Cedrito "/>
    <s v="1) mejoramiento de sus áreas verdes _x000a_2)respetar los pasos restringidos de las zonas verdes _x000a_3)podar continuamente la zonas verdes ._x000a_4)sembrar nuevas plantas _x000a_5)señalizacion de la zona verde"/>
    <s v="A corto plazo, máximo mediano plazo."/>
    <s v="Parque Nueva Urbanización El Cedro (Parque de Las Rampas)  situado en la carrera 11 entre calles 145 y 146, barrio Los Cedritos"/>
    <s v="Toda la población"/>
    <s v="Toda la población"/>
    <s v="Toda la población"/>
    <s v="Toda la población"/>
    <m/>
    <s v="COLECTIVA"/>
    <s v="OTRO"/>
    <s v="NO"/>
    <s v="NO"/>
  </r>
  <r>
    <x v="1"/>
    <x v="1"/>
    <s v="Movilidad local"/>
    <x v="5"/>
    <s v="Malla vial rural"/>
    <s v="Código de Identificación Víal CIV - 2003160 Malla vial local  urbana o rural."/>
    <s v="Código de Identificación Víal CIV - 2003160 Diseño, construcción y conservación (mantenimiento y rehabilitación) de la malla vial local e intermedia urbana o rural."/>
    <s v="Kilómetros-carril construidos y/o conservados de malla vial rural."/>
    <s v="Diseño, construcción y conservación (mantenimiento y rehabilitación) de la malla vial local e intermedia urbana o rural."/>
    <s v="Toda la localidad"/>
    <s v="Toda la población"/>
    <s v="Toda la población"/>
    <s v="Toda la población"/>
    <s v="Toda la población"/>
    <s v="Toda la población"/>
    <m/>
    <s v="COLECTIVA"/>
    <s v="OTRO"/>
    <s v="NO"/>
    <s v="NO"/>
  </r>
  <r>
    <x v="1"/>
    <x v="1"/>
    <s v="Movilidad local"/>
    <x v="5"/>
    <s v="Malla vial rural"/>
    <s v="Código de Identificación Víal CIV - 2003161 Malla vial local urbana o rural."/>
    <s v="Código de Identificación Víal CIV - 2003161 Diseño, construcción y conservación (mantenimiento y rehabilitación) de la malla vial local e intermedia urbana o rural."/>
    <s v="Kilómetros-carril construidos y/o conservados de malla vial rural."/>
    <s v="Diseño, construcción y conservación (mantenimiento y rehabilitación) de la malla vial local e intermedia urbana o rural."/>
    <s v="Toda la localidad"/>
    <s v="Toda la población"/>
    <s v="Toda la población"/>
    <s v="Toda la población"/>
    <s v="Toda la población"/>
    <s v="Toda la población"/>
    <m/>
    <s v="COLECTIVA"/>
    <s v="OTRO"/>
    <s v="NO"/>
    <s v="NO"/>
  </r>
  <r>
    <x v="1"/>
    <x v="1"/>
    <s v="Parques"/>
    <x v="6"/>
    <s v="Intervención parques"/>
    <s v="Mejoramiento, mantenimiento y/o dotación de parques en Desarrollo Mariscal Sucre"/>
    <s v="Mejoramiento de componentes (ancestral, juegos, permanencia, multifunción, etc ), estructuras de apoyo y otros servicios, en parques existentes para una mayor vitalidad y seguridad   en Desarrollo Mariscal Sucre"/>
    <s v="Mejoramiento, mantenimiento y/o dotación de parques en Desarrollo Mariscal Sucre"/>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San Martín de Porres"/>
    <s v="Mejoramiento de componentes (ancestral, juegos, permanencia, multifunción, etc ), estructuras de apoyo y otros servicios, en parques existentes para una mayor vitalidad y seguridad   en San Martín de Porres"/>
    <s v="Mejoramiento, mantenimiento y/o dotación de parques en San Martín de Porres"/>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Desarrollo Pardo Rubio"/>
    <s v="Mejoramiento de componentes (ancestral, juegos, permanencia, multifunción, etc ), estructuras de apoyo y otros servicios, en parques existentes para una mayor vitalidad y seguridad   en Desarrollo Pardo Rubio"/>
    <s v="Mejoramiento, mantenimiento y/o dotación de parques en Desarrollo Pardo Rubi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Desarrollo Pardo Rubio"/>
    <s v="Mejoramiento de componentes (ancestral, juegos, permanencia, multifunción, etc ), estructuras de apoyo y otros servicios, en parques existentes para una mayor vitalidad y seguridad   en Desarrollo Pardo Rubio"/>
    <s v="Mejoramiento, mantenimiento y/o dotación de parques en Desarrollo Pardo Rubi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Desarrollo Pardo Rubio"/>
    <s v="Mejoramiento de componentes (ancestral, juegos, permanencia, multifunción, etc ), estructuras de apoyo y otros servicios, en parques existentes para una mayor vitalidad y seguridad   en Desarrollo Pardo Rubio"/>
    <s v="Mejoramiento, mantenimiento y/o dotación de parques en Desarrollo Pardo Rubi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Desarrollo Pardo Rubio"/>
    <s v="Mejoramiento de componentes (ancestral, juegos, permanencia, multifunción, etc ), estructuras de apoyo y otros servicios, en parques existentes para una mayor vitalidad y seguridad   en Desarrollo Pardo Rubio"/>
    <s v="Mejoramiento, mantenimiento y/o dotación de parques en Desarrollo Pardo Rubi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Desarrollo Pardo Rubio"/>
    <s v="Mejoramiento de componentes (ancestral, juegos, permanencia, multifunción, etc ), estructuras de apoyo y otros servicios, en parques existentes para una mayor vitalidad y seguridad   en Desarrollo Pardo Rubio"/>
    <s v="Mejoramiento, mantenimiento y/o dotación de parques en Desarrollo Pardo Rubi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Desarrollo Pardo Rubio"/>
    <s v="Mejoramiento de componentes (ancestral, juegos, permanencia, multifunción, etc ), estructuras de apoyo y otros servicios, en parques existentes para una mayor vitalidad y seguridad   en Desarrollo Pardo Rubio"/>
    <s v="Mejoramiento, mantenimiento y/o dotación de parques en Desarrollo Pardo Rubi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Desarrollo Pardo Rubio"/>
    <s v="Mejoramiento de componentes (ancestral, juegos, permanencia, multifunción, etc ), estructuras de apoyo y otros servicios, en parques existentes para una mayor vitalidad y seguridad   en Desarrollo Pardo Rubio"/>
    <s v="Mejoramiento, mantenimiento y/o dotación de parques en Desarrollo Pardo Rubi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de parques en Desarrollos San Martín de Porres y Mariscal Sucre"/>
    <s v="Mejoramiento de componentes (ancestral, juegos, permanencia, multifunción, etc ), estructuras de apoyo y otros servicios, en parques existentes para una mayor vitalidad y seguridad   en Desarrollos San Martín de Porres y Mariscal Sucre"/>
    <s v="Mejoramiento, mantenimiento y/o dotación de parques en Desarrollos San Martín de Porres y Mariscal Sucre"/>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Desarrollo Mariscal Sucre"/>
    <s v="Mejoramiento de componentes (ancestral, juegos, permanencia, multifunción, etc ), estructuras de apoyo y otros servicios, en parques existentes para una mayor vitalidad y seguridad   en Desarrollo Mariscal Sucre"/>
    <s v="Mejoramiento, mantenimiento y/o dotación de parques en Desarrollo Mariscal Sucre"/>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Pardo Rubio 1"/>
    <s v="Mejoramiento de componentes (ancestral, juegos, permanencia, multifunción, etc ), estructuras de apoyo y otros servicios, en parques existentes para una mayor vitalidad y seguridad   en Pardo Rubio 1"/>
    <s v="Mejoramiento, mantenimiento y/o dotación de parques en Pardo Rubio 1"/>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de parques en Urbanización San Martín de Porres"/>
    <s v="Mejoramiento de componentes (ancestral, juegos, permanencia, multifunción, etc ), estructuras de apoyo y otros servicios, en parques existentes para una mayor vitalidad y seguridad   en Urbanización San Martín de Porres"/>
    <s v="Mejoramiento, mantenimiento y/o dotación de parques en Urbanización San Martín de Porres"/>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Desarrollo Pardo Rubio"/>
    <s v="Mejoramiento de componentes (ancestral, juegos, permanencia, multifunción, etc ), estructuras de apoyo y otros servicios, en parques existentes para una mayor vitalidad y seguridad   en Desarrollo Pardo Rubio"/>
    <s v="Mejoramiento, mantenimiento y/o dotación de parques en Desarrollo Pardo Rubi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de parques en Desarrollo San Martín de Porres"/>
    <s v="Mejoramiento de componentes (ancestral, juegos, permanencia, multifunción, etc ), estructuras de apoyo y otros servicios, en parques existentes para una mayor vitalidad y seguridad   en Desarrollo San Martín de Porres"/>
    <s v="Mejoramiento, mantenimiento y/o dotación de parques en Desarrollo San Martín de Porres"/>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de parques en Desarrollo Parque Residencial Cramer 45"/>
    <s v="Mejoramiento de componentes (ancestral, juegos, permanencia, multifunción, etc ), estructuras de apoyo y otros servicios, en parques existentes para una mayor vitalidad y seguridad   en Desarrollo Parque Residencial Cramer 45"/>
    <s v="Mejoramiento, mantenimiento y/o dotación de parques en Desarrollo Parque Residencial Cramer 45"/>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Desarrollo Los Olivos"/>
    <s v="Mejoramiento de componentes (ancestral, juegos, permanencia, multifunción, etc ), estructuras de apoyo y otros servicios, en parques existentes para una mayor vitalidad y seguridad   en Desarrollo Los Olivos"/>
    <s v="Mejoramiento, mantenimiento y/o dotación de parques en Desarrollo Los Olivos"/>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Desarrollo Los Olivos"/>
    <s v="Mejoramiento de componentes (ancestral, juegos, permanencia, multifunción, etc ), estructuras de apoyo y otros servicios, en parques existentes para una mayor vitalidad y seguridad   en Desarrollo Los Olivos"/>
    <s v="Mejoramiento, mantenimiento y/o dotación de parques en Desarrollo Los Olivos"/>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URBANIZACION MARIA CRISTINA"/>
    <s v="Mejoramiento de componentes (ancestral, juegos, permanencia, multifunción, etc ), estructuras de apoyo y otros servicios, en parques existentes para una mayor vitalidad y seguridad   en URBANIZACION MARIA CRISTINA"/>
    <s v="Mejoramiento, mantenimiento y/o dotación de parques en URBANIZACION MARIA CRISTINA"/>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DESARROLLO JUAN XXIII - 02-132"/>
    <s v="Mejoramiento de componentes (ancestral, juegos, permanencia, multifunción, etc ), estructuras de apoyo y otros servicios, en parques existentes para una mayor vitalidad y seguridad   en DESARROLLO JUAN XXIII - 02-132"/>
    <s v="Mejoramiento, mantenimiento y/o dotación de parques en DESARROLLO JUAN XXIII - 02-132"/>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Emaus"/>
    <s v="Mejoramiento de componentes (ancestral, juegos, permanencia, multifunción, etc ), estructuras de apoyo y otros servicios, en parques existentes para una mayor vitalidad y seguridad   en Emaus"/>
    <s v="Mejoramiento, mantenimiento y/o dotación de parques en Emaus"/>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de parques en Bosque Calderón Tejada Sectores I y II"/>
    <s v="Mejoramiento de componentes (ancestral, juegos, permanencia, multifunción, etc ), estructuras de apoyo y otros servicios, en parques existentes para una mayor vitalidad y seguridad   en Bosque Calderón Tejada Sectores I y II"/>
    <s v="Mejoramiento, mantenimiento y/o dotación de parques en Bosque Calderón Tejada Sectores I y II"/>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Universidad de La Salle"/>
    <s v="Mejoramiento de componentes (ancestral, juegos, permanencia, multifunción, etc ), estructuras de apoyo y otros servicios, en parques existentes para una mayor vitalidad y seguridad   en Universidad de La Salle"/>
    <s v="Mejoramiento, mantenimiento y/o dotación de parques en Universidad de La Salle"/>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Urbanización El Refugio"/>
    <s v="Mejoramiento de componentes (ancestral, juegos, permanencia, multifunción, etc ), estructuras de apoyo y otros servicios, en parques existentes para una mayor vitalidad y seguridad   en Urbanización El Refugio"/>
    <s v="Mejoramiento, mantenimiento y/o dotación de parques en Urbanización El Refugi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Urbanización El Chicó Alto"/>
    <s v="Mejoramiento de componentes (ancestral, juegos, permanencia, multifunción, etc ), estructuras de apoyo y otros servicios, en parques existentes para una mayor vitalidad y seguridad   en Urbanización El Chicó Alto"/>
    <s v="Mejoramiento, mantenimiento y/o dotación de parques en Urbanización El Chicó Alt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Urbanización La Resolana"/>
    <s v="Mejoramiento de componentes (ancestral, juegos, permanencia, multifunción, etc ), estructuras de apoyo y otros servicios, en parques existentes para una mayor vitalidad y seguridad   en Urbanización La Resolana"/>
    <s v="Mejoramiento, mantenimiento y/o dotación de parques en Urbanización La Resolana"/>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de parques en Parque de los Cerros Orientales Chicó Alto"/>
    <s v="Mejoramiento de componentes (ancestral, juegos, permanencia, multifunción, etc ), estructuras de apoyo y otros servicios, en parques existentes para una mayor vitalidad y seguridad   en Parque de los Cerros Orientales Chicó Alto"/>
    <s v="Mejoramiento, mantenimiento y/o dotación de parques en Parque de los Cerros Orientales Chicó Alt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Parque Chapinero"/>
    <s v="Mejoramiento de componentes (ancestral, juegos, permanencia, multifunción, etc ), estructuras de apoyo y otros servicios, en parques existentes para una mayor vitalidad y seguridad   en Parque Chapinero"/>
    <s v="Mejoramiento, mantenimiento y/o dotación de parques en Parque Chapiner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de parques en Urbanización El Refugio, Conjunto Altos del Retiro"/>
    <s v="Mejoramiento de componentes (ancestral, juegos, permanencia, multifunción, etc ), estructuras de apoyo y otros servicios, en parques existentes para una mayor vitalidad y seguridad   en Urbanización El Refugio, Conjunto Residencial Altos del Retiro"/>
    <s v="Mejoramiento, mantenimiento y/o dotación de parques en Urbanización El Refugio, Conjunto Residencial Altos del Retir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Ángel Tamayo"/>
    <s v="Mejoramiento de componentes (ancestral, juegos, permanencia, multifunción, etc ), estructuras de apoyo y otros servicios, en parques existentes para una mayor vitalidad y seguridad   en Ángel Tamayo"/>
    <s v="Mejoramiento, mantenimiento y/o dotación de parques en Ángel Tamay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El Chicó"/>
    <s v="Mejoramiento de componentes (ancestral, juegos, permanencia, multifunción, etc ), estructuras de apoyo y otros servicios, en parques existentes para una mayor vitalidad y seguridad   en El Chicó"/>
    <s v="Mejoramiento, mantenimiento y/o dotación de parques en El Chicó"/>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Urbanización Chicó Alto"/>
    <s v="Mejoramiento de componentes (ancestral, juegos, permanencia, multifunción, etc ), estructuras de apoyo y otros servicios, en parques existentes para una mayor vitalidad y seguridad   en Urbanización Chicó Alto"/>
    <s v="Mejoramiento, mantenimiento y/o dotación de parques en Urbanización Chicó Alt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Urbanización El Refugio"/>
    <s v="Mejoramiento de componentes (ancestral, juegos, permanencia, multifunción, etc ), estructuras de apoyo y otros servicios, en parques existentes para una mayor vitalidad y seguridad   en Urbanización El Refugio"/>
    <s v="Mejoramiento, mantenimiento y/o dotación de parques en Urbanización El Refugi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Los Rosales"/>
    <s v="Mejoramiento de componentes (ancestral, juegos, permanencia, multifunción, etc ), estructuras de apoyo y otros servicios, en parques existentes para una mayor vitalidad y seguridad   en Los Rosales"/>
    <s v="Mejoramiento, mantenimiento y/o dotación de parques en Los Rosales"/>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de parques en Urbanización Los Nogales De Tibabuyes"/>
    <s v="Mejoramiento de componentes (ancestral, juegos, permanencia, multifunción, etc ), estructuras de apoyo y otros servicios, en parques existentes para una mayor vitalidad y seguridad   en Urbanización Los Nogales De Tibabuyes"/>
    <s v="Mejoramiento, mantenimiento y/o dotación de parques en Urbanización Los Nogales De Tibabuyes"/>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de parques en Desarrollo del Predio Carrera 2 Este No. 77-77"/>
    <s v="Mejoramiento de componentes (ancestral, juegos, permanencia, multifunción, etc ), estructuras de apoyo y otros servicios, en parques existentes para una mayor vitalidad y seguridad   en Desarrollo del Predio Carrera 2 Este No  77-77"/>
    <s v="Mejoramiento, mantenimiento y/o dotación de parques en Desarrollo del Predio Carrera 2 Este No. 77-77"/>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Cerros del Castillo"/>
    <s v="Mejoramiento de componentes (ancestral, juegos, permanencia, multifunción, etc ), estructuras de apoyo y otros servicios, en parques existentes para una mayor vitalidad y seguridad   en Cerros del Castillo"/>
    <s v="Mejoramiento, mantenimiento y/o dotación de parques en Cerros del Castillo"/>
    <s v="Mejoramiento, mantenimiento y/o dotación de parques o plazas"/>
    <s v="Toda la localidad"/>
    <s v="Toda la población"/>
    <s v="Toda la población"/>
    <s v="Toda la población"/>
    <s v="Toda la población"/>
    <s v="Toda la población"/>
    <m/>
    <s v="COLECTIVA"/>
    <s v="OTRO"/>
    <s v="NO"/>
    <s v="NO"/>
  </r>
  <r>
    <x v="1"/>
    <x v="1"/>
    <s v="Parques"/>
    <x v="6"/>
    <s v="Intervención parques"/>
    <s v="Mejoramiento, mantenimiento y/o dotación de parques en El nogal"/>
    <s v="Mejoramiento, mantenimiento y/o dotación de parques en El nogal"/>
    <s v="Mejoramiento, mantenimiento y/o dotación de parques en El  Nogal"/>
    <s v="Mejoramiento, mantenimiento y/o dotación de parques o plazas"/>
    <s v="Toda la localidad"/>
    <s v="Toda la población"/>
    <s v="Toda la población"/>
    <s v="Toda la población"/>
    <s v="Toda la población"/>
    <s v="Toda la población"/>
    <m/>
    <s v="COLECTIVA"/>
    <s v="OTRO"/>
    <s v="NO"/>
    <s v="NO"/>
  </r>
  <r>
    <x v="2"/>
    <x v="2"/>
    <s v="Parques"/>
    <x v="7"/>
    <s v="Construcción y mantenimiento  parque"/>
    <s v="Construir 175m2 en el parque el dorado cra 7ma este #1-57 con su respectiva dotación"/>
    <s v="Construcción y mantenimiento del parque el dorado cra 7ma este #1-57"/>
    <s v="Dconstrucción, adecuación y mantenimiento del parque el dorado cra 7ma este #1-57"/>
    <s v="Mejoramiento, mantenimiento y/o dotación de parques o plazas"/>
    <s v="Toda la localidad"/>
    <s v="Toda la población"/>
    <s v="Toda la población"/>
    <s v="Toda la población"/>
    <s v="Toda la población"/>
    <s v="Toda la población"/>
    <m/>
    <s v="COLECTIVA"/>
    <s v="OTRO"/>
    <s v="NO"/>
    <s v="NO"/>
  </r>
  <r>
    <x v="2"/>
    <x v="2"/>
    <s v="Parques"/>
    <x v="8"/>
    <s v="Intervención parques"/>
    <s v="Mejoramiento, mantenimiento y/o dotación de parques en Desarrollo Los Laches"/>
    <s v="Mejoramiento de componentes (ancestral, juegos, permanencia, multifunción, etc ), estructuras de apoyo y otros servicios, en parques existentes para una mayor vitalidad y seguridad   en Desarrollo Los Laches"/>
    <s v="Mejoramiento, mantenimiento y/o dotación de parques en Desarrollo Los Laches"/>
    <s v="Mejoramiento, mantenimiento y/o dotación de parques o plazas"/>
    <s v="Toda la localidad"/>
    <s v="Toda la población"/>
    <s v="Toda la población"/>
    <s v="Toda la población"/>
    <s v="Toda la población"/>
    <s v="Toda la población"/>
    <m/>
    <s v="COLECTIVA"/>
    <s v="OTRO"/>
    <s v="NO"/>
    <s v="NO"/>
  </r>
  <r>
    <x v="2"/>
    <x v="2"/>
    <s v="Parques"/>
    <x v="8"/>
    <s v="Intervención parques"/>
    <s v="Mejoramiento de parques en Desarrollo Rocío Centro Oriental"/>
    <s v="Mejoramiento de componentes (ancestral, juegos, permanencia, multifunción, etc ), estructuras de apoyo y otros servicios, en parques existentes para una mayor vitalidad y seguridad   en Desarrollo Rocío Centro Oriental"/>
    <s v="Mejoramiento, mantenimiento y/o dotación de parques en Desarrollo Rocío Centro Oriental"/>
    <s v="Mejoramiento, mantenimiento y/o dotación de parques o plazas"/>
    <s v="Toda la localidad"/>
    <s v="Toda la población"/>
    <s v="Toda la población"/>
    <s v="Toda la población"/>
    <s v="Toda la población"/>
    <s v="Toda la población"/>
    <m/>
    <s v="COLECTIVA"/>
    <s v="OTRO"/>
    <s v="NO"/>
    <s v="NO"/>
  </r>
  <r>
    <x v="2"/>
    <x v="2"/>
    <s v="Parques"/>
    <x v="8"/>
    <s v="Intervención parques"/>
    <s v="Mejoramiento, mantenimiento y/o dotación de parques en Desarrollo Los Laches"/>
    <s v="Mejoramiento de componentes (ancestral, juegos, permanencia, multifunción, etc ), estructuras de apoyo y otros servicios, en parques existentes para una mayor vitalidad y seguridad   en Desarrollo Los Laches"/>
    <s v="Mejoramiento, mantenimiento y/o dotación de parques en Desarrollo Los Laches"/>
    <s v="Mejoramiento, mantenimiento y/o dotación de parques o plazas"/>
    <s v="Toda la localidad"/>
    <s v="Toda la población"/>
    <s v="Toda la población"/>
    <s v="Toda la población"/>
    <s v="Toda la población"/>
    <s v="Toda la población"/>
    <m/>
    <s v="COLECTIVA"/>
    <s v="OTRO"/>
    <s v="NO"/>
    <s v="NO"/>
  </r>
  <r>
    <x v="2"/>
    <x v="2"/>
    <s v="Parques"/>
    <x v="8"/>
    <s v="Intervención parques"/>
    <s v="Mejoramiento, mantenimiento y/o dotación de parques en Desarrollo Los Laches"/>
    <s v="Mejoramiento de componentes (ancestral, juegos, permanencia, multifunción, etc ), estructuras de apoyo y otros servicios, en parques existentes para una mayor vitalidad y seguridad   en Desarrollo Los Laches"/>
    <s v="Mejoramiento, mantenimiento y/o dotación de parques en Desarrollo Los Laches"/>
    <s v="Mejoramiento, mantenimiento y/o dotación de parques o plazas"/>
    <s v="Toda la localidad"/>
    <s v="Toda la población"/>
    <s v="Toda la población"/>
    <s v="Toda la población"/>
    <s v="Toda la población"/>
    <s v="Toda la población"/>
    <m/>
    <s v="COLECTIVA"/>
    <s v="OTRO"/>
    <s v="NO"/>
    <s v="NO"/>
  </r>
  <r>
    <x v="2"/>
    <x v="2"/>
    <s v="Parques"/>
    <x v="8"/>
    <s v="Intervención parques"/>
    <s v="Mejoramiento, mantenimiento y/o dotación de parques en Desarrollo Los Laches"/>
    <s v="Mejoramiento de componentes (ancestral, juegos, permanencia, multifunción, etc ), estructuras de apoyo y otros servicios, en parques existentes para una mayor vitalidad y seguridad   en Desarrollo Los Laches"/>
    <s v="Mejoramiento, mantenimiento y/o dotación de parques en Desarrollo Los Laches"/>
    <s v="Mejoramiento, mantenimiento y/o dotación de parques o plazas"/>
    <s v="Toda la localidad"/>
    <s v="Toda la población"/>
    <s v="Toda la población"/>
    <s v="Toda la población"/>
    <s v="Toda la población"/>
    <s v="Toda la población"/>
    <m/>
    <s v="COLECTIVA"/>
    <s v="OTRO"/>
    <s v="NO"/>
    <s v="NO"/>
  </r>
  <r>
    <x v="2"/>
    <x v="2"/>
    <s v="Parques"/>
    <x v="8"/>
    <s v="Intervención parques"/>
    <s v="Mejoramiento, mantenimiento y/o dotación de parques en Desarrollo Los Laches"/>
    <s v="Mejoramiento de componentes (ancestral, juegos, permanencia, multifunción, etc ), estructuras de apoyo y otros servicios, en parques existentes para una mayor vitalidad y seguridad   en Desarrollo Los Laches"/>
    <s v="Mejoramiento, mantenimiento y/o dotación de parques en Desarrollo Los Laches"/>
    <s v="Mejoramiento, mantenimiento y/o dotación de parques o plazas"/>
    <s v="Toda la localidad"/>
    <s v="Toda la población"/>
    <s v="Toda la población"/>
    <s v="Toda la población"/>
    <s v="Toda la población"/>
    <s v="Toda la población"/>
    <m/>
    <s v="COLECTIVA"/>
    <s v="OTRO"/>
    <s v="NO"/>
    <s v="NO"/>
  </r>
  <r>
    <x v="2"/>
    <x v="2"/>
    <s v="Parques"/>
    <x v="8"/>
    <s v="Intervención parques"/>
    <s v="Mejoramiento, mantenimiento y/o dotación de parques en Parque Los Laches"/>
    <s v="Mejoramiento de componentes (ancestral, juegos, permanencia, multifunción, etc ), estructuras de apoyo y otros servicios, en parques existentes para una mayor vitalidad y seguridad   en Parque Los Laches"/>
    <s v="Mejoramiento, mantenimiento y/o dotación de parques en Parque Los Laches"/>
    <s v="Mejoramiento, mantenimiento y/o dotación de parques o plazas"/>
    <s v="Toda la localidad"/>
    <s v="Toda la población"/>
    <s v="Toda la población"/>
    <s v="Toda la población"/>
    <s v="Toda la población"/>
    <s v="Toda la población"/>
    <m/>
    <s v="COLECTIVA"/>
    <s v="OTRO"/>
    <s v="NO"/>
    <s v="NO"/>
  </r>
  <r>
    <x v="2"/>
    <x v="2"/>
    <s v="Parques"/>
    <x v="8"/>
    <s v="Intervención parques"/>
    <s v="Mejoramiento de parques en Desarrollo Egipto Alto (Julio César Turbay)"/>
    <s v="Mejoramiento de componentes (ancestral, juegos, permanencia, multifunción, etc ), estructuras de apoyo y otros servicios, en parques existentes para una mayor vitalidad y seguridad   en Desarrollo Egipto Alto (Julio César Turbay)"/>
    <s v="Mejoramiento, mantenimiento y/o dotación de parques en Desarrollo Egipto Alto (Julio César Turbay)"/>
    <s v="Mejoramiento, mantenimiento y/o dotación de parques o plazas"/>
    <s v="Toda la localidad"/>
    <s v="Toda la población"/>
    <s v="Toda la población"/>
    <s v="Toda la población"/>
    <s v="Toda la población"/>
    <s v="Toda la población"/>
    <m/>
    <s v="COLECTIVA"/>
    <s v="OTRO"/>
    <s v="NO"/>
    <s v="NO"/>
  </r>
  <r>
    <x v="2"/>
    <x v="2"/>
    <s v="Parques"/>
    <x v="8"/>
    <s v="Intervención parques"/>
    <s v="Mejoramiento de parques en Desarrollo Rocío Centro Oriental"/>
    <s v="Mejoramiento de componentes (ancestral, juegos, permanencia, multifunción, etc ), estructuras de apoyo y otros servicios, en parques existentes para una mayor vitalidad y seguridad   en Desarrollo Rocío Centro Oriental"/>
    <s v="Mejoramiento, mantenimiento y/o dotación de parques en Desarrollo Rocío Centro Oriental"/>
    <s v="Mejoramiento, mantenimiento y/o dotación de parques o plazas"/>
    <s v="Toda la localidad"/>
    <s v="Toda la población"/>
    <s v="Toda la población"/>
    <s v="Toda la población"/>
    <s v="Toda la población"/>
    <s v="Toda la población"/>
    <m/>
    <s v="COLECTIVA"/>
    <s v="OTRO"/>
    <s v="NO"/>
    <s v="NO"/>
  </r>
  <r>
    <x v="2"/>
    <x v="2"/>
    <s v="Parques"/>
    <x v="8"/>
    <s v="Intervención parques"/>
    <s v="Mejoramiento, mantenimiento y/o dotación de parques en Desarrollo Los Laches"/>
    <s v="Mejoramiento de componentes (ancestral, juegos, permanencia, multifunción, etc ), estructuras de apoyo y otros servicios, en parques existentes para una mayor vitalidad y seguridad   en Desarrollo Los Laches"/>
    <s v="Mejoramiento, mantenimiento y/o dotación de parques en Desarrollo Los Laches"/>
    <s v="Mejoramiento, mantenimiento y/o dotación de parques o plazas"/>
    <s v="Toda la localidad"/>
    <s v="Toda la población"/>
    <s v="Toda la población"/>
    <s v="Toda la población"/>
    <s v="Toda la población"/>
    <s v="Toda la población"/>
    <m/>
    <s v="COLECTIVA"/>
    <s v="OTRO"/>
    <s v="NO"/>
    <s v="NO"/>
  </r>
  <r>
    <x v="2"/>
    <x v="2"/>
    <s v="Parques"/>
    <x v="8"/>
    <s v="Intervención parques"/>
    <s v="Mejoramiento, mantenimiento y/o dotación de parques en Desarrollo Los Laches"/>
    <s v="Mejoramiento de componentes (ancestral, juegos, permanencia, multifunción, etc ), estructuras de apoyo y otros servicios, en parques existentes para una mayor vitalidad y seguridad   en Desarrollo Los Laches"/>
    <s v="Mejoramiento, mantenimiento y/o dotación de parques en Desarrollo Los Laches"/>
    <s v="Mejoramiento, mantenimiento y/o dotación de parques o plazas"/>
    <s v="Toda la localidad"/>
    <s v="Toda la población"/>
    <s v="Toda la población"/>
    <s v="Toda la población"/>
    <s v="Toda la población"/>
    <s v="Toda la población"/>
    <m/>
    <s v="COLECTIVA"/>
    <s v="OTRO"/>
    <s v="NO"/>
    <s v="NO"/>
  </r>
  <r>
    <x v="2"/>
    <x v="2"/>
    <s v="Parques"/>
    <x v="8"/>
    <s v="Intervención parques"/>
    <s v="Mejoramiento, mantenimiento y/o dotación de parques en Desarrollo Los Laches"/>
    <s v="Mejoramiento de componentes (ancestral, juegos, permanencia, multifunción, etc ), estructuras de apoyo y otros servicios, en parques existentes para una mayor vitalidad y seguridad   en Desarrollo Los Laches"/>
    <s v="Mejoramiento, mantenimiento y/o dotación de parques en Desarrollo Los Laches"/>
    <s v="Mejoramiento, mantenimiento y/o dotación de parques o plazas"/>
    <s v="Toda la localidad"/>
    <s v="Toda la población"/>
    <s v="Toda la población"/>
    <s v="Toda la población"/>
    <s v="Toda la población"/>
    <s v="Toda la población"/>
    <m/>
    <s v="COLECTIVA"/>
    <s v="OTRO"/>
    <s v="NO"/>
    <s v="NO"/>
  </r>
  <r>
    <x v="2"/>
    <x v="2"/>
    <s v="Parques"/>
    <x v="8"/>
    <s v="Intervención parques"/>
    <s v="Mejoramiento de parques en Desarrollo Santa Rosa de Lima - 03-140"/>
    <s v="Mejoramiento de componentes (ancestral, juegos, permanencia, multifunción, etc ), estructuras de apoyo y otros servicios, en parques existentes para una mayor vitalidad y seguridad   en Desarrollo Santa Rosa de Lima - 03-140"/>
    <s v="Mejoramiento, mantenimiento y/o dotación de parques en Desarrollo Santa Rosa de Lima - 03-140"/>
    <s v="Mejoramiento, mantenimiento y/o dotación de parques o plazas"/>
    <s v="Toda la localidad"/>
    <s v="Toda la población"/>
    <s v="Toda la población"/>
    <s v="Toda la población"/>
    <s v="Toda la población"/>
    <s v="Toda la población"/>
    <m/>
    <s v="COLECTIVA"/>
    <s v="OTRO"/>
    <s v="NO"/>
    <s v="NO"/>
  </r>
  <r>
    <x v="2"/>
    <x v="2"/>
    <s v="Parques"/>
    <x v="8"/>
    <s v="Intervención parques"/>
    <s v="Mejoramiento de parques en DESARROLLO EGIPTO ALTO - 03-152"/>
    <s v="Mejoramiento de componentes (ancestral, juegos, permanencia, multifunción, etc ), estructuras de apoyo y otros servicios, en parques existentes para una mayor vitalidad y seguridad   en DESARROLLO EGIPTO ALTO - 03-152"/>
    <s v="Mejoramiento, mantenimiento y/o dotación de parques en DESARROLLO EGIPTO ALTO - 03-152"/>
    <s v="Mejoramiento, mantenimiento y/o dotación de parques o plazas"/>
    <s v="Toda la localidad"/>
    <s v="Toda la población"/>
    <s v="Toda la población"/>
    <s v="Toda la población"/>
    <s v="Toda la población"/>
    <s v="Toda la población"/>
    <m/>
    <s v="COLECTIVA"/>
    <s v="OTRO"/>
    <s v="NO"/>
    <s v="NO"/>
  </r>
  <r>
    <x v="2"/>
    <x v="2"/>
    <s v="Parques"/>
    <x v="8"/>
    <s v="Intervención parques"/>
    <s v="Mejoramiento de parques en Desarrollo Santa Rosa de Lima - 03-022"/>
    <s v="Mejoramiento de componentes (ancestral, juegos, permanencia, multifunción, etc ), estructuras de apoyo y otros servicios, en parques existentes para una mayor vitalidad y seguridad   en Desarrollo Santa Rosa de Lima - 03-022"/>
    <s v="Mejoramiento, mantenimiento y/o dotación de parques en Desarrollo Santa Rosa de Lima - 03-022"/>
    <s v="Mejoramiento, mantenimiento y/o dotación de parques o plazas"/>
    <s v="Toda la localidad"/>
    <s v="Toda la población"/>
    <s v="Toda la población"/>
    <s v="Toda la población"/>
    <s v="Toda la población"/>
    <s v="Toda la población"/>
    <m/>
    <s v="COLECTIVA"/>
    <s v="OTRO"/>
    <s v="NO"/>
    <s v="NO"/>
  </r>
  <r>
    <x v="2"/>
    <x v="2"/>
    <s v="Cultura, recreación y deporte"/>
    <x v="9"/>
    <s v="Equipamientos culturales"/>
    <s v="Adecuación y dotación de equipamientos culturales en Salon Comunal Los Laches"/>
    <s v="Modificación (adecuación y dotación) o reúso de edificaciones existentes en las que se prestan servicios del cuidado y sociales  en Salon Comunal Los Laches"/>
    <s v="Modificación (adecuación y dotación) de equipamientos culturales en Salon Comunal Los Laches"/>
    <s v="Modificación (adecuación y dotación) de equipamientos culturales"/>
    <s v="Toda la localidad"/>
    <s v="Toda la población"/>
    <s v="Toda la población"/>
    <s v="Toda la población"/>
    <s v="Toda la población"/>
    <s v="Toda la población"/>
    <m/>
    <s v="COLECTIVA"/>
    <s v="OTRO"/>
    <s v="NO"/>
    <s v="NO"/>
  </r>
  <r>
    <x v="2"/>
    <x v="2"/>
    <s v="Movilidad local"/>
    <x v="10"/>
    <s v="Intervencion espacio público "/>
    <s v="Intervenir 1597,17m2 en la carrera sexta hasta la calle primera"/>
    <s v="Intervención Elementos del sistema de espacio público peatonal con acciones de construcción y/o conservación.la 3 la calle primera cuadraerla calle primerata"/>
    <s v="Intervenir los andenes y el espacio publico de la carrera 6ta hasta la calle 1ra"/>
    <s v="Conservación de redes peatonales"/>
    <s v="Toda la localidad"/>
    <s v="Toda la población"/>
    <s v="Toda la población"/>
    <s v="Toda la población"/>
    <s v="Toda la población"/>
    <s v="Toda la población"/>
    <m/>
    <s v="COLECTIVA"/>
    <s v="OTRO"/>
    <s v="NO"/>
    <s v="NO"/>
  </r>
  <r>
    <x v="2"/>
    <x v="2"/>
    <s v="Movilidad local"/>
    <x v="10"/>
    <s v="Intervención carrera 8va"/>
    <s v="Intervenir  espacio publico la carrera 8va entre calle sexta a calle segunda"/>
    <s v="Intervenir 656.01m2 en espacio publico la carrera 8va entre calle sexta a calle segunda"/>
    <s v="Intervenir los andenes y el espacio publico de la carreca 8va entre calle sexta a calle segunda"/>
    <s v="Conservación de redes peatonales"/>
    <s v="Toda la localidad"/>
    <s v="Toda la población"/>
    <s v="Toda la población"/>
    <s v="Toda la población"/>
    <s v="Toda la población"/>
    <s v="Toda la población"/>
    <m/>
    <s v="COLECTIVA"/>
    <s v="OTRO"/>
    <s v="NO"/>
    <s v="NO"/>
  </r>
  <r>
    <x v="2"/>
    <x v="2"/>
    <s v="Movilidad local"/>
    <x v="10"/>
    <s v="Intervencion espacio público "/>
    <s v="Intervenir 346,23m2en espacio público carrera 3ra con calle 3ra B"/>
    <s v="Intervención Elementos del sistema de espacio público peatonal con acciones de construcción y/o conservación.calle 33ra con calle 3ra B"/>
    <s v="Intervenir los andenes y el espacio publico de la carrera 3ra con calle 3ra B"/>
    <s v="Conservación de redes peatonales"/>
    <s v="Toda la localidad"/>
    <s v="Toda la población"/>
    <s v="Toda la población"/>
    <s v="Toda la población"/>
    <s v="Toda la población"/>
    <s v="Toda la población"/>
    <m/>
    <s v="COLECTIVA"/>
    <s v="OTRO"/>
    <s v="NO"/>
    <s v="NO"/>
  </r>
  <r>
    <x v="2"/>
    <x v="2"/>
    <s v="Movilidad local"/>
    <x v="10"/>
    <s v="Intervencion espacio público "/>
    <s v="Intervenir 192.63m2 km en espacio público calle 3 con cra 5"/>
    <s v="Intervenir 192.63m2 km en espacio público calle 3 con cra 5"/>
    <s v="Intervenir los andenes y el espacio publico de la calle 3ra con cra 5"/>
    <s v="Conservación de redes peatonales"/>
    <s v="Toda la localidad"/>
    <s v="Toda la población"/>
    <s v="Toda la población"/>
    <s v="Toda la población"/>
    <s v="Toda la población"/>
    <s v="Toda la población"/>
    <m/>
    <s v="COLECTIVA"/>
    <s v="OTRO"/>
    <s v="NO"/>
    <s v="NO"/>
  </r>
  <r>
    <x v="2"/>
    <x v="2"/>
    <s v="Movilidad local"/>
    <x v="11"/>
    <s v="Malla vial local"/>
    <s v="Intervenir 0,53 KM de malla vial urbana en la carrera sexta hasta la calle primera"/>
    <s v="Intervención de los siguientes CIVs 3001445_x000a_ 3001363_x000a_ 3001330_x000a_ 3001304_x000a_ 3001283_x000a_ 3001215_x000a_ 3001187_x000a_ 3001161_x000a_ 3001113_x000a_ 3001051"/>
    <s v="Intervención de malla víal"/>
    <s v="Intervención de malla víal"/>
    <s v="Toda la localidad"/>
    <s v="Toda la población"/>
    <s v="Toda la población"/>
    <s v="Toda la población"/>
    <s v="Toda la población"/>
    <s v="Toda la población"/>
    <m/>
    <s v="COLECTIVA"/>
    <s v="OTRO"/>
    <s v="NO"/>
    <s v="NO"/>
  </r>
  <r>
    <x v="2"/>
    <x v="2"/>
    <s v="Movilidad local"/>
    <x v="11"/>
    <s v="Malla vial local"/>
    <s v="Intervenir  malla vial urbana en la carrera 8va entre calle sexta a calle segunda"/>
    <s v="Intervenir 0.21 km de malla vial urbana en la carrera 8va entre calle sexta a calle segunda"/>
    <s v="Intervención de malla víal"/>
    <s v="Intervención de malla víal"/>
    <s v="Toda la localidad"/>
    <s v="Toda la población"/>
    <s v="Toda la población"/>
    <s v="Toda la población"/>
    <s v="Toda la población"/>
    <s v="Toda la población"/>
    <m/>
    <s v="COLECTIVA"/>
    <s v="OTRO"/>
    <s v="NO"/>
    <s v="NO"/>
  </r>
  <r>
    <x v="2"/>
    <x v="2"/>
    <s v="Movilidad local"/>
    <x v="11"/>
    <s v="Malla vial local"/>
    <s v="Intervenir 0.11km de malla vial urbana en la carrera 3ra con calle 3b"/>
    <s v="Intervención de los siguientes CIVs 3001197"/>
    <s v="Intervención de malla víal"/>
    <s v="Intervención de malla víal"/>
    <s v="Toda la localidad"/>
    <s v="Toda la población"/>
    <s v="Toda la población"/>
    <s v="Toda la población"/>
    <s v="Toda la población"/>
    <s v="Toda la población"/>
    <m/>
    <s v="COLECTIVA"/>
    <s v="OTRO"/>
    <s v="NO"/>
    <s v="NO"/>
  </r>
  <r>
    <x v="2"/>
    <x v="2"/>
    <s v="Movilidad local"/>
    <x v="11"/>
    <s v="Malla vial local"/>
    <s v="Intervenir 0,06 km malla vial en calle 3 con cra 5"/>
    <s v="Intervención de los siguientes CIVS 3001097"/>
    <s v="Intervención de malla víal"/>
    <s v="Intervención de malla víal"/>
    <s v="Toda la localidad"/>
    <s v="Toda la población"/>
    <s v="Toda la población"/>
    <s v="Toda la población"/>
    <s v="Toda la población"/>
    <s v="Toda la población"/>
    <m/>
    <s v="COLECTIVA"/>
    <s v="OTRO"/>
    <s v="NO"/>
    <s v="NO"/>
  </r>
  <r>
    <x v="2"/>
    <x v="2"/>
    <s v="Ambiente y animales"/>
    <x v="12"/>
    <s v="Mantenimiento de árboles "/>
    <s v="Mantenimiento integral a la 1125 arboles que esten en las zonas priorizadas por JB"/>
    <s v="Hacerle mantenimiento integral a la 1125 arboles que esten en las zonas priorizadas por Jardin Botanico, debido a las especificaciones tecnicas de cada individuo (arbol)"/>
    <s v="Mantenimiento integral a la 1125 arboles que esten en las zonas priorizadas por JB"/>
    <s v="2 ciclos de plateo, 1 de riego, 1 ciclo de fertilización, podas, adición de sustato, riesgos, retutorado, replanteo y cilco sanitario"/>
    <s v="Toda la localidad"/>
    <s v="Toda la población"/>
    <s v="Toda la población"/>
    <s v="Toda la población"/>
    <s v="Toda la población"/>
    <s v="Toda la población"/>
    <m/>
    <s v="COLECTIVA"/>
    <s v="OTRO"/>
    <s v="NO"/>
    <s v="NO"/>
  </r>
  <r>
    <x v="2"/>
    <x v="2"/>
    <s v="Ambiente y animales"/>
    <x v="13"/>
    <s v="Mantenimiento de jardinería "/>
    <s v="Hacerle mantenimiento a la jardinera de Museo Nacional"/>
    <s v="Hacerle mantenimiento a la jardinera de museo nacional, adicionalmente hacer un proceso de sensibilización del mantenimientocon la comundidad, promoviendo la apropiación del espacio por parte de los vecinos y comerciantes de alrededor, esta sensibilzación debe ser previa a la intervención"/>
    <s v="Hacerle mantenimiento a la jardinera de museo nacional"/>
    <s v="Mantenimiento de jardinería"/>
    <s v="Toda la localidad"/>
    <s v="Toda la población"/>
    <s v="Toda la población"/>
    <s v="Toda la población"/>
    <s v="Toda la población"/>
    <s v="Toda la población"/>
    <m/>
    <s v="COLECTIVA"/>
    <s v="OTRO"/>
    <s v="NO"/>
    <s v="NO"/>
  </r>
  <r>
    <x v="2"/>
    <x v="2"/>
    <s v="Ambiente y animales"/>
    <x v="13"/>
    <s v="Mantenimiento de jardinería "/>
    <s v="Hacerle mantenimiento a la jardinera de la plazoleta de la mariposa"/>
    <s v="Hacerle mantenimiento a la jardinera de la plazoleta de la mariposa, adicionalmente hacer un proceso de sensibilización del mantenimientocon la comundidad, promoviendo la apropiación del espacio por parte de los vecinos y comerciantes de alrededor, esta sensibilzación debe ser previa a la intervención"/>
    <s v="Hacerle mantenimiento a la jardinera de la plazoleta de la mariposa"/>
    <s v="Mantenimiento de jardinería"/>
    <s v="Toda la localidad"/>
    <s v="Toda la población"/>
    <s v="Toda la población"/>
    <s v="Toda la población"/>
    <s v="Toda la población"/>
    <s v="Toda la población"/>
    <m/>
    <s v="COLECTIVA"/>
    <s v="OTRO"/>
    <s v="NO"/>
    <s v="NO"/>
  </r>
  <r>
    <x v="2"/>
    <x v="2"/>
    <s v="Ambiente y animales"/>
    <x v="13"/>
    <s v="Mantenimiento de jardinería "/>
    <s v="Hacerle mantenimiento a la jardinera de la calle 19"/>
    <s v="Hacerle mantenimiento a la jardinera de la calle 19, adicionalmente hacer un proceso de sensibilización del mantenimientocon la comundidad, promoviendo la apropiación del espacio por parte de los vecinos y comerciantes de alrededor, esta sensibilzación debe ser previa a la intervención"/>
    <s v="Hacerle mantenimiento a la jardinera de la calle 19"/>
    <s v="Actividades de mantenimiento integral deshierbe, remoción de suelo, adicionalmente, poda, riego, replantes, fertilización, adición de sustrato"/>
    <s v="Toda la localidad"/>
    <s v="Toda la población"/>
    <s v="Toda la población"/>
    <s v="Toda la población"/>
    <s v="Toda la población"/>
    <s v="Toda la población"/>
    <m/>
    <s v="COLECTIVA"/>
    <s v="OTRO"/>
    <s v="NO"/>
    <s v="NO"/>
  </r>
  <r>
    <x v="3"/>
    <x v="3"/>
    <s v="Parques"/>
    <x v="14"/>
    <s v="Construcción y dotación de parques"/>
    <s v="Construcción y dotación de parque PADUA, VILLA NATALY, 20 DE JULIO "/>
    <s v="Adecuación de parques y zonas verdes para su uso y disfrute como parque   en Consolidación de parque PADUA, VILLA NATALY, 20 DE JULIO vocación lúdico"/>
    <s v="Construcción y dotación de parques en Consolidación de parque PADUA, VILLA NATALY, 20 DE JULIO vocación lúdico"/>
    <s v="Construcción y dotación de parques"/>
    <s v="Toda la localidad"/>
    <s v="Toda la población"/>
    <s v="Toda la población"/>
    <s v="Toda la población"/>
    <s v="Toda la población"/>
    <s v="Toda la población"/>
    <m/>
    <s v="COLECTIVA"/>
    <s v="OTRO"/>
    <s v="NO"/>
    <s v="NO"/>
  </r>
  <r>
    <x v="3"/>
    <x v="3"/>
    <s v="Parques"/>
    <x v="14"/>
    <s v="Construcción y dotación de parques"/>
    <s v="Construcción y dotación de parque URBANIZACION SAN LUIS, URBANIZACION MONTEBELLO V"/>
    <s v="Adecuación de parques y zonas verdes para su uso y disfrute como parque   en Consolidación parque URBANIZACION SAN LUIS, URBANIZACION MONTEBELLO V"/>
    <s v="Construcción y dotación de parques en Consolidación parque URBANIZACION SAN LUIS, URBANIZACION MONTEBELLO V"/>
    <s v="Construcción y dotación de parques"/>
    <s v="Toda la localidad"/>
    <s v="Toda la población"/>
    <s v="Toda la población"/>
    <s v="Toda la población"/>
    <s v="Toda la población"/>
    <s v="Toda la población"/>
    <m/>
    <s v="COLECTIVA"/>
    <s v="OTRO"/>
    <s v="NO"/>
    <s v="NO"/>
  </r>
  <r>
    <x v="3"/>
    <x v="3"/>
    <s v="Parques"/>
    <x v="14"/>
    <s v="Construcción y dotación de parques"/>
    <s v="Construcción y dotación de Parque DESARROLLO PRIMERO DE MAYO vocación deportivo"/>
    <s v="Adecuación de parques y zonas verdes para su uso y disfrute como parque   en Consolidación Parque DESARROLLO PRIMERO DE MAYO vocación deportivo"/>
    <s v="Construcción y dotación de parques en Consolidación Parque DESARROLLO PRIMERO DE MAYO vocación deportivo"/>
    <s v="Construcción y dotación de parques"/>
    <s v="Toda la localidad"/>
    <s v="Toda la población"/>
    <s v="Toda la población"/>
    <s v="Toda la población"/>
    <s v="Toda la población"/>
    <s v="Toda la población"/>
    <m/>
    <s v="COLECTIVA"/>
    <s v="OTRO"/>
    <s v="NO"/>
    <s v="NO"/>
  </r>
  <r>
    <x v="3"/>
    <x v="3"/>
    <s v="Movilidad local"/>
    <x v="15"/>
    <s v="Malla vial local"/>
    <s v="Construcción y/o conservación de Malla vial local en CL 22A S entre KR 6 y KR 2 E"/>
    <s v="Mejoramiento de las franjas funcionales de paramento a paramento existentes incluyendo arborización, andenes, ciclorrutas, mobiliario y vías de fachada a fachada  en CL 22A S entre KR 6 y KR 2 E"/>
    <s v="Construcción y/o conservación de Malla vial local en CL 22A S entre KR 6 y KR 2 E"/>
    <s v="Construcción y/o conservación de Malla vial local"/>
    <s v="Toda la localidad"/>
    <s v="Toda la población"/>
    <s v="Toda la población"/>
    <s v="Toda la población"/>
    <s v="Toda la población"/>
    <s v="Toda la población"/>
    <m/>
    <s v="COLECTIVA"/>
    <s v="OTRO"/>
    <s v="NO"/>
    <s v="NO"/>
  </r>
  <r>
    <x v="3"/>
    <x v="3"/>
    <s v="Parques"/>
    <x v="16"/>
    <s v="Intervención parques"/>
    <s v="Mejoramiento de parques en Parque Santa Rita del sur II Etapa"/>
    <s v="Mejoramiento de componentes (ancestral, juegos, permanencia, multifunción, etc ), estructuras de apoyo y otros servicios, en parques existentes para una mayor vitalidad y seguridad   en Parque Santa Rita del sur II Etapa"/>
    <s v="Mejoramiento, mantenimiento y/o dotación de parques en Parque Santa Rita del sur II Etapa"/>
    <s v="Mejoramiento, mantenimiento y/o dotación de parques o plazas"/>
    <s v="Toda la localidad"/>
    <s v="Toda la población"/>
    <s v="Toda la población"/>
    <s v="Toda la población"/>
    <s v="Toda la población"/>
    <s v="Toda la población"/>
    <m/>
    <s v="COLECTIVA"/>
    <s v="OTRO"/>
    <s v="NO"/>
    <s v="NO"/>
  </r>
  <r>
    <x v="3"/>
    <x v="3"/>
    <s v="Parques"/>
    <x v="16"/>
    <s v="Intervención parques"/>
    <s v="Mejoramiento de parques en Parque Urbanización Nueva Delly "/>
    <s v="Mejoramiento de componentes (ancestral, juegos, permanencia, multifunción, etc ), estructuras de apoyo y otros servicios, en parques existentes para una mayor vitalidad y seguridad   en Parque Urbanización Nueva Delly "/>
    <s v="Mejoramiento, mantenimiento y/o dotación de parques en Parque Urbanización Nueva Delly "/>
    <s v="Mejoramiento, mantenimiento y/o dotación de parques o plazas"/>
    <s v="Toda la localidad"/>
    <s v="Toda la población"/>
    <s v="Toda la población"/>
    <s v="Toda la población"/>
    <s v="Toda la población"/>
    <s v="Toda la población"/>
    <m/>
    <s v="COLECTIVA"/>
    <s v="OTRO"/>
    <s v="NO"/>
    <s v="NO"/>
  </r>
  <r>
    <x v="3"/>
    <x v="3"/>
    <s v="Parques"/>
    <x v="16"/>
    <s v="Intervención parques"/>
    <s v="Mejoramiento, mantenimiento y/o dotación de parques en Parque Nueva Delly"/>
    <s v="Mejoramiento de componentes (ancestral, juegos, permanencia, multifunción, etc ), estructuras de apoyo y otros servicios, en parques existentes para una mayor vitalidad y seguridad   en Parque Nueva Delly"/>
    <s v="Mejoramiento, mantenimiento y/o dotación de parques en Parque Nueva Delly"/>
    <s v="Mejoramiento, mantenimiento y/o dotación de parques o plazas"/>
    <s v="Toda la localidad"/>
    <s v="Toda la población"/>
    <s v="Toda la población"/>
    <s v="Toda la población"/>
    <s v="Toda la población"/>
    <s v="Toda la población"/>
    <m/>
    <s v="COLECTIVA"/>
    <s v="OTRO"/>
    <s v="NO"/>
    <s v="NO"/>
  </r>
  <r>
    <x v="3"/>
    <x v="3"/>
    <s v="Parques"/>
    <x v="16"/>
    <s v="Intervención parques"/>
    <s v="Mejoramiento de parques en Parque VILLA DE LOS ALPES vocación deportivo"/>
    <s v="Mejoramiento de componentes (ancestral, juegos, permanencia, multifunción, etc ), estructuras de apoyo y otros servicios, en parques existentes para una mayor vitalidad y seguridad   en Cualificación Parque VILLA DE LOS ALPES vocación deportivo"/>
    <s v="Mejoramiento, mantenimiento y/o dotación de parques en Cualificación Parque VILLA DE LOS ALPES vocación deportivo"/>
    <s v="Mejoramiento, mantenimiento y/o dotación de parques o plazas"/>
    <s v="Toda la localidad"/>
    <s v="Toda la población"/>
    <s v="Toda la población"/>
    <s v="Toda la población"/>
    <s v="Toda la población"/>
    <s v="Toda la población"/>
    <m/>
    <s v="COLECTIVA"/>
    <s v="OTRO"/>
    <s v="NO"/>
    <s v="NO"/>
  </r>
  <r>
    <x v="3"/>
    <x v="3"/>
    <s v="Parques"/>
    <x v="16"/>
    <s v="Intervención parques"/>
    <s v="Mejoramiento de parques en Cualificación Parque SERAFINA II SECTOR vocación deportivo"/>
    <s v="Mejoramiento de componentes (ancestral, juegos, permanencia, multifunción, etc ), estructuras de apoyo y otros servicios, en parques existentes para una mayor vitalidad y seguridad   en Cualificación Parque SERAFINA II SECTOR vocación deportivo"/>
    <s v="Mejoramiento, mantenimiento y/o dotación de parques en Cualificación Parque SERAFINA II SECTOR vocación deportivo"/>
    <s v="Mejoramiento, mantenimiento y/o dotación de parques o plazas"/>
    <s v="Toda la localidad"/>
    <s v="Toda la población"/>
    <s v="Toda la población"/>
    <s v="Toda la población"/>
    <s v="Toda la población"/>
    <s v="Toda la población"/>
    <m/>
    <s v="COLECTIVA"/>
    <s v="OTRO"/>
    <s v="NO"/>
    <s v="NO"/>
  </r>
  <r>
    <x v="3"/>
    <x v="3"/>
    <s v="Parques"/>
    <x v="16"/>
    <s v="Intervención parques"/>
    <s v="Mejoramiento, de parques en Parque URBANIZACIÓN LAS GUACAMAYAS vocación cultura"/>
    <s v="Mejoramiento de componentes (ancestral, juegos, permanencia, multifunción, etc ), estructuras de apoyo y otros servicios, en parques existentes para una mayor vitalidad y seguridad   en Cualificación Parque URBANIZACIÓN LAS GUACAMAYAS vocación cultura"/>
    <s v="Mejoramiento, mantenimiento y/o dotación de parques en Cualificación Parque URBANIZACIÓN LAS GUACAMAYAS vocación cultura"/>
    <s v="Mejoramiento, mantenimiento y/o dotación de parques o plazas"/>
    <s v="Toda la localidad"/>
    <s v="Toda la población"/>
    <s v="Toda la población"/>
    <s v="Toda la población"/>
    <s v="Toda la población"/>
    <s v="Toda la población"/>
    <m/>
    <s v="COLECTIVA"/>
    <s v="OTRO"/>
    <s v="NO"/>
    <s v="NO"/>
  </r>
  <r>
    <x v="3"/>
    <x v="3"/>
    <s v="Parques"/>
    <x v="16"/>
    <s v="Intervención parques"/>
    <s v="Mejoramiento de parque URBANIZACIÓN LAS GUACAMAYAS "/>
    <s v="Mejoramiento de componentes (ancestral, juegos, permanencia, multifunción, etc ), estructuras de apoyo y otros servicios, en parques existentes para una mayor vitalidad y seguridad   en Cualificación Parque URBANIZACIÓN LAS GUACAMAYAS vocación cultura"/>
    <s v="Mejoramiento, mantenimiento y/o dotación de parques en Cualificación Parque URBANIZACIÓN LAS GUACAMAYAS vocación cultura"/>
    <s v="Mejoramiento, mantenimiento y/o dotación de parques o plazas"/>
    <s v="Toda la localidad"/>
    <s v="Toda la población"/>
    <s v="Toda la población"/>
    <s v="Toda la población"/>
    <s v="Toda la población"/>
    <s v="Toda la población"/>
    <m/>
    <s v="COLECTIVA"/>
    <s v="OTRO"/>
    <s v="NO"/>
    <s v="NO"/>
  </r>
  <r>
    <x v="3"/>
    <x v="3"/>
    <s v="Parques"/>
    <x v="16"/>
    <s v="Intervención parques"/>
    <s v="Mejoramiento de Parque VILLA JAVIER vocación contemplativo"/>
    <s v="Mejoramiento de componentes (ancestral, juegos, permanencia, multifunción, etc ), estructuras de apoyo y otros servicios, en parques existentes para una mayor vitalidad y seguridad   en Cualificación Parque VILLA JAVIER vocación contemplativo"/>
    <s v="Mejoramiento, mantenimiento y/o dotación de parques en Cualificación Parque VILLA JAVIER vocación contemplativo"/>
    <s v="Mejoramiento, mantenimiento y/o dotación de parques o plazas"/>
    <s v="Toda la localidad"/>
    <s v="Toda la población"/>
    <s v="Toda la población"/>
    <s v="Toda la población"/>
    <s v="Toda la población"/>
    <s v="Toda la población"/>
    <m/>
    <s v="COLECTIVA"/>
    <s v="OTRO"/>
    <s v="NO"/>
    <s v="NO"/>
  </r>
  <r>
    <x v="3"/>
    <x v="3"/>
    <s v="Parques"/>
    <x v="16"/>
    <s v="Intervención parques"/>
    <s v="Mejoramiento de parques SANTA ANA SUR ETAPA I vocación deportivo"/>
    <s v="Mejoramiento de componentes (ancestral, juegos, permanencia, multifunción, etc ), estructuras de apoyo y otros servicios, en parques existentes para una mayor vitalidad y seguridad   en Cualificación Parque SANTA ANA SUR ETAPA I vocación deportivo"/>
    <s v="Mejoramiento, mantenimiento y/o dotación de parques en Cualificación Parque SANTA ANA SUR ETAPA I vocación deportivo"/>
    <s v="Mejoramiento, mantenimiento y/o dotación de parques o plazas"/>
    <s v="Toda la localidad"/>
    <s v="Toda la población"/>
    <s v="Toda la población"/>
    <s v="Toda la población"/>
    <s v="Toda la población"/>
    <s v="Toda la población"/>
    <m/>
    <s v="COLECTIVA"/>
    <s v="OTRO"/>
    <s v="NO"/>
    <s v="NO"/>
  </r>
  <r>
    <x v="3"/>
    <x v="3"/>
    <s v="Parques"/>
    <x v="16"/>
    <s v="Intervención parques"/>
    <s v="Mejoramiento de parque URBANIZACIÓN VILLA JAVIER "/>
    <s v="Mejoramiento de componentes (ancestral, juegos, permanencia, multifunción, etc ), estructuras de apoyo y otros servicios, en parques existentes para una mayor vitalidad y seguridad   en Cualificación Parque URBANIZACIÓN VILLA JAVIER vocación lúdico"/>
    <s v="Mejoramiento, mantenimiento y/o dotación de parques en Cualificación Parque URBANIZACIÓN VILLA JAVIER vocación lúdico"/>
    <s v="Mejoramiento, mantenimiento y/o dotación de parques o plazas"/>
    <s v="Toda la localidad"/>
    <s v="Toda la población"/>
    <s v="Toda la población"/>
    <s v="Toda la población"/>
    <s v="Toda la población"/>
    <s v="Toda la población"/>
    <m/>
    <s v="COLECTIVA"/>
    <s v="OTRO"/>
    <s v="NO"/>
    <s v="NO"/>
  </r>
  <r>
    <x v="3"/>
    <x v="3"/>
    <s v="Parques"/>
    <x v="16"/>
    <s v="Intervención parques"/>
    <s v="Mejoramiento de Parque SANTA ANA SUR ETAPA I "/>
    <s v="Mejoramiento de componentes (ancestral, juegos, permanencia, multifunción, etc ), estructuras de apoyo y otros servicios, en parques existentes para una mayor vitalidad y seguridad   en Cualificación Parque SANTA ANA SUR ETAPA I vocación deportivo"/>
    <s v="Mejoramiento, mantenimiento y/o dotación de parques en Cualificación Parque SANTA ANA SUR ETAPA I vocación deportivo"/>
    <s v="Mejoramiento, mantenimiento y/o dotación de parques o plazas"/>
    <s v="Toda la localidad"/>
    <s v="Toda la población"/>
    <s v="Toda la población"/>
    <s v="Toda la población"/>
    <s v="Toda la población"/>
    <s v="Toda la población"/>
    <m/>
    <s v="COLECTIVA"/>
    <s v="OTRO"/>
    <s v="NO"/>
    <s v="NO"/>
  </r>
  <r>
    <x v="3"/>
    <x v="3"/>
    <s v="Cultura, recreación y deporte"/>
    <x v="17"/>
    <s v="Equipamientos culturales"/>
    <s v="Dotación al teatro la Victoria con equipamientos para escenarios culturales"/>
    <s v="Dotación al teatro la Victoria con equipamientos de iluminación profesional para escenarios culturales, pantalla led para escenario y equipamientos técnicos especializados para la práctica de los artes escénicos (teatro, danza, circo, música y magia)."/>
    <s v="Dotación al teatro la Victoria con equipamientos para escenarios culturales"/>
    <s v="Dotación al teatro la Victoria con equipamientos de iluminación profesional para escenarios culturales, pantalla led para escenario y equipamientos técnicos especializados para la práctica de los artes escénicos (teatro, danza, circo, música y magia)."/>
    <s v="La victoria "/>
    <s v="UPL San Critobal "/>
    <s v="Toda la población"/>
    <s v="Toda la población"/>
    <s v="Toda la población"/>
    <s v="Toda la población"/>
    <m/>
    <s v="COLECTIVA"/>
    <s v="OTRO"/>
    <s v="NO"/>
    <s v="NO"/>
  </r>
  <r>
    <x v="3"/>
    <x v="3"/>
    <s v="Cultura, recreación y deporte"/>
    <x v="17"/>
    <s v="Equipamientos culturales"/>
    <s v="Mejorar los equipamientos del Campus Cultura "/>
    <s v="Mejorar los equipamientos del Campus Cultura los elementos técnicos, tecnológicos, en audio, video, sonido y estructuras en eventos."/>
    <s v="Mejorar los equipamientos del Campus Cultura "/>
    <s v="Mejorar los equipamientos del Campus Cultura los elementos técnicos, tecnológicos, en audio, video, sonido y estructuras en eventos."/>
    <s v="barrio avenida de mayo "/>
    <s v="UPL San Critobal "/>
    <s v="Toda la población"/>
    <s v="Toda la población"/>
    <s v="Toda la población"/>
    <s v="Toda la población"/>
    <m/>
    <s v="COLECTIVA"/>
    <s v="OTRO"/>
    <s v="NO"/>
    <s v="NO"/>
  </r>
  <r>
    <x v="3"/>
    <x v="3"/>
    <s v="Cultura, recreación y deporte"/>
    <x v="17"/>
    <s v="Equipamientos culturales"/>
    <s v="Adecuar espacio físico y virtual - centro de documentación de patrimonio y memoria"/>
    <s v="Mejorar los equipamientos del Campus Cultura los elementos técnicos, tecnológicos, en audio, video, sonido y estructuras en eventos."/>
    <s v="Adecuar un espacio físico y virtual para el centro de documentación de patrimonio y memoria de la localidad"/>
    <s v="Mantener un espacio permanente para la Salva Guarda de la historia y la Memoria de la localidad de San Cristóbal."/>
    <s v="Toda la localidad"/>
    <s v="Toda la localidad"/>
    <s v="Toda la población"/>
    <s v="Toda la población"/>
    <s v="Toda la población"/>
    <s v="Toda la población"/>
    <m/>
    <s v="COLECTIVA"/>
    <s v="OTRO"/>
    <s v="NO"/>
    <s v="NO"/>
  </r>
  <r>
    <x v="3"/>
    <x v="3"/>
    <s v="Movilidad local"/>
    <x v="18"/>
    <s v="Redes peatonales"/>
    <s v="Construcción y conservación de Redes Peatonales Barrio La Gloria"/>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el Barrio La Gloria"/>
    <s v="Construcción y conservación de espacio público en  redes peatonales Barrio La Gloria"/>
    <s v="Construcción y conservación de redes peatonales"/>
    <s v="Toda la localidad"/>
    <s v="Toda la población"/>
    <s v="Toda la población"/>
    <s v="Toda la población"/>
    <s v="Toda la población"/>
    <s v="Toda la población"/>
    <m/>
    <s v="COLECTIVA"/>
    <s v="OTRO"/>
    <s v="NO"/>
    <s v="NO"/>
  </r>
  <r>
    <x v="3"/>
    <x v="3"/>
    <s v="Movilidad local"/>
    <x v="18"/>
    <s v="Redes peatonales"/>
    <s v="Construcción y conservación de Redes Peatonales S. Cristobal Sur,Velodromo,Sta Anita"/>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Barrios San Cristobal Sur, Velodromo, Caja de Vivienda Popular, Santa Anita, "/>
    <s v="Construcción y conservación de espacio público redes peatonales S. Cristobal Sur, Velodromo, Caja V.Popular, Santa Anita"/>
    <s v="Construcción y conservación de redes peatonales"/>
    <s v="Toda la localidad"/>
    <s v="Toda la población"/>
    <s v="Toda la población"/>
    <s v="Toda la población"/>
    <s v="Toda la población"/>
    <s v="Toda la población"/>
    <m/>
    <s v="COLECTIVA"/>
    <s v="OTRO"/>
    <s v="NO"/>
    <s v="NO"/>
  </r>
  <r>
    <x v="3"/>
    <x v="3"/>
    <s v="Movilidad local"/>
    <x v="18"/>
    <s v="Mejoramiento del espacio publico"/>
    <s v="Mejoramiento de espacio público en la GLORIA OCCIDENTAL"/>
    <s v="La intervencion de 2 elementos de espacio público en el sector de la gloria occidental en la carrera  1 Bis entre calle 44 sur y calle 45 sur y la calle 44 sur con carrera 1 Bis"/>
    <s v="Mejoramientode dos andenes en el sector de la gloria occidental"/>
    <s v="Intervención de espacio publico"/>
    <s v="Toda la localidad"/>
    <s v="Toda la población"/>
    <s v="Toda la población"/>
    <s v="Toda la población"/>
    <s v="Toda la población"/>
    <s v="Toda la población"/>
    <m/>
    <s v="COLECTIVA"/>
    <s v="OTRO"/>
    <s v="NO"/>
    <s v="NO"/>
  </r>
  <r>
    <x v="3"/>
    <x v="3"/>
    <s v="Ambiente y animales"/>
    <x v="19"/>
    <s v="Mantenimiento de árboles "/>
    <s v="Mantenimiento del arbolado local"/>
    <s v="Mantenimiento del arbolado que lo requiera posterior a evalaucion diagnostica"/>
    <s v="Evaluar diagnosticamente los 12.000 arboles plantados en los ultimos 4 años y determinar su condicion fitosanitaria"/>
    <s v="Mantenimiento preventivo_x000a_Diagnostico fitosanitario_x000a_Fertilizacion edafica y foliar_x000a_Reemplzao y repplante_x000a_Mantenimiento correctivo"/>
    <s v="Toda la localidad"/>
    <s v="Diligencie solamente si usted escogió UPZ - Barrio - Otro en el campo anterior"/>
    <s v="Toda la población"/>
    <s v="Toda la población"/>
    <s v="Toda la población"/>
    <s v="Toda la población"/>
    <m/>
    <s v="COLECTIVA"/>
    <s v="OTRO"/>
    <s v="NO"/>
    <s v="NO"/>
  </r>
  <r>
    <x v="3"/>
    <x v="3"/>
    <s v="Ambiente y animales"/>
    <x v="20"/>
    <s v="Mantenimiento de jardinería "/>
    <s v="Mantenimiento de los cerca de 5.000 M2 de Jardineria local"/>
    <s v="Mantenimiento de los cerca de 5.000 M2 de Jardineria local establecida en los ultimos 3 años como estrategia para la apropiacion social del espacio publico"/>
    <s v="Manetener y replantar los 5.000 M2 de Jardineria local"/>
    <s v="Mantenimiento preventivo_x000a_Diagnostico fitosanitario_x000a_Fertilizacion edafica y foliar_x000a_Reemplzao y repplante_x000a_Mantenimiento correctivo"/>
    <s v="Toda la localidad"/>
    <s v="Diligencie solamente si usted escogió UPZ - Barrio - Otro en el campo anterior"/>
    <s v="Toda la población"/>
    <s v="Toda la población"/>
    <s v="Toda la población"/>
    <s v="Toda la población"/>
    <m/>
    <s v="COLECTIVA"/>
    <s v="OTRO"/>
    <s v="NO"/>
    <s v="NO"/>
  </r>
  <r>
    <x v="4"/>
    <x v="4"/>
    <s v="Ambiente y animales"/>
    <x v="21"/>
    <s v="Franjas paralelas  rondas  hídricas"/>
    <s v="Recuperación de franjas paralelas a rondas hídricas RED DE SENDEROS RURALES DE USME"/>
    <s v="Reverdecer y renaturalizar, sembrar árboles y recuperar suelo permeable en las franjas paralelas a las rondas de cuerpos de agua  en LA RED DE SENDEROS RURALES DE USME"/>
    <s v="Intervención de elementos  ambientales en LA RED DE SENDEROS RURALES DE USME"/>
    <s v="Recuperación de franjas paralelas a rondas  hídricas"/>
    <s v="Toda la localidad"/>
    <s v="Toda la población"/>
    <s v="Toda la población"/>
    <s v="Toda la población"/>
    <s v="Toda la población"/>
    <s v="Toda la población"/>
    <m/>
    <s v="COLECTIVA"/>
    <s v="OTRO"/>
    <s v="NO"/>
    <s v="NO"/>
  </r>
  <r>
    <x v="4"/>
    <x v="4"/>
    <s v="Ambiente y animales"/>
    <x v="22"/>
    <s v="Conservacion de estructura ecológica"/>
    <s v="Conservacion de la estructura ecológica en CINTURÓN VERDE DE USME"/>
    <s v="Es un área geográfica que se caracteriza por tener una gran variedad de especies animales y vegetales, en la cual se pretende generar corredores biológicos que facilitan el movimiento de especies de fauna que habitan los relictos boscosos  en CINTURÓN VERDE DE USME"/>
    <s v="Conservacion de la estructura ecológica en CINTURÓN VERDE DE USME"/>
    <s v="Conservacion de la estructura ecológica"/>
    <s v="Toda la localidad"/>
    <s v="Toda la población"/>
    <s v="Toda la población"/>
    <s v="Toda la población"/>
    <s v="Toda la población"/>
    <s v="Toda la población"/>
    <m/>
    <s v="COLECTIVA"/>
    <s v="OTRO"/>
    <s v="NO"/>
    <s v="NO"/>
  </r>
  <r>
    <x v="4"/>
    <x v="4"/>
    <s v="Ambiente y animales"/>
    <x v="22"/>
    <s v="Conservacion de estructura ecológica"/>
    <s v="Conservacion de la estructura ecológica en CINTURÓN VERDE DE USME"/>
    <s v="Es un área geográfica que se caracteriza por tener una gran variedad de especies animales y vegetales, en la cual se pretende generar corredores biológicos que facilitan el movimiento de especies de fauna que habitan los relictos boscosos  en CINTURÓN VERDE DE USME"/>
    <s v="Conservacion de la estructura ecológica en CINTURÓN VERDE DE USME"/>
    <s v="Conservacion de la estructura ecológica"/>
    <s v="Toda la localidad"/>
    <s v="Toda la población"/>
    <s v="Toda la población"/>
    <s v="Toda la población"/>
    <s v="Toda la población"/>
    <s v="Toda la población"/>
    <m/>
    <s v="COLECTIVA"/>
    <s v="OTRO"/>
    <s v="NO"/>
    <s v="NO"/>
  </r>
  <r>
    <x v="4"/>
    <x v="4"/>
    <s v="Ambiente y animales"/>
    <x v="22"/>
    <s v="Conservacion de estructura ecológica"/>
    <s v="Conservacion de la estructura ecológica en CINTURÓN VERDE DE USME"/>
    <s v="Es un área geográfica que se caracteriza por tener una gran variedad de especies animales y vegetales, en la cual se pretende generar corredores biológicos que facilitan el movimiento de especies de fauna que habitan los relictos boscosos  en CINTURÓN VERDE DE USME"/>
    <s v="Conservacion de la estructura ecológica en CINTURÓN VERDE DE USME"/>
    <s v="Conservacion de la estructura ecológica"/>
    <s v="Toda la localidad"/>
    <s v="Toda la población"/>
    <s v="Toda la población"/>
    <s v="Toda la población"/>
    <s v="Toda la población"/>
    <s v="Toda la población"/>
    <m/>
    <s v="COLECTIVA"/>
    <s v="OTRO"/>
    <s v="NO"/>
    <s v="NO"/>
  </r>
  <r>
    <x v="4"/>
    <x v="4"/>
    <s v="Ambiente y animales"/>
    <x v="22"/>
    <s v="Conservacion de estructura ecológica"/>
    <s v="Conservacion de la estructura ecológica en CINTURÓN VERDE DE USME"/>
    <s v="Es un área geográfica que se caracteriza por tener una gran variedad de especies animales y vegetales, en la cual se pretende generar corredores biológicos que facilitan el movimiento de especies de fauna que habitan los relictos boscosos  en CINTURÓN VERDE DE USME"/>
    <s v="Conservacion de la estructura ecológica en CINTURÓN VERDE DE USME"/>
    <s v="Conservacion de la estructura ecológica"/>
    <s v="Toda la localidad"/>
    <s v="Toda la población"/>
    <s v="Toda la población"/>
    <s v="Toda la población"/>
    <s v="Toda la población"/>
    <s v="Toda la población"/>
    <m/>
    <s v="COLECTIVA"/>
    <s v="OTRO"/>
    <s v="NO"/>
    <s v="NO"/>
  </r>
  <r>
    <x v="4"/>
    <x v="4"/>
    <s v="Ambiente y animales"/>
    <x v="22"/>
    <s v="Conservacion de estructura ecológica"/>
    <s v="Conservacion de la estructura ecológica en CINTURÓN VERDE DE USME"/>
    <s v="Es un área geográfica que se caracteriza por tener una gran variedad de especies animales y vegetales, en la cual se pretende generar corredores biológicos que facilitan el movimiento de especies de fauna que habitan los relictos boscosos  en CINTURÓN VERDE DE USME"/>
    <s v="Conservacion de la estructura ecológica en CINTURÓN VERDE DE USME"/>
    <s v="Conservacion de la estructura ecológica"/>
    <s v="Toda la localidad"/>
    <s v="Toda la población"/>
    <s v="Toda la población"/>
    <s v="Toda la población"/>
    <s v="Toda la población"/>
    <s v="Toda la población"/>
    <m/>
    <s v="COLECTIVA"/>
    <s v="OTRO"/>
    <s v="NO"/>
    <s v="NO"/>
  </r>
  <r>
    <x v="4"/>
    <x v="4"/>
    <s v="Ambiente y animales"/>
    <x v="22"/>
    <s v="Conservacion de estructura ecológica"/>
    <s v="Conservacion de la estructura ecológica en CINTURÓN VERDE DE USME"/>
    <s v="Es un área geográfica que se caracteriza por tener una gran variedad de especies animales y vegetales, en la cual se pretende generar corredores biológicos que facilitan el movimiento de especies de fauna que habitan los relictos boscosos  en CINTURÓN VERDE DE USME"/>
    <s v="Conservacion de la estructura ecológica en CINTURÓN VERDE DE USME"/>
    <s v="Conservacion de la estructura ecológica"/>
    <s v="Toda la localidad"/>
    <s v="Toda la población"/>
    <s v="Toda la población"/>
    <s v="Toda la población"/>
    <s v="Toda la población"/>
    <s v="Toda la población"/>
    <m/>
    <s v="COLECTIVA"/>
    <s v="OTRO"/>
    <s v="NO"/>
    <s v="NO"/>
  </r>
  <r>
    <x v="4"/>
    <x v="4"/>
    <s v="Ambiente y animales"/>
    <x v="22"/>
    <s v="Conservacion de estructura ecológica"/>
    <s v="Conservacion de la estructura ecológica en CINTURÓN VERDE DE USME"/>
    <s v="Es un área geográfica que se caracteriza por tener una gran variedad de especies animales y vegetales, en la cual se pretende generar corredores biológicos que facilitan el movimiento de especies de fauna que habitan los relictos boscosos  en CINTURÓN VERDE DE USME"/>
    <s v="Conservacion de la estructura ecológica en CINTURÓN VERDE DE USME"/>
    <s v="Conservacion de la estructura ecológica"/>
    <s v="Toda la localidad"/>
    <s v="Toda la población"/>
    <s v="Toda la población"/>
    <s v="Toda la población"/>
    <s v="Toda la población"/>
    <s v="Toda la población"/>
    <m/>
    <s v="COLECTIVA"/>
    <s v="OTRO"/>
    <s v="NO"/>
    <s v="NO"/>
  </r>
  <r>
    <x v="5"/>
    <x v="5"/>
    <s v="Parques"/>
    <x v="23"/>
    <s v="Construcción y dotación de parques"/>
    <s v="Construcción y dotación del parque Urbanización Rincón de Venecia II Sector"/>
    <s v="Adecuación de parques y zonas verdes para su uso y disfrute como parque   en Consolidar el parque Urbanización Rincón de Venecia II Sector"/>
    <s v="Construcción y dotación de parques en Consolidar el parque Urbanización Rincón de Venecia II Sector"/>
    <s v="Construcción y dotación de parques"/>
    <s v="Toda la localidad"/>
    <s v="Toda la población"/>
    <s v="Toda la población"/>
    <s v="Toda la población"/>
    <s v="Toda la población"/>
    <s v="Toda la población"/>
    <m/>
    <s v="COLECTIVA"/>
    <s v="OTRO"/>
    <s v="NO"/>
    <s v="NO"/>
  </r>
  <r>
    <x v="5"/>
    <x v="5"/>
    <s v="Parques"/>
    <x v="23"/>
    <s v="Construcción y dotación de parques"/>
    <s v="Construcción y dotación de parques en Nuevo parque con vocación cultural"/>
    <s v="Adecuación de parques y zonas verdes para su uso y disfrute como parque   en Nuevo parque con vocación cultural"/>
    <s v="Construcción y dotación de parques en Nuevo parque con vocación cultural"/>
    <s v="Construcción y dotación de parques"/>
    <s v="Toda la localidad"/>
    <s v="Toda la población"/>
    <s v="Toda la población"/>
    <s v="Toda la población"/>
    <s v="Toda la población"/>
    <s v="Toda la población"/>
    <m/>
    <s v="COLECTIVA"/>
    <s v="OTRO"/>
    <s v="NO"/>
    <s v="NO"/>
  </r>
  <r>
    <x v="5"/>
    <x v="5"/>
    <s v="Parques"/>
    <x v="24"/>
    <s v="Intervención parques"/>
    <s v="Mejoramiento de Parque Urbanización Tunjuelito I"/>
    <s v="Mejoramiento de las condiciones de plazoletas existentes para su uso y disfrute  en Reverdecimiento y conformación de una plazoleta nueva para el encuentro en Urbanización Tunjuelito"/>
    <s v="Mejoramiento, mantenimiento y/o dotación de parques o plazas en Urbanización Tunjuelito I"/>
    <s v="Mejoramiento, mantenimiento y/o dotación de parques o plazas"/>
    <s v="Toda la localidad"/>
    <s v="Toda la población"/>
    <s v="Toda la población"/>
    <s v="Toda la población"/>
    <s v="Toda la población"/>
    <s v="Toda la población"/>
    <m/>
    <s v="COLECTIVA"/>
    <s v="OTRO"/>
    <s v="NO"/>
    <s v="NO"/>
  </r>
  <r>
    <x v="5"/>
    <x v="5"/>
    <s v="Parques"/>
    <x v="24"/>
    <s v="Intervención parques"/>
    <s v="Mejoramiento de Parque Urbanización Tunjuelito II"/>
    <s v="Mejoramiento de las condiciones de plazoletas existentes para su uso y disfrute  en Reverdecimiento y conformación de una plazoleta nueva para el encuentro en Urbanización Tunjuelito"/>
    <s v="Mejoramiento, mantenimiento y/o dotación de parques o plazas en Urbanización Tunjuelito II"/>
    <s v="Mejoramiento, mantenimiento y/o dotación de parques o plazas"/>
    <s v="Toda la localidad"/>
    <s v="Toda la población"/>
    <s v="Toda la población"/>
    <s v="Toda la población"/>
    <s v="Toda la población"/>
    <s v="Toda la población"/>
    <m/>
    <s v="COLECTIVA"/>
    <s v="OTRO"/>
    <s v="NO"/>
    <s v="NO"/>
  </r>
  <r>
    <x v="5"/>
    <x v="5"/>
    <s v="Parques"/>
    <x v="24"/>
    <s v="Intervención parques"/>
    <s v="Mejoramiento de Parque Urbanización Tunjuelito IV"/>
    <s v="Mejoramiento de las condiciones de plazoletas existentes para su uso y disfrute  en Reverdecimiento y conformación de una plazoleta nueva para el encuentro en Urbanización Tunjuelito"/>
    <s v="Mejoramiento, mantenimiento y/o dotación de parques o plazas en Urbanización Tunjuelito IV"/>
    <s v="Mejoramiento, mantenimiento y/o dotación de parques o plazas"/>
    <s v="Toda la localidad"/>
    <s v="Toda la población"/>
    <s v="Toda la población"/>
    <s v="Toda la población"/>
    <s v="Toda la población"/>
    <s v="Toda la población"/>
    <m/>
    <s v="COLECTIVA"/>
    <s v="OTRO"/>
    <s v="NO"/>
    <s v="NO"/>
  </r>
  <r>
    <x v="5"/>
    <x v="5"/>
    <s v="Movilidad local"/>
    <x v="25"/>
    <s v="Malla vial local"/>
    <s v="Construcción y/o conservación de Malla vial local en KR 54B entre TV 44 y DG 52B S"/>
    <s v="Mejoramiento de las franjas funcionales de paramento a paramento existentes incluyendo arborización, andenes, ciclorrutas, mobiliario y vías de fachada a fachada  en KR 54B entre TV 44 y DG 52B S"/>
    <s v="Construcción y/o conservación de Malla vial local en KR 54B entre TV 44 y DG 52B S"/>
    <s v="Construcción y/o conservación de Malla vial local"/>
    <s v="Toda la localidad"/>
    <s v="Toda la población"/>
    <s v="Toda la población"/>
    <s v="Toda la población"/>
    <s v="Toda la población"/>
    <s v="Toda la población"/>
    <m/>
    <s v="COLECTIVA"/>
    <s v="OTRO"/>
    <s v="NO"/>
    <s v="NO"/>
  </r>
  <r>
    <x v="5"/>
    <x v="5"/>
    <s v="Movilidad local"/>
    <x v="25"/>
    <s v="Malla vial local"/>
    <s v="Construcción y/o conservación de Malla vial local en KR 55A entre DG 52B S y TV 44"/>
    <s v="Mejoramiento de las franjas funcionales de paramento a paramento existentes incluyendo arborización, andenes, ciclorrutas, mobiliario y vías de fachada a fachada  en KR 55A entre DG 52B S y TV 44"/>
    <s v="Construcción y/o conservación de Malla vial local en KR 55A entre DG 52B S y TV 44"/>
    <s v="Construcción y/o conservación de Malla vial local"/>
    <s v="Toda la localidad"/>
    <s v="Toda la población"/>
    <s v="Toda la población"/>
    <s v="Toda la población"/>
    <s v="Toda la población"/>
    <s v="Toda la población"/>
    <m/>
    <s v="COLECTIVA"/>
    <s v="OTRO"/>
    <s v="NO"/>
    <s v="NO"/>
  </r>
  <r>
    <x v="5"/>
    <x v="5"/>
    <s v="Movilidad local"/>
    <x v="26"/>
    <s v="Redes peatonales"/>
    <s v="Construcción y conservación de Redes Peatonales Urbanización Tunjuelito"/>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Urbanización Tunjuelito"/>
    <s v="Construcción y conservación de espacio público en  redes peatonales Urbanización Tunjuelito"/>
    <s v="Construcción y conservación de redes peatonales"/>
    <s v="Toda la localidad"/>
    <s v="Toda la población"/>
    <s v="Toda la población"/>
    <s v="Toda la población"/>
    <s v="Toda la población"/>
    <s v="Toda la población"/>
    <m/>
    <s v="COLECTIVA"/>
    <s v="OTRO"/>
    <s v="NO"/>
    <s v="NO"/>
  </r>
  <r>
    <x v="6"/>
    <x v="6"/>
    <s v="Parques"/>
    <x v="27"/>
    <s v="Intervención parques"/>
    <s v="Mejoramiento de parque en URBANIZACIÓN CIUDADELA EL PORVENIR III ETAPA"/>
    <s v="Mejoramiento de componentes (ancestral, juegos, permanencia, multifunción, etc ), estructuras de apoyo y otros servicios, en parques existentes para una mayor vitalidad y seguridad   en URBANIZACIÓN CIUDADELA EL PORVENIR III ETAPA"/>
    <s v="Mejoramiento, mantenimiento y/o dotación de parques en URBANIZACIÓN CIUDADELA EL PORVENIR III ETAPA"/>
    <s v="Mejoramiento, mantenimiento y/o dotación de parques o plazas"/>
    <s v="Toda la localidad"/>
    <s v="Toda la población"/>
    <s v="Toda la población"/>
    <s v="Toda la población"/>
    <s v="Toda la población"/>
    <s v="Toda la población"/>
    <m/>
    <s v="COLECTIVA"/>
    <s v="OTRO"/>
    <s v="NO"/>
    <s v="NO"/>
  </r>
  <r>
    <x v="6"/>
    <x v="6"/>
    <s v="Parques"/>
    <x v="27"/>
    <s v="Intervención parques"/>
    <s v="Mejoramiento, mantenimiento y/o dotación de parques en URB LUCERNA"/>
    <s v="Mejoramiento de componentes (ancestral, juegos, permanencia, multifunción, etc ), estructuras de apoyo y otros servicios, en parques existentes para una mayor vitalidad y seguridad   en URB LUCERNA"/>
    <s v="Mejoramiento, mantenimiento y/o dotación de parques en URB LUCERNA"/>
    <s v="Mejoramiento, mantenimiento y/o dotación de parques o plazas"/>
    <s v="Toda la localidad"/>
    <s v="Toda la población"/>
    <s v="Toda la población"/>
    <s v="Toda la población"/>
    <s v="Toda la población"/>
    <s v="Toda la población"/>
    <m/>
    <s v="COLECTIVA"/>
    <s v="OTRO"/>
    <s v="NO"/>
    <s v="NO"/>
  </r>
  <r>
    <x v="6"/>
    <x v="6"/>
    <s v="Parques"/>
    <x v="27"/>
    <s v="Intervención parques"/>
    <s v="Mejoramiento, mantenimiento y/o dotación de parques en DESARROLLO JOSE ANTONIO GALAN"/>
    <s v="Mejoramiento de componentes (ancestral, juegos, permanencia, multifunción, etc ), estructuras de apoyo y otros servicios, en parques existentes para una mayor vitalidad y seguridad   en DESARROLLO JOSE ANTONIO GALAN"/>
    <s v="Mejoramiento, mantenimiento y/o dotación de parques en DESARROLLO JOSE ANTONIO GALAN"/>
    <s v="Mejoramiento, mantenimiento y/o dotación de parques o plazas"/>
    <s v="Toda la localidad"/>
    <s v="Toda la población"/>
    <s v="Toda la población"/>
    <s v="Toda la población"/>
    <s v="Toda la población"/>
    <s v="Toda la población"/>
    <m/>
    <s v="COLECTIVA"/>
    <s v="OTRO"/>
    <s v="NO"/>
    <s v="NO"/>
  </r>
  <r>
    <x v="6"/>
    <x v="6"/>
    <s v="Parques"/>
    <x v="27"/>
    <s v="Intervención parques"/>
    <s v="Mejoramiento, mantenimiento y/o dotación de parques en URBANIZACION OLARTE"/>
    <s v="Mejoramiento de componentes (ancestral, juegos, permanencia, multifunción, etc ), estructuras de apoyo y otros servicios, en parques existentes para una mayor vitalidad y seguridad   en URBANIZACION OLARTE"/>
    <s v="Mejoramiento, mantenimiento y/o dotación de parques en URBANIZACION OLARTE"/>
    <s v="Mejoramiento, mantenimiento y/o dotación de parques o plazas"/>
    <s v="Toda la localidad"/>
    <s v="Toda la población"/>
    <s v="Toda la población"/>
    <s v="Toda la población"/>
    <s v="Toda la población"/>
    <s v="Toda la población"/>
    <m/>
    <s v="COLECTIVA"/>
    <s v="OTRO"/>
    <s v="NO"/>
    <s v="NO"/>
  </r>
  <r>
    <x v="6"/>
    <x v="6"/>
    <s v="Parques"/>
    <x v="27"/>
    <s v="Intervención parques"/>
    <s v="Mejoramiento, mantenimiento y/o dotación de parques en DESARROLLO ANTONIA SANTOS"/>
    <s v="Mejoramiento de componentes (ancestral, juegos, permanencia, multifunción, etc ), estructuras de apoyo y otros servicios, en parques existentes para una mayor vitalidad y seguridad   en DESARROLLO ANTONIA SANTOS"/>
    <s v="Mejoramiento, mantenimiento y/o dotación de parques en DESARROLLO ANTONIA SANTOS"/>
    <s v="Mejoramiento, mantenimiento y/o dotación de parques o plazas"/>
    <s v="Toda la localidad"/>
    <s v="Toda la población"/>
    <s v="Toda la población"/>
    <s v="Toda la población"/>
    <s v="Toda la población"/>
    <s v="Toda la población"/>
    <m/>
    <s v="COLECTIVA"/>
    <s v="OTRO"/>
    <s v="NO"/>
    <s v="NO"/>
  </r>
  <r>
    <x v="7"/>
    <x v="7"/>
    <s v="Movilidad local"/>
    <x v="28"/>
    <s v="Malla vial local"/>
    <s v="Construcción y/o conservación de Malla vial local en CLL 41 B S ENTRE TR 74 Y TR 78  "/>
    <s v="Mejoramiento de las franjas funcionales de paramento a paramento existentes incluyendo arborización, andenes, ciclorrutas, mobiliario y vías de fachada a fachada  en CLL 41 B S ENTRE TR 74 Y TR 78  "/>
    <s v="Construcción y/o conservación de Malla vial local en CLL 41 B S ENTRE TR 74 Y TR 78  "/>
    <s v="Construcción y/o conservación de Malla vial local"/>
    <s v="Toda la localidad"/>
    <s v="Toda la población"/>
    <s v="Toda la población"/>
    <s v="Toda la población"/>
    <s v="Toda la población"/>
    <s v="Toda la población"/>
    <m/>
    <s v="COLECTIVA"/>
    <s v="OTRO"/>
    <s v="NO"/>
    <s v="NO"/>
  </r>
  <r>
    <x v="7"/>
    <x v="7"/>
    <s v="Movilidad local"/>
    <x v="28"/>
    <s v="Malla vial local"/>
    <s v="Construcción o conservación de MVL CALLE 41B SUR ENTRE  CRA 78B Y CRA 78  "/>
    <s v="Mejoramiento de las franjas funcionales de paramento a paramento existentes incluyendo arborización, andenes, ciclorrutas, mobiliario y vías de fachada a fachada  en CALLE 41B SUR ENTRE  CRA 78B Y CRA 78  "/>
    <s v="Construcción y/o conservación de Malla vial local en CALLE 41B SUR ENTRE  CRA 78B Y CRA 78  "/>
    <s v="Construcción y/o conservación de Malla vial local"/>
    <s v="Toda la localidad"/>
    <s v="Toda la población"/>
    <s v="Toda la población"/>
    <s v="Toda la población"/>
    <s v="Toda la población"/>
    <s v="Toda la población"/>
    <m/>
    <s v="COLECTIVA"/>
    <s v="OTRO"/>
    <s v="NO"/>
    <s v="NO"/>
  </r>
  <r>
    <x v="7"/>
    <x v="7"/>
    <s v="Parques"/>
    <x v="29"/>
    <s v="Intervención parques"/>
    <s v="Mejoramiento, mantenimiento y/o dotación de parques en EL RECODO Y PETALUMA"/>
    <s v="Mejoramiento de componentes (ancestral, juegos, permanencia, multifunción, etc ), estructuras de apoyo y otros servicios, en parques existentes para una mayor vitalidad y seguridad   en EL RECODO Y PETALUMA"/>
    <s v="Mejoramiento, mantenimiento y/o dotación de parques en EL RECODO Y PETALUMA"/>
    <s v="Mejoramiento, mantenimiento y/o dotación de parques o plazas"/>
    <s v="Toda la localidad"/>
    <s v="Toda la población"/>
    <s v="Toda la población"/>
    <s v="Toda la población"/>
    <s v="Toda la población"/>
    <s v="Toda la población"/>
    <m/>
    <s v="COLECTIVA"/>
    <s v="OTRO"/>
    <s v="NO"/>
    <s v="NO"/>
  </r>
  <r>
    <x v="7"/>
    <x v="7"/>
    <s v="Parques"/>
    <x v="29"/>
    <s v="Intervención parques"/>
    <s v="Mejoramiento de parque en URBANIZACIÓN MULTIFAMILIARES LA PAZ"/>
    <s v="Mejoramiento de componentes (ancestral, juegos, permanencia, multifunción, etc ), estructuras de apoyo y otros servicios, en parques existentes para una mayor vitalidad y seguridad   en URBANIZACIÓN MULTIFAMILIARES LA PAZ"/>
    <s v="Mejoramiento, mantenimiento y/o dotación de parques en URBANIZACIÓN MULTIFAMILIARES LA PAZ"/>
    <s v="Mejoramiento, mantenimiento y/o dotación de parques o plazas"/>
    <s v="Toda la localidad"/>
    <s v="Toda la población"/>
    <s v="Toda la población"/>
    <s v="Toda la población"/>
    <s v="Toda la población"/>
    <s v="Toda la población"/>
    <m/>
    <s v="COLECTIVA"/>
    <s v="OTRO"/>
    <s v="NO"/>
    <s v="NO"/>
  </r>
  <r>
    <x v="7"/>
    <x v="7"/>
    <s v="Parques"/>
    <x v="29"/>
    <s v="Intervención parques"/>
    <s v="Mejoramiento de parque URBANIZACIÓN RIBERAS DE OCCIDENTE"/>
    <s v="Mejoramiento de componentes (ancestral, juegos, permanencia, multifunción, etc ), estructuras de apoyo y otros servicios, en parques existentes para una mayor vitalidad y seguridad   en URBANIZACIÓN RIBERAS DE OCCIDENTE"/>
    <s v="Mejoramiento, mantenimiento y/o dotación de parques en URBANIZACIÓN RIBERAS DE OCCIDENTE"/>
    <s v="Mejoramiento, mantenimiento y/o dotación de parques o plazas"/>
    <s v="Toda la localidad"/>
    <s v="Toda la población"/>
    <s v="Toda la población"/>
    <s v="Toda la población"/>
    <s v="Toda la población"/>
    <s v="Toda la población"/>
    <m/>
    <s v="COLECTIVA"/>
    <s v="OTRO"/>
    <s v="NO"/>
    <s v="NO"/>
  </r>
  <r>
    <x v="7"/>
    <x v="7"/>
    <s v="Parques"/>
    <x v="29"/>
    <s v="Intervención parques"/>
    <s v="Mejoramiento, mantenimiento y/o dotación de parques en URBANIZACION GRAN BRITALI"/>
    <s v="Mejoramiento de componentes (ancestral, juegos, permanencia, multifunción, etc ), estructuras de apoyo y otros servicios, en parques existentes para una mayor vitalidad y seguridad   en URBANIZACION GRAN BRITALI"/>
    <s v="Mejoramiento, mantenimiento y/o dotación de parques en URBANIZACION GRAN BRITALI"/>
    <s v="Mejoramiento, mantenimiento y/o dotación de parques o plazas"/>
    <s v="Toda la localidad"/>
    <s v="Toda la población"/>
    <s v="Toda la población"/>
    <s v="Toda la población"/>
    <s v="Toda la población"/>
    <s v="Toda la población"/>
    <m/>
    <s v="COLECTIVA"/>
    <s v="OTRO"/>
    <s v="NO"/>
    <s v="NO"/>
  </r>
  <r>
    <x v="7"/>
    <x v="7"/>
    <s v="Parques"/>
    <x v="29"/>
    <s v="Intervención parques"/>
    <s v="Mejoramiento de parques en URBANIZACION LAGO DE TIMIZA II ETAPA"/>
    <s v="Mejoramiento de componentes (ancestral, juegos, permanencia, multifunción, etc ), estructuras de apoyo y otros servicios, en parques existentes para una mayor vitalidad y seguridad   en URBANIZACION LAGO DE TIMIZA II ETAPA"/>
    <s v="Mejoramiento, mantenimiento y/o dotación de parques en URBANIZACION LAGO DE TIMIZA II ETAPA"/>
    <s v="Mejoramiento, mantenimiento y/o dotación de parques o plazas"/>
    <s v="Toda la localidad"/>
    <s v="Toda la población"/>
    <s v="Toda la población"/>
    <s v="Toda la población"/>
    <s v="Toda la población"/>
    <s v="Toda la población"/>
    <m/>
    <s v="COLECTIVA"/>
    <s v="OTRO"/>
    <s v="NO"/>
    <s v="NO"/>
  </r>
  <r>
    <x v="7"/>
    <x v="7"/>
    <s v="Parques"/>
    <x v="29"/>
    <s v="Intervención parques"/>
    <s v="Mejoramiento, mantenimiento y/o dotación de parques en LAS LUCES Y VILLA RICA"/>
    <s v="Mejoramiento de componentes (ancestral, juegos, permanencia, multifunción, etc ), estructuras de apoyo y otros servicios, en parques existentes para una mayor vitalidad y seguridad   en LAS LUCES Y VILLA RICA"/>
    <s v="Mejoramiento, mantenimiento y/o dotación de parques en LAS LUCES Y VILLA RICA"/>
    <s v="Mejoramiento, mantenimiento y/o dotación de parques o plazas"/>
    <s v="Toda la localidad"/>
    <s v="Toda la población"/>
    <s v="Toda la población"/>
    <s v="Toda la población"/>
    <s v="Toda la población"/>
    <s v="Toda la población"/>
    <m/>
    <s v="COLECTIVA"/>
    <s v="OTRO"/>
    <s v="NO"/>
    <s v="NO"/>
  </r>
  <r>
    <x v="7"/>
    <x v="7"/>
    <s v="Parques"/>
    <x v="29"/>
    <s v="Intervención parques"/>
    <s v="Mejoramiento de parques en URBANIZACION NUEVA ROMA ULTIMA ETAPA"/>
    <s v="Mejoramiento de componentes (ancestral, juegos, permanencia, multifunción, etc ), estructuras de apoyo y otros servicios, en parques existentes para una mayor vitalidad y seguridad   en URBANIZACION NUEVA ROMA ULTIMA ETAPA"/>
    <s v="Mejoramiento, mantenimiento y/o dotación de parques en URBANIZACION NUEVA ROMA ULTIMA ETAPA"/>
    <s v="Mejoramiento, mantenimiento y/o dotación de parques o plazas"/>
    <s v="Toda la localidad"/>
    <s v="Toda la población"/>
    <s v="Toda la población"/>
    <s v="Toda la población"/>
    <s v="Toda la población"/>
    <s v="Toda la población"/>
    <m/>
    <s v="COLECTIVA"/>
    <s v="OTRO"/>
    <s v="NO"/>
    <s v="NO"/>
  </r>
  <r>
    <x v="7"/>
    <x v="7"/>
    <s v="Parques"/>
    <x v="29"/>
    <s v="Intervención parques"/>
    <s v="Mejoramiento de parques en UNIDAD RESIDENCIAL AYACUCHO - SUPERMANZANA 9A"/>
    <s v="Mejoramiento de componentes (ancestral, juegos, permanencia, multifunción, etc ), estructuras de apoyo y otros servicios, en parques existentes para una mayor vitalidad y seguridad   en UNIDAD RESIDENCIAL AYACUCHO - SUPERMANZANA 9A"/>
    <s v="Mejoramiento, mantenimiento y/o dotación de parques en UNIDAD RESIDENCIAL AYACUCHO - SUPERMANZANA 9A"/>
    <s v="Mejoramiento, mantenimiento y/o dotación de parques o plazas"/>
    <s v="Toda la localidad"/>
    <s v="Toda la población"/>
    <s v="Toda la población"/>
    <s v="Toda la población"/>
    <s v="Toda la población"/>
    <s v="Toda la población"/>
    <m/>
    <s v="COLECTIVA"/>
    <s v="OTRO"/>
    <s v="NO"/>
    <s v="NO"/>
  </r>
  <r>
    <x v="7"/>
    <x v="7"/>
    <s v="Parques"/>
    <x v="29"/>
    <s v="Intervención parques"/>
    <s v="Mejoramiento de parques en CIUDAD KENNEDY OCCIDENTAL SUPERMANZANA 14"/>
    <s v="Mejoramiento de componentes (ancestral, juegos, permanencia, multifunción, etc ), estructuras de apoyo y otros servicios, en parques existentes para una mayor vitalidad y seguridad   en CIUDAD KENNEDY OCCIDENTAL SUPERMANZANA 14"/>
    <s v="Mejoramiento, mantenimiento y/o dotación de parques en CIUDAD KENNEDY OCCIDENTAL SUPERMANZANA 14"/>
    <s v="Mejoramiento, mantenimiento y/o dotación de parques o plazas"/>
    <s v="Toda la localidad"/>
    <s v="Toda la población"/>
    <s v="Toda la población"/>
    <s v="Toda la población"/>
    <s v="Toda la población"/>
    <s v="Toda la población"/>
    <m/>
    <s v="COLECTIVA"/>
    <s v="OTRO"/>
    <s v="NO"/>
    <s v="NO"/>
  </r>
  <r>
    <x v="7"/>
    <x v="7"/>
    <s v="Parques"/>
    <x v="29"/>
    <s v="Intervención parques"/>
    <s v="Mejoramiento de parques CONJUNTO VIVIENDA CIUDAD KENENDY-UNIDAD RESIDENCIAL AYACUCHO"/>
    <s v="Mejoramiento de componentes (ancestral, juegos, permanencia, multifunción, etc ), estructuras de apoyo y otros servicios, en parques existentes para una mayor vitalidad y seguridad   en CONJUNTO DE VIVIENDA SUPERMANZANA 9-A CIUDAD KENENDY-UNIDAD RESIDENCIAL AYACUCHO"/>
    <s v="Mejoramiento de parques en CONJUNTO DE VIVIENDA SUPERMANZANA 9-A CIUDAD KENENDY-UNIDAD RESIDENCIAL AYACUCHO"/>
    <s v="Mejoramiento, mantenimiento y/o dotación de parques o plazas"/>
    <s v="Toda la localidad"/>
    <s v="Toda la población"/>
    <s v="Toda la población"/>
    <s v="Toda la población"/>
    <s v="Toda la población"/>
    <s v="Toda la población"/>
    <m/>
    <s v="COLECTIVA"/>
    <s v="OTRO"/>
    <s v="NO"/>
    <s v="NO"/>
  </r>
  <r>
    <x v="7"/>
    <x v="7"/>
    <s v="Parques"/>
    <x v="29"/>
    <s v="Intervención parques"/>
    <s v="Mejoramiento, mantenimiento y/o dotación de parques en CIUDAD KENNEDY SUPERMANZANA 13"/>
    <s v="Mejoramiento de componentes (ancestral, juegos, permanencia, multifunción, etc ), estructuras de apoyo y otros servicios, en parques existentes para una mayor vitalidad y seguridad   en CIUDAD KENNEDY SUPERMANZANA 13"/>
    <s v="Mejoramiento, mantenimiento y/o dotación de parques en CIUDAD KENNEDY SUPERMANZANA 13"/>
    <s v="Mejoramiento, mantenimiento y/o dotación de parques o plazas"/>
    <s v="Toda la localidad"/>
    <s v="Toda la población"/>
    <s v="Toda la población"/>
    <s v="Toda la población"/>
    <s v="Toda la población"/>
    <s v="Toda la población"/>
    <m/>
    <s v="COLECTIVA"/>
    <s v="OTRO"/>
    <s v="NO"/>
    <s v="NO"/>
  </r>
  <r>
    <x v="7"/>
    <x v="7"/>
    <s v="Parques"/>
    <x v="29"/>
    <s v="Intervención parques"/>
    <s v="Mejoramiento, mantenimiento y/o dotación de parques en CIUDAD KENNEDY SUPERMANZANA 13"/>
    <s v="Mejoramiento de componentes (ancestral, juegos, permanencia, multifunción, etc ), estructuras de apoyo y otros servicios, en parques existentes para una mayor vitalidad y seguridad   en CIUDAD KENNEDY SUPERMANZANA 13"/>
    <s v="Mejoramiento, mantenimiento y/o dotación de parques en CIUDAD KENNEDY SUPERMANZANA 13"/>
    <s v="Mejoramiento, mantenimiento y/o dotación de parques o plazas"/>
    <s v="Toda la localidad"/>
    <s v="Toda la población"/>
    <s v="Toda la población"/>
    <s v="Toda la población"/>
    <s v="Toda la población"/>
    <s v="Toda la población"/>
    <m/>
    <s v="COLECTIVA"/>
    <s v="OTRO"/>
    <s v="NO"/>
    <s v="NO"/>
  </r>
  <r>
    <x v="8"/>
    <x v="8"/>
    <s v="Ambiente y animales"/>
    <x v="30"/>
    <s v=" Muros y techos verdes."/>
    <s v="Mantenimiento y construccion de muros y techos verdes en la localidad de fontibón"/>
    <s v="Hacer mantenimiento a los muros y techos verdes que se tienen actualmente en la localidad de fontibón, asi como la construcción de un nuevo muro o techo verde de acuerdo con disponibilidad de área"/>
    <s v="Hacer mantenimiento a los muros y techos verdes que se tienen actualmente en la localidad"/>
    <s v="Mantenimiento de 90  m2 de techos verdes y muros con acciones de sustrato, riego, adecuación, replante, de acuerdo a necesidades especificas"/>
    <s v="Toda la localidad"/>
    <s v="Toda la población"/>
    <s v="Toda la población"/>
    <s v="Toda la población"/>
    <s v="Toda la población"/>
    <s v="Toda la población"/>
    <m/>
    <s v="COLECTIVA"/>
    <s v="OTRO"/>
    <s v="NO"/>
    <s v="NO"/>
  </r>
  <r>
    <x v="8"/>
    <x v="8"/>
    <s v="Cultura, recreación y deporte"/>
    <x v="31"/>
    <s v="Equipamientos culturales"/>
    <s v="Adecuación y dotación de equipamiento cultural CDC La Giralda"/>
    <s v="Modificación (adecuación y dotación) o reúso de edificaciones existentes en las que se prestan servicios del cuidado y sociales  en Centro De Desarrollo Comunitario La Giralda"/>
    <s v="Modificación (adecuación y dotación) de equipamientos culturales en Centro De Desarrollo Comunitario La Giralda"/>
    <s v="Modificación (adecuación y dotación) de equipamientos culturales"/>
    <s v="Toda la localidad"/>
    <s v="Toda la población"/>
    <s v="Toda la población"/>
    <s v="Toda la población"/>
    <s v="Toda la población"/>
    <s v="Toda la población"/>
    <m/>
    <s v="COLECTIVA"/>
    <s v="OTRO"/>
    <s v="NO"/>
    <s v="NO"/>
  </r>
  <r>
    <x v="8"/>
    <x v="8"/>
    <s v="Parques"/>
    <x v="32"/>
    <s v="Intervención parques"/>
    <s v="Mejoramiento, mantenimiento y/o dotación de parques en DESARROLLO VALLE VERDE"/>
    <s v="Mejoramiento de componentes (ancestral, juegos, permanencia, multifunción, etc ), estructuras de apoyo y otros servicios, en parques existentes para una mayor vitalidad y seguridad   en DESARROLLO VALLE VERDE"/>
    <s v="Mejoramiento, mantenimiento y/o dotación de parques en DESARROLLO VALLE VERDE"/>
    <s v="Mejoramiento, mantenimiento y/o dotación de parques o plazas"/>
    <s v="Toda la localidad"/>
    <s v="Toda la población"/>
    <s v="Toda la población"/>
    <s v="Toda la población"/>
    <s v="Toda la población"/>
    <s v="Toda la población"/>
    <m/>
    <s v="COLECTIVA"/>
    <s v="OTRO"/>
    <s v="NO"/>
    <s v="NO"/>
  </r>
  <r>
    <x v="8"/>
    <x v="8"/>
    <s v="Parques"/>
    <x v="32"/>
    <s v="Intervención parques"/>
    <s v="Mejoramiento, mantenimiento y/o dotación de parques en URBANIZACION SHALOM"/>
    <s v="Mejoramiento de componentes (ancestral, juegos, permanencia, multifunción, etc ), estructuras de apoyo y otros servicios, en parques existentes para una mayor vitalidad y seguridad   en URBANIZACION SHALOM"/>
    <s v="Mejoramiento, mantenimiento y/o dotación de parques en URBANIZACION SHALOM"/>
    <s v="Mejoramiento, mantenimiento y/o dotación de parques o plazas"/>
    <s v="Toda la localidad"/>
    <s v="Toda la población"/>
    <s v="Toda la población"/>
    <s v="Toda la población"/>
    <s v="Toda la población"/>
    <s v="Toda la población"/>
    <m/>
    <s v="COLECTIVA"/>
    <s v="OTRO"/>
    <s v="NO"/>
    <s v="NO"/>
  </r>
  <r>
    <x v="8"/>
    <x v="8"/>
    <s v="Parques"/>
    <x v="32"/>
    <s v="Intervención parques"/>
    <s v="Mejoramiento de parques en URBANIZACION LA LORENA, URBANIZACION SAN LORENZO"/>
    <s v="Mejoramiento de componentes (ancestral, juegos, permanencia, multifunción, etc ), estructuras de apoyo y otros servicios, en parques existentes para una mayor vitalidad y seguridad   en URBANIZACION LA LORENA, URBANIZACION SAN LORENZO"/>
    <s v="Mejoramiento, mantenimiento y/o dotación de parques en URBANIZACION LA LORENA, URBANIZACION SAN LORENZO"/>
    <s v="Mejoramiento, mantenimiento y/o dotación de parques o plazas"/>
    <s v="Toda la localidad"/>
    <s v="Toda la población"/>
    <s v="Toda la población"/>
    <s v="Toda la población"/>
    <s v="Toda la población"/>
    <s v="Toda la población"/>
    <m/>
    <s v="COLECTIVA"/>
    <s v="OTRO"/>
    <s v="NO"/>
    <s v="NO"/>
  </r>
  <r>
    <x v="8"/>
    <x v="8"/>
    <s v="Parques"/>
    <x v="32"/>
    <s v="Intervención parques"/>
    <s v="Mejoramiento, mantenimiento y/o dotación de parques en URBANIZACION CUNDINAMARCA"/>
    <s v="Mejoramiento de componentes (ancestral, juegos, permanencia, multifunción, etc ), estructuras de apoyo y otros servicios, en parques existentes para una mayor vitalidad y seguridad   en URBANIZACION CUNDINAMARCA"/>
    <s v="Mejoramiento, mantenimiento y/o dotación de parques en URBANIZACION CUNDINAMARCA"/>
    <s v="Mejoramiento, mantenimiento y/o dotación de parques o plazas"/>
    <s v="Toda la localidad"/>
    <s v="Toda la población"/>
    <s v="Toda la población"/>
    <s v="Toda la población"/>
    <s v="Toda la población"/>
    <s v="Toda la población"/>
    <m/>
    <s v="COLECTIVA"/>
    <s v="OTRO"/>
    <s v="NO"/>
    <s v="NO"/>
  </r>
  <r>
    <x v="8"/>
    <x v="8"/>
    <s v="Parques"/>
    <x v="32"/>
    <s v="Intervención parques"/>
    <s v="Mejoramiento de parques en URB PARQUE SANTA HELENA PARQUE 3"/>
    <s v="Mejoramiento de componentes (ancestral, juegos, permanencia, multifunción, etc ), estructuras de apoyo y otros servicios, en parques existentes para una mayor vitalidad y seguridad   en URB PARQUE SANTA HELENA PARQUE 3"/>
    <s v="Mejoramiento, mantenimiento y/o dotación de parques en URB PARQUE SANTA HELENA PARQUE 3"/>
    <s v="Mejoramiento, mantenimiento y/o dotación de parques o plazas"/>
    <s v="Toda la localidad"/>
    <s v="Toda la población"/>
    <s v="Toda la población"/>
    <s v="Toda la población"/>
    <s v="Toda la población"/>
    <s v="Toda la población"/>
    <m/>
    <s v="COLECTIVA"/>
    <s v="OTRO"/>
    <s v="NO"/>
    <s v="NO"/>
  </r>
  <r>
    <x v="8"/>
    <x v="8"/>
    <s v="Parques"/>
    <x v="32"/>
    <s v="Intervención parques"/>
    <s v="Mejoramiento de parques en URB PARQUE SANTA HELENA PARQUE 3B"/>
    <s v="Mejoramiento de componentes (ancestral, juegos, permanencia, multifunción, etc ), estructuras de apoyo y otros servicios, en parques existentes para una mayor vitalidad y seguridad   en URB PARQUE SANTA HELENA PARQUE 3B"/>
    <s v="Mejoramiento, mantenimiento y/o dotación de parques en URB PARQUE SANTA HELENA PARQUE 3B"/>
    <s v="Mejoramiento, mantenimiento y/o dotación de parques o plazas"/>
    <s v="Toda la localidad"/>
    <s v="Toda la población"/>
    <s v="Toda la población"/>
    <s v="Toda la población"/>
    <s v="Toda la población"/>
    <s v="Toda la población"/>
    <m/>
    <s v="COLECTIVA"/>
    <s v="OTRO"/>
    <s v="NO"/>
    <s v="NO"/>
  </r>
  <r>
    <x v="8"/>
    <x v="8"/>
    <s v="Parques"/>
    <x v="32"/>
    <s v="Intervención parques"/>
    <s v="Mejoramiento, mantenimiento y/o dotación de parques en Recodo (Predio La Estancia)"/>
    <s v="Mejoramiento de componentes (ancestral, juegos, permanencia, multifunción, etc ), estructuras de apoyo y otros servicios, en parques existentes para una mayor vitalidad y seguridad   en Recodo (Predio La Estancia)"/>
    <s v="Mejoramiento, mantenimiento y/o dotación de parques en Recodo (Predio La Estancia)"/>
    <s v="Mejoramiento, mantenimiento y/o dotación de parques o plazas"/>
    <s v="Toda la localidad"/>
    <s v="Toda la población"/>
    <s v="Toda la población"/>
    <s v="Toda la población"/>
    <s v="Toda la población"/>
    <s v="Toda la población"/>
    <m/>
    <s v="COLECTIVA"/>
    <s v="OTRO"/>
    <s v="NO"/>
    <s v="NO"/>
  </r>
  <r>
    <x v="8"/>
    <x v="8"/>
    <s v="Parques"/>
    <x v="32"/>
    <s v="Intervención parques"/>
    <s v="Mejoramiento, mantenimiento y/o dotación de parques en URBANIZACIàN INDUSTRIAL SREDNI"/>
    <s v="Mejoramiento de componentes (ancestral, juegos, permanencia, multifunción, etc ), estructuras de apoyo y otros servicios, en parques existentes para una mayor vitalidad y seguridad   en URBANIZACIàN INDUSTRIAL SREDNI"/>
    <s v="Mejoramiento, mantenimiento y/o dotación de parques en URBANIZACIàN INDUSTRIAL SREDNI"/>
    <s v="Mejoramiento, mantenimiento y/o dotación de parques o plazas"/>
    <s v="Toda la localidad"/>
    <s v="Toda la población"/>
    <s v="Toda la población"/>
    <s v="Toda la población"/>
    <s v="Toda la población"/>
    <s v="Toda la población"/>
    <m/>
    <s v="COLECTIVA"/>
    <s v="OTRO"/>
    <s v="NO"/>
    <s v="NO"/>
  </r>
  <r>
    <x v="8"/>
    <x v="8"/>
    <s v="Parques"/>
    <x v="32"/>
    <s v="Intervención parques"/>
    <s v="Mejoramiento, mantenimiento y/o dotación de parques en Villa del Pilar I Etapa"/>
    <s v="Mejoramiento de componentes (ancestral, juegos, permanencia, multifunción, etc ), estructuras de apoyo y otros servicios, en parques existentes para una mayor vitalidad y seguridad   en Villa del Pilar I Etapa"/>
    <s v="Mejoramiento, mantenimiento y/o dotación de parques en Villa del Pilar I Etapa"/>
    <s v="Mejoramiento, mantenimiento y/o dotación de parques o plazas"/>
    <s v="Toda la localidad"/>
    <s v="Toda la población"/>
    <s v="Toda la población"/>
    <s v="Toda la población"/>
    <s v="Toda la población"/>
    <s v="Toda la población"/>
    <m/>
    <s v="COLECTIVA"/>
    <s v="OTRO"/>
    <s v="NO"/>
    <s v="NO"/>
  </r>
  <r>
    <x v="8"/>
    <x v="8"/>
    <s v="Parques"/>
    <x v="32"/>
    <s v="Intervención parques"/>
    <s v="Mejoramiento, mantenimiento y/o dotación de parques en Villa Carmenza, Codigo 09-060"/>
    <s v="Mejoramiento de componentes (ancestral, juegos, permanencia, multifunción, etc ), estructuras de apoyo y otros servicios, en parques existentes para una mayor vitalidad y seguridad   en Villa Carmenza"/>
    <s v="Mejoramiento, mantenimiento y/o dotación de parques en Villa Carmenza"/>
    <s v="Mejoramiento, mantenimiento y/o dotación de parques o plazas"/>
    <s v="Toda la localidad"/>
    <s v="Toda la población"/>
    <s v="Toda la población"/>
    <s v="Toda la población"/>
    <s v="Toda la población"/>
    <s v="Toda la población"/>
    <m/>
    <s v="COLECTIVA"/>
    <s v="OTRO"/>
    <s v="NO"/>
    <s v="NO"/>
  </r>
  <r>
    <x v="8"/>
    <x v="8"/>
    <s v="Parques"/>
    <x v="32"/>
    <s v="Intervención parques"/>
    <s v="Mejoramiento, mantenimiento y/o dotación de parques en Prados de Alameda"/>
    <s v="Mejoramiento de componentes (ancestral, juegos, permanencia, multifunción, etc ), estructuras de apoyo y otros servicios, en parques existentes para una mayor vitalidad y seguridad   en Prados de Alameda. Codigo 09-148"/>
    <s v="Mejoramiento, mantenimiento y/o dotación de parques en Prados de Alameda"/>
    <s v="Mejoramiento, mantenimiento y/o dotación de parques o plazas"/>
    <s v="Toda la localidad"/>
    <s v="Toda la población"/>
    <s v="Toda la población"/>
    <s v="Toda la población"/>
    <s v="Toda la población"/>
    <s v="Toda la población"/>
    <m/>
    <s v="COLECTIVA"/>
    <s v="OTRO"/>
    <s v="NO"/>
    <s v="NO"/>
  </r>
  <r>
    <x v="8"/>
    <x v="8"/>
    <s v="Parques"/>
    <x v="32"/>
    <s v="Intervención parques"/>
    <s v="Mejoramiento, mantenimiento y/o dotación de parques en URBANIZACION SAN LORENZO"/>
    <s v="Mejoramiento de componentes (ancestral, juegos, permanencia, multifunción, etc ), estructuras de apoyo y otros servicios, en parques existentes para una mayor vitalidad y seguridad   en URBANIZACION SAN LORENZO"/>
    <s v="Mejoramiento, mantenimiento y/o dotación de parques en URBANIZACION SAN LORENZO"/>
    <s v="Mejoramiento, mantenimiento y/o dotación de parques o plazas"/>
    <s v="Toda la localidad"/>
    <s v="Toda la población"/>
    <s v="Toda la población"/>
    <s v="Toda la población"/>
    <s v="Toda la población"/>
    <s v="Toda la población"/>
    <m/>
    <s v="COLECTIVA"/>
    <s v="OTRO"/>
    <s v="NO"/>
    <s v="NO"/>
  </r>
  <r>
    <x v="8"/>
    <x v="8"/>
    <s v="Parques"/>
    <x v="32"/>
    <s v="Intervención parques"/>
    <s v="Mejoramiento de parques en URB RESERVA DE CANTABRIA PARQUE 1"/>
    <s v="Mejoramiento de componentes (ancestral, juegos, permanencia, multifunción, etc ), estructuras de apoyo y otros servicios, en parques existentes para una mayor vitalidad y seguridad   en URB RESERVA DE CANTABRIA PARQUE 1"/>
    <s v="Mejoramiento, mantenimiento y/o dotación de parques en URB RESERVA DE CANTABRIA PARQUE 1"/>
    <s v="Mejoramiento, mantenimiento y/o dotación de parques o plazas"/>
    <s v="Toda la localidad"/>
    <s v="Toda la población"/>
    <s v="Toda la población"/>
    <s v="Toda la población"/>
    <s v="Toda la población"/>
    <s v="Toda la población"/>
    <m/>
    <s v="COLECTIVA"/>
    <s v="OTRO"/>
    <s v="NO"/>
    <s v="NO"/>
  </r>
  <r>
    <x v="8"/>
    <x v="8"/>
    <s v="Parques"/>
    <x v="32"/>
    <s v="Intervención parques"/>
    <s v="Mejoramiento, mantenimiento y/o dotación de parques en SABANAGRANDE_1"/>
    <s v="Mejoramiento de componentes (ancestral, juegos, permanencia, multifunción, etc ), estructuras de apoyo y otros servicios, en parques existentes para una mayor vitalidad y seguridad   en SABANAGRANDE_1"/>
    <s v="Mejoramiento, mantenimiento y/o dotación de parques en SABANAGRANDE_1"/>
    <s v="Mejoramiento, mantenimiento y/o dotación de parques o plazas"/>
    <s v="Toda la localidad"/>
    <s v="Toda la población"/>
    <s v="Toda la población"/>
    <s v="Toda la población"/>
    <s v="Toda la población"/>
    <s v="Toda la población"/>
    <m/>
    <s v="COLECTIVA"/>
    <s v="OTRO"/>
    <s v="NO"/>
    <s v="NO"/>
  </r>
  <r>
    <x v="8"/>
    <x v="8"/>
    <s v="Parques"/>
    <x v="32"/>
    <s v="Intervención parques"/>
    <s v="Mejoramiento, mantenimiento y/o dotación de parques en LA GIRALDA"/>
    <s v="Mejoramiento de componentes (ancestral, juegos, permanencia, multifunción, etc ), estructuras de apoyo y otros servicios, en parques existentes para una mayor vitalidad y seguridad   en LA GIRALDA"/>
    <s v="Mejoramiento, mantenimiento y/o dotación de parques en LA GIRALDA"/>
    <s v="Mejoramiento, mantenimiento y/o dotación de parques o plazas"/>
    <s v="Toda la localidad"/>
    <s v="Toda la población"/>
    <s v="Toda la población"/>
    <s v="Toda la población"/>
    <s v="Toda la población"/>
    <s v="Toda la población"/>
    <m/>
    <s v="COLECTIVA"/>
    <s v="OTRO"/>
    <s v="NO"/>
    <s v="NO"/>
  </r>
  <r>
    <x v="8"/>
    <x v="8"/>
    <s v="Parques"/>
    <x v="32"/>
    <s v="Intervención parques"/>
    <s v="Mejoramiento, mantenimiento y/o dotación de parques en TERMINAL DE TRANSPORTE"/>
    <s v="Mejoramiento de las condiciones de plazoletas existentes para su uso y disfrute  en TERMINAL DE TRANSPORTE"/>
    <s v="Mejoramiento, mantenimiento y/o dotación de parques o plazas en TERMINAL DE TRANSPORTE"/>
    <s v="Mejoramiento, mantenimiento y/o dotación de parques o plazas"/>
    <s v="Toda la localidad"/>
    <s v="Toda la población"/>
    <s v="Toda la población"/>
    <s v="Toda la población"/>
    <s v="Toda la población"/>
    <s v="Toda la población"/>
    <m/>
    <s v="COLECTIVA"/>
    <s v="OTRO"/>
    <s v="NO"/>
    <s v="NO"/>
  </r>
  <r>
    <x v="8"/>
    <x v="8"/>
    <s v="Parques"/>
    <x v="32"/>
    <s v="Intervención parques"/>
    <s v="Mejoramiento de parques en URBANIZACIàN INDUSTRIAL MONTEVIDEO MANZANA 7"/>
    <s v="Mejoramiento de componentes (ancestral, juegos, permanencia, multifunción, etc ), estructuras de apoyo y otros servicios, en parques existentes para una mayor vitalidad y seguridad   en URBANIZACIàN INDUSTRIAL MONTEVIDEO MANZANA 7"/>
    <s v="Mejoramiento, mantenimiento y/o dotación de parques en URBANIZACIàN INDUSTRIAL MONTEVIDEO MANZANA 7"/>
    <s v="Mejoramiento, mantenimiento y/o dotación de parques o plazas"/>
    <s v="Toda la localidad"/>
    <s v="Toda la población"/>
    <s v="Toda la población"/>
    <s v="Toda la población"/>
    <s v="Toda la población"/>
    <s v="Toda la población"/>
    <m/>
    <s v="COLECTIVA"/>
    <s v="OTRO"/>
    <s v="NO"/>
    <s v="NO"/>
  </r>
  <r>
    <x v="8"/>
    <x v="8"/>
    <s v="Movilidad local"/>
    <x v="33"/>
    <s v="Malla vial local"/>
    <s v="Conservacion de la malla vial - Calle 18 entre Carrera 116 y Carrera 115B "/>
    <s v="Mejoramiento de la malla vial local de la Localidad de fontibon, realizando intervencion en la calzada y en el espacio publico. CIV 9000987 - Barrio Belen - 0,07 KM/CARRIL"/>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3"/>
    <s v="Malla vial local"/>
    <s v="Conservacion de la malla vial - Calle 18 entre Carrera 115 B y Carrera 115A"/>
    <s v="Mejoramiento de la malla vial local de la Localidad de fontibon, realizando intervencion en la calzada y en el espacio publico.  0,07 KM/CARRIL "/>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3"/>
    <s v="Malla vial local"/>
    <s v="Conservacion de la malla vial - Carrera 112 entre Calle 18 y Calle 17 D"/>
    <s v="Mejoramiento de la malla vial local de la Localidad de fontibon, realizando intervencion en la calzada y en el espacio publico. CIV 9001409 - Barrio Bahia Solano - 0,06 KM/CARRIL"/>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3"/>
    <s v="Malla vial local"/>
    <s v="Conservacion de la malla vial - Carrera 96C entre Calle 19 y Calle 19"/>
    <s v="Mejoramiento de la malla vial local de la Localidad de fontibon, realizando intervencion en la calzada y en el espacio publico.  CIV 9002804 - Barrio Villemar - 0,25 KM/CARRIL"/>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3"/>
    <s v="Malla vial local"/>
    <s v="Conservacion de la malla vial - Calle 22 H entre Carrera 106 y        Carrera 108"/>
    <s v="Mejoramiento de la malla vial local de la Localidad de fontibon, realizando intervencion en la calzada y en el espacio publico. Calle 22 H entre Carrera 106 y        Carrera 108 - CIV 9001291 - Barrio La Giralda - 0,14 KM/CARRIL"/>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3"/>
    <s v="Malla vial local"/>
    <s v="Conservacion de la malla vial - Calle 20 C entre Carrera 103A y Carrera 103B "/>
    <s v="Mejoramiento de la malla vial local de la Localidad de fontibon, realizando intervencion en la calzada y en el espacio publico. Calle 20 C entre Carrera 103A y Carrera 103B - CIV 9001959 - Barrio La Giralda - 0,12 KM/CARRIL"/>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3"/>
    <s v="Malla vial local"/>
    <s v="Conservacion de la malla vial - Carrera 123 A entre Calle 17 F         y Calle 18 A "/>
    <s v="Mejoramiento de la malla vial local de la Localidad de fontibon, realizando intervencion en la calzada y en el espacio publico. Carrera 123 A entre Calle 17 F         y Calle 18 A - CIV 9000511 - Barrio San Pablo - 0,16 KM/CARRIL"/>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3"/>
    <s v="Malla vial local"/>
    <s v="Conservacion de la malla vial - Carrera 122  entre Calle 22 i y Calle 23 B "/>
    <s v="Mejoramiento de la malla vial local de la Localidad de fontibon, realizando intervencion en la calzada y en el espacio publico. Carrera 122  entre Calle 22 i y Calle 23 B - CIV 9000210 - Barrio El Refugio - 0,10 KM/CARRIL"/>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3"/>
    <s v="Malla vial local"/>
    <s v="Conservacion de la malla vial - Calle 23 entre Transversal 73A y Carrera 74 B"/>
    <s v="Mejoramiento de la malla vial local de la Localidad de fontibon, realizando intervencion en la calzada y en el espacio publico. Calle 23 entre Transversal 73A y Carrera 74 B_x000a_ - CIV 9003545 - Barrio Modelia - 0,18 KM/CARRIL "/>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3"/>
    <s v="Malla vial local"/>
    <s v="Conservacion de la malla vial - Carrera 85B entre Calle 24 F y Calle 25B"/>
    <s v="Mejoramiento de la malla vial local de la Localidad de fontibon, realizando intervencion en la calzada y en el espacio publico. Carrera 85B entre Calle 24 F y        Calle 25B - CIV 9002422 - Barrio Modelia - 0,09 KM/CARRIL"/>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3"/>
    <s v="Malla vial local"/>
    <s v="Conservacion de la malla vial - Diagonal 24 C entre Calle 96  y  Calle 96B"/>
    <s v="Mejoramiento de la malla vial local de la Localidad de fontibon, realizando intervencion en la calzada y en el espacio publico. Diagonal 24 C entre Calle 96  y        Calle 96B - CIV 9004913 - Barrio San Jose - 0,05 KM/CARRIL"/>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3"/>
    <s v="Malla vial local"/>
    <s v="Conservacion de la malla vial - Calle 25 G        entre Calle 96 y Calle 96B "/>
    <s v="Mejoramiento de la malla vial local de la Localidad de fontibon, realizando intervencion en la calzada y en el espacio publico. Calle 25 G        entre Calle 96 y Calle 96B - CIV 9001090 - Barrio San Jose - 0,14 KM/CARRIL"/>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3"/>
    <s v="Malla vial local"/>
    <s v="Conservacion de la malla vial -Calle 25 G entre Calle 96 y Calle 96B"/>
    <s v="Mejoramiento de la malla vial local de la Localidad de fontibon, realizando intervencion en la calzada y en el espacio publico. Calle 25 G entre Calle 96 y Calle 96B - CIV 9001035 - Barrio San Jose - 0,05 KM/CARRIL"/>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3"/>
    <s v="Malla vial local"/>
    <s v="Conservacion de la malla vial -Kr 85B entre Calle 24F y Calle 25B"/>
    <s v="Mejoramiento de la malla vial local de la Localidad de fontibon, realizando intervencion en la calzada y en el espacio publico. Kr 85B entre Calle 24F y Calle 25B - CIV 9002422 - Barrio Santa Cecilia - 0,09 KM/CARRIL"/>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3"/>
    <s v="Malla vial local"/>
    <s v="Conservacion de la malla vial -Calle 22F        entre Carrera 107 y Carrera 108 "/>
    <s v="Mejoramiento de la malla vial local de la Localidad de fontibon, realizando intervencion en la calzada y en el espacio publico. -Calle 22F        entre Carrera 107 y Carrera 108 - CIV 9001383 - Barrio Versalles - 0,13 KM/CARRIL"/>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3"/>
    <s v="Malla vial local"/>
    <s v="Conservacion de la malla vial - Calle 20D entre Carrera 96G y Carrera 96HBIS "/>
    <s v="Mejoramiento de la malla vial local de la Localidad de fontibon, realizando intervencion en la calzada y en el espacio publico. Calle 20D entre Carrera 96G y Carrera 96HBIS - CIV 9002482 - Barrio Villemar - 0,21 KM/CARRIL"/>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3"/>
    <s v="Malla vial local"/>
    <s v="Conservacion de la malla vial -Carrera 101 entre Calle 16C BISA y Calle 16D "/>
    <s v="Mejoramiento de la malla vial local de la Localidad de fontibon, realizando intervencion en la calzada y en el espacio publico. -Carrera 101 entre Calle 16C BISA y Calle 16D - CIV 9002686 - Barrio La Laguna - 0,16 KM/CARRIL"/>
    <s v="Conservacion de la malla vial local de Fontibon"/>
    <s v="Conservacion de la malla vial de fontibon (Mejoramiento de las vias bajo actividades tales como rehabilitacion, mantenimiento periodico y cambio de carpeta)"/>
    <s v="Toda la localidad"/>
    <s v="Toda la población"/>
    <s v="Toda la población"/>
    <s v="Toda la población"/>
    <s v="Toda la población"/>
    <s v="Toda la población"/>
    <m/>
    <s v="COLECTIVA"/>
    <s v="OTRO"/>
    <s v="NO"/>
    <s v="NO"/>
  </r>
  <r>
    <x v="8"/>
    <x v="8"/>
    <s v="Movilidad local"/>
    <x v="34"/>
    <s v="Redes peatonales"/>
    <s v="Construcción y conservación de redes peatonales  FONTIBÓN HISTORICO DE LA 100"/>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FONTIBÓN HISTORICO DE LA 100"/>
    <s v="Construcción y conservación de espacio público en  redes peatonales FONTIBÓN HISTORICO DE LA 100"/>
    <s v="Construcción y conservación de redes peatonales"/>
    <s v="Toda la localidad"/>
    <s v="Toda la población"/>
    <s v="Toda la población"/>
    <s v="Toda la población"/>
    <s v="Toda la población"/>
    <s v="Toda la población"/>
    <m/>
    <s v="COLECTIVA"/>
    <s v="OTRO"/>
    <s v="NO"/>
    <s v="NO"/>
  </r>
  <r>
    <x v="8"/>
    <x v="8"/>
    <s v="Movilidad local"/>
    <x v="34"/>
    <s v="Redes peatonales"/>
    <s v="Conservacion del espacio publico. Calle 18 entre Carrera 116 y Carrera 115B"/>
    <s v="Mejoramiento de un entorno del cuidado y/o acción que consolida los Barrio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CIV 9000987 - Barrio Belen - 156,86 m2"/>
    <s v="Conservación de espacio público en  redes peatonales"/>
    <s v="Conservacion del espacio publico"/>
    <s v="Toda la localidad"/>
    <s v="Toda la población"/>
    <s v="Toda la población"/>
    <s v="Toda la población"/>
    <s v="Toda la población"/>
    <s v="Toda la población"/>
    <m/>
    <s v="COLECTIVA"/>
    <s v="OTRO"/>
    <s v="NO"/>
    <s v="NO"/>
  </r>
  <r>
    <x v="8"/>
    <x v="8"/>
    <s v="Movilidad local"/>
    <x v="34"/>
    <s v="Redes peatonales"/>
    <s v="Conservacion del espacio publico - Calle 18 entre Carrera 115 B y Carrera 115A. "/>
    <s v="Mejoramiento de un entorno del cuidado y/o acción que consolida los Barrio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 CIV 9001016 - Barrio Belen - 207,8 m2 "/>
    <s v="Conservación de espacio público en  redes peatonales"/>
    <s v="Conservacion del espacio publico"/>
    <s v="Toda la localidad"/>
    <s v="Toda la población"/>
    <s v="Toda la población"/>
    <s v="Toda la población"/>
    <s v="Toda la población"/>
    <s v="Toda la población"/>
    <m/>
    <s v="COLECTIVA"/>
    <s v="OTRO"/>
    <s v="NO"/>
    <s v="NO"/>
  </r>
  <r>
    <x v="8"/>
    <x v="8"/>
    <s v="Movilidad local"/>
    <x v="34"/>
    <s v="Redes peatonales"/>
    <s v="Conservacion del espacio publico - Carrera 112 entre Calle 18 y Calle 17 D "/>
    <s v="Mejoramiento de un entorno del cuidado y/o acción que consolida los Barrio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CIV 9001409 - Barrio Bahia Solano - 103,67 m2"/>
    <s v="Conservación de espacio público en  redes peatonales"/>
    <s v="Conservacion del espacio publico"/>
    <s v="Toda la localidad"/>
    <s v="Toda la población"/>
    <s v="Toda la población"/>
    <s v="Toda la población"/>
    <s v="Toda la población"/>
    <s v="Toda la población"/>
    <m/>
    <s v="COLECTIVA"/>
    <s v="OTRO"/>
    <s v="NO"/>
    <s v="NO"/>
  </r>
  <r>
    <x v="8"/>
    <x v="8"/>
    <s v="Movilidad local"/>
    <x v="34"/>
    <s v="Redes peatonales"/>
    <s v="Conservacion de espacio publico - Carrera 96C entre Calle 19 y Calle 19"/>
    <s v="Mejoramiento de un entorno del cuidado y/o acción que consolida los Barrio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CIV 9002804 - Barrio Villemar - 370,82 m2"/>
    <s v="Conservación de espacio público en  redes peatonales"/>
    <s v="Conservacion del espacio publico"/>
    <s v="Toda la localidad"/>
    <s v="Toda la población"/>
    <s v="Toda la población"/>
    <s v="Toda la población"/>
    <s v="Toda la población"/>
    <s v="Toda la población"/>
    <m/>
    <s v="COLECTIVA"/>
    <s v="OTRO"/>
    <s v="NO"/>
    <s v="NO"/>
  </r>
  <r>
    <x v="8"/>
    <x v="8"/>
    <s v="Movilidad local"/>
    <x v="34"/>
    <s v="Redes peatonales"/>
    <s v="Conservacion del espacio publico - Calle 22 H entre Carrera 106 y_x0009_Carrera 108 "/>
    <s v="Mejoramiento de un entorno del cuidado y/o acción que consolida los Barrio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Calle 22 H entre Carrera 106 y_x0009_Carrera 108 - CIV 9001291 - Barrio La Giralda - 348,82 m2"/>
    <s v="Conservación de espacio público en  redes peatonales"/>
    <s v="Conservacion del espacio publico"/>
    <s v="Toda la localidad"/>
    <s v="Toda la población"/>
    <s v="Toda la población"/>
    <s v="Toda la población"/>
    <s v="Toda la población"/>
    <s v="Toda la población"/>
    <m/>
    <s v="COLECTIVA"/>
    <s v="OTRO"/>
    <s v="NO"/>
    <s v="NO"/>
  </r>
  <r>
    <x v="8"/>
    <x v="8"/>
    <s v="Movilidad local"/>
    <x v="34"/>
    <s v="Redes peatonales"/>
    <s v="Conservacion del espacio publico - Calle 20 C entre Carrera 103A y Carrera 103B"/>
    <s v="Mejoramiento de un entorno del cuidado y/o acción que consolida los Barrio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Calle 20 C entre Carrera 103A y Carrera 103B - CIV 9001959 - Barrio La Giralda -255,94 m2"/>
    <s v="Conservación de espacio público en  redes peatonales"/>
    <s v="Conservacion del espacio publico"/>
    <s v="Toda la localidad"/>
    <s v="Toda la población"/>
    <s v="Toda la población"/>
    <s v="Toda la población"/>
    <s v="Toda la población"/>
    <s v="Toda la población"/>
    <m/>
    <s v="COLECTIVA"/>
    <s v="OTRO"/>
    <s v="NO"/>
    <s v="NO"/>
  </r>
  <r>
    <x v="8"/>
    <x v="8"/>
    <s v="Movilidad local"/>
    <x v="34"/>
    <s v="Redes peatonales"/>
    <s v="Conservacion del espacio publico - Carrera 123 A entre Calle 17 F  y Calle 18 A"/>
    <s v="Mejoramiento de un entorno del cuidado y/o acción que consolida los Barrio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Carrera 123 A entre Calle 17 F         y Calle 18 A - CIV 9000511 - Barrio San Pablo - 180,85 m2"/>
    <s v="Conservación de espacio público en  redes peatonales"/>
    <s v="Conservacion del espacio publico"/>
    <s v="Toda la localidad"/>
    <s v="Toda la población"/>
    <s v="Toda la población"/>
    <s v="Toda la población"/>
    <s v="Toda la población"/>
    <s v="Toda la población"/>
    <m/>
    <s v="COLECTIVA"/>
    <s v="OTRO"/>
    <s v="NO"/>
    <s v="NO"/>
  </r>
  <r>
    <x v="8"/>
    <x v="8"/>
    <s v="Movilidad local"/>
    <x v="34"/>
    <s v="Redes peatonales"/>
    <s v="Conservacion del espacio Publico - Carrera 122  entre Calle 22 i y Calle 23 B"/>
    <s v="Mejoramiento de un entorno del cuidado y/o acción que consolida los Barrio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Carrera 122  entre Calle 22 i y Calle 23 B - CIV 9000210 - Barrio El Refugio -178,59 m2"/>
    <s v="Conservación de espacio público en  redes peatonales"/>
    <s v="Conservacion del espacio publico"/>
    <s v="Toda la localidad"/>
    <s v="Toda la población"/>
    <s v="Toda la población"/>
    <s v="Toda la población"/>
    <s v="Toda la población"/>
    <s v="Toda la población"/>
    <m/>
    <s v="COLECTIVA"/>
    <s v="OTRO"/>
    <s v="NO"/>
    <s v="NO"/>
  </r>
  <r>
    <x v="8"/>
    <x v="8"/>
    <s v="Movilidad local"/>
    <x v="34"/>
    <s v="Redes peatonales"/>
    <s v="Conservacion de espacio publico - Calle 23 entre Transversal 73A y Carrera 74 B"/>
    <s v="Mejoramiento de un entorno del cuidado y/o acción que consolida los Barrio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Calle 23 entre Transversal 73A y Carrera 74 B_x000a_ - CIV 9003545 - Barrio Modelia - 190,34 m2"/>
    <s v="Conservación de espacio público en  redes peatonales"/>
    <s v="Conservacion del espacio publico"/>
    <s v="Toda la localidad"/>
    <s v="Toda la población"/>
    <s v="Toda la población"/>
    <s v="Toda la población"/>
    <s v="Toda la población"/>
    <s v="Toda la población"/>
    <m/>
    <s v="COLECTIVA"/>
    <s v="OTRO"/>
    <s v="NO"/>
    <s v="NO"/>
  </r>
  <r>
    <x v="8"/>
    <x v="8"/>
    <s v="Movilidad local"/>
    <x v="34"/>
    <s v="Redes peatonales"/>
    <s v="Conservacion del espacio publico - Carrera 85B entre Calle 24 F y_x0009_Calle 25B"/>
    <s v="Mejoramiento de un entorno del cuidado y/o acción que consolida los Barrio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Carrera 85B entre Calle 24 F y_x0009_Calle 25B - CIV 9002422 - Barrio Modelia - 229,55 m2"/>
    <s v="Conservación de espacio público en  redes peatonales"/>
    <s v="Conservacion del espacio publico"/>
    <s v="Toda la localidad"/>
    <s v="Toda la población"/>
    <s v="Toda la población"/>
    <s v="Toda la población"/>
    <s v="Toda la población"/>
    <s v="Toda la población"/>
    <m/>
    <s v="COLECTIVA"/>
    <s v="OTRO"/>
    <s v="NO"/>
    <s v="NO"/>
  </r>
  <r>
    <x v="8"/>
    <x v="8"/>
    <s v="Movilidad local"/>
    <x v="34"/>
    <s v="Redes peatonales"/>
    <s v="Conservacion del espacio publicol - Diagonal 24 C entre Calle 96  y  Calle 96B"/>
    <s v="Mejoramiento de un entorno del cuidado y/o acción que consolida los Barrio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Diagonal 24 C entre Calle 96  y        Calle 96B - CIV 9004913 - Barrio San Jose - 359,05 m2"/>
    <s v="Conservación de espacio público en  redes peatonales"/>
    <s v="Conservacion del espacio publico"/>
    <s v="Toda la localidad"/>
    <s v="Toda la población"/>
    <s v="Toda la población"/>
    <s v="Toda la población"/>
    <s v="Toda la población"/>
    <s v="Toda la población"/>
    <m/>
    <s v="COLECTIVA"/>
    <s v="OTRO"/>
    <s v="NO"/>
    <s v="NO"/>
  </r>
  <r>
    <x v="8"/>
    <x v="8"/>
    <s v="Movilidad local"/>
    <x v="34"/>
    <s v="Redes peatonales"/>
    <s v="Conservacion del espacio publico - Calle 25 G_x0009_entre Calle 96 y Calle 96B"/>
    <s v="Mejoramiento de un entorno del cuidado y/o acción que consolida los Barrio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Calle 25 G_x0009_entre Calle 96 y Calle 96B - CIV 9001090 - Barrio San Jose - 435,52 m2"/>
    <s v="Conservación de espacio público en  redes peatonales"/>
    <s v="Conservacion del espacio publico"/>
    <s v="Toda la localidad"/>
    <s v="Toda la población"/>
    <s v="Toda la población"/>
    <s v="Toda la población"/>
    <s v="Toda la población"/>
    <s v="Toda la población"/>
    <m/>
    <s v="COLECTIVA"/>
    <s v="OTRO"/>
    <s v="NO"/>
    <s v="NO"/>
  </r>
  <r>
    <x v="8"/>
    <x v="8"/>
    <s v="Movilidad local"/>
    <x v="34"/>
    <s v="Redes peatonales"/>
    <s v="Conservacion del espacio publico -Calle 25 G entre Calle 96 y Calle 96B"/>
    <s v="Mejoramiento de un entorno del cuidado y/o acción que consolida los Barrio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Calle 25 G entre Calle 96 y Calle 96B - CIV 9001035 - Barrio San Jose - 138,5 m2"/>
    <s v="Conservación de espacio público en  redes peatonales"/>
    <s v="Conservacion del espacio publico"/>
    <s v="Toda la localidad"/>
    <s v="Toda la población"/>
    <s v="Toda la población"/>
    <s v="Toda la población"/>
    <s v="Toda la población"/>
    <s v="Toda la población"/>
    <m/>
    <s v="COLECTIVA"/>
    <s v="OTRO"/>
    <s v="NO"/>
    <s v="NO"/>
  </r>
  <r>
    <x v="8"/>
    <x v="8"/>
    <s v="Movilidad local"/>
    <x v="34"/>
    <s v="Redes peatonales"/>
    <s v="Conservacion de espacio publico -Kr 85B entre Calle 24F y Calle 25B"/>
    <s v="Mejoramiento de un entorno del cuidado y/o acción que consolida los Barrio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Kr 85B entre Calle 24F y Calle 25B - CIV 9002422 - Barrio Santa Cecilia - 229,55 m2"/>
    <s v="Conservación de espacio público en  redes peatonales"/>
    <s v="Conservacion del espacio publico"/>
    <s v="Toda la localidad"/>
    <s v="Toda la población"/>
    <s v="Toda la población"/>
    <s v="Toda la población"/>
    <s v="Toda la población"/>
    <s v="Toda la población"/>
    <m/>
    <s v="COLECTIVA"/>
    <s v="OTRO"/>
    <s v="NO"/>
    <s v="NO"/>
  </r>
  <r>
    <x v="8"/>
    <x v="8"/>
    <s v="Movilidad local"/>
    <x v="34"/>
    <s v="Redes peatonales"/>
    <s v="Conservacion de espacio publico  - Calle 22F_x0009_entre Carrera 107 y Carrera 108 "/>
    <s v="Mejoramiento de un entorno del cuidado y/o acción que consolida los Barrio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Calle 22F_x0009_entre Carrera 107 y Carrera 108 - CIV 9001383 - Barrio Versalles - 369,98 m2"/>
    <s v="Conservación de espacio público en  redes peatonales"/>
    <s v="Conservacion del espacio publico"/>
    <s v="Toda la localidad"/>
    <s v="Toda la población"/>
    <s v="Toda la población"/>
    <s v="Toda la población"/>
    <s v="Toda la población"/>
    <s v="Toda la población"/>
    <m/>
    <s v="COLECTIVA"/>
    <s v="OTRO"/>
    <s v="NO"/>
    <s v="NO"/>
  </r>
  <r>
    <x v="8"/>
    <x v="8"/>
    <s v="Movilidad local"/>
    <x v="34"/>
    <s v="Redes peatonales"/>
    <s v="Conservacion de espacio publico - Calle 20D entre Carrera 96G y Carrera 96HBIS "/>
    <s v="Mejoramiento de un entorno del cuidado y/o acción que consolida los Barrio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Calle 20D entre Carrera 96G y Carrera 96HBIS - CIV 9002482 - Barrio Villemar -729,56 m2"/>
    <s v="Conservación de espacio público en  redes peatonales"/>
    <s v="Conservacion del espacio publico"/>
    <s v="Toda la localidad"/>
    <s v="Toda la población"/>
    <s v="Toda la población"/>
    <s v="Toda la población"/>
    <s v="Toda la población"/>
    <s v="Toda la población"/>
    <m/>
    <s v="COLECTIVA"/>
    <s v="OTRO"/>
    <s v="NO"/>
    <s v="NO"/>
  </r>
  <r>
    <x v="8"/>
    <x v="8"/>
    <s v="Ambiente y animales"/>
    <x v="35"/>
    <s v="Mantenimiento de jardinería "/>
    <s v="Mantenimeinto de jardineria de la localidad de fontibón"/>
    <s v="De acuerdo a listado suministrado por jardin botanico definir las jardineras de la localidad que se pueden intervenir"/>
    <s v="Mantenimiento a jardineras de la localidad"/>
    <s v="Mantenimiento de 750 m2 de jardineria de la localidad de fontibon"/>
    <s v="Toda la localidad"/>
    <s v="Toda la población"/>
    <s v="Toda la población"/>
    <s v="Toda la población"/>
    <s v="Toda la población"/>
    <s v="Toda la población"/>
    <m/>
    <s v="COLECTIVA"/>
    <s v="OTRO"/>
    <s v="NO"/>
    <s v="NO"/>
  </r>
  <r>
    <x v="8"/>
    <x v="8"/>
    <s v="Ambiente y animales"/>
    <x v="36"/>
    <s v="Mantenimiento de árboles "/>
    <s v="Mantenimiento de arbolado de la localidad"/>
    <s v="MANTENIMIENTO DE ARBOLADO DE ACUERDO CON SHAPES SUMINISTRADOS POR JARDIN BOTANICO"/>
    <s v="MANTENIMIENTO DE ARBOLADO JDE LA LOCALIDAD"/>
    <s v="mantenimiento de 925 arboles durante la vigencia"/>
    <s v="Toda la localidad"/>
    <s v="Toda la población"/>
    <s v="Toda la población"/>
    <s v="Toda la población"/>
    <s v="Toda la población"/>
    <s v="Toda la población"/>
    <m/>
    <s v="COLECTIVA"/>
    <s v="OTRO"/>
    <s v="NO"/>
    <s v="NO"/>
  </r>
  <r>
    <x v="9"/>
    <x v="9"/>
    <s v="Ambiente y animales"/>
    <x v="37"/>
    <s v="Renaturalización"/>
    <s v="Renaturalización Canal Bonanza"/>
    <s v="Trabajar a escala para reconstruir la diversidad y abundancia de la vida silvestre y para dar a los procesos naturales la oportunidad de mejorar la resiliencia de los ecosistemas, con suficiente espacio para permitir que la naturaleza impulse los cambios y dé forma a los sistemas vivos."/>
    <s v="Reconstrucción de la Diversidad para mejorar la resiliencia de los ecosistemas locales "/>
    <s v="Acciones:_x000a_1. Recuperación y mantenimiento estructura ecológica principal _x000a_2. Siembra de individuos árboreos en estructura ecológica principal"/>
    <s v="Toda la localidad"/>
    <s v="Toda la población"/>
    <s v="Toda la población"/>
    <s v="Toda la población"/>
    <s v="Toda la población"/>
    <s v="Toda la población"/>
    <m/>
    <s v="COLECTIVA"/>
    <s v="OTRO"/>
    <s v="NO"/>
    <s v="NO"/>
  </r>
  <r>
    <x v="9"/>
    <x v="9"/>
    <s v="Ambiente y animales"/>
    <x v="37"/>
    <s v="Renaturalización"/>
    <s v="Renaturalización Reserva Distrital de Humedal Jaboque"/>
    <s v="Trabajar a escala para reconstruir la diversidad y abundancia de la vida silvestre y para dar a los procesos naturales la oportunidad de mejorar la resiliencia de los ecosistemas, con suficiente espacio para permitir que la naturaleza impulse los cambios y dé forma a los sistemas vivos."/>
    <s v="Reconstrucción de la Diversidad para mejorar la resiliencia de los ecosistemas locales "/>
    <s v="Acciones:_x000a_1. Recuperación y mantenimiento estructura ecológica principal _x000a_2. Siembra de individuos árboreos en estructura ecológica principal"/>
    <s v="Toda la localidad"/>
    <s v="Toda la población"/>
    <s v="Toda la población"/>
    <s v="Toda la población"/>
    <s v="Toda la población"/>
    <s v="Toda la población"/>
    <m/>
    <s v="COLECTIVA"/>
    <s v="OTRO"/>
    <s v="NO"/>
    <s v="NO"/>
  </r>
  <r>
    <x v="9"/>
    <x v="9"/>
    <s v="Cultura, recreación y deporte"/>
    <x v="38"/>
    <s v="Equipamientos culturales"/>
    <s v="Adecuación y dotación de equipamientos culturales en Bibloteca Publica Las Ferias"/>
    <s v="Modificación (adecuación y dotación) o reúso de edificaciones existentes en las que se prestan servicios del cuidado y sociales  en Bibloteca Publica Las Ferias"/>
    <s v="Modificación (adecuación y dotación) de equipamientos culturales en Bibloteca Publica Las Ferias"/>
    <s v="Modificación (adecuación y dotación) de equipamientos culturales"/>
    <s v="Toda la localidad"/>
    <s v="Toda la población"/>
    <s v="Toda la población"/>
    <s v="Toda la población"/>
    <s v="Toda la población"/>
    <s v="Toda la población"/>
    <m/>
    <s v="COLECTIVA"/>
    <s v="OTRO"/>
    <s v="NO"/>
    <s v="NO"/>
  </r>
  <r>
    <x v="9"/>
    <x v="9"/>
    <s v="Cultura, recreación y deporte"/>
    <x v="38"/>
    <s v="Equipamientos culturales"/>
    <s v="Adecuación y dotación de equipamientos culturales en Salon Comunal Barrio La Clarita"/>
    <s v="Modificación (adecuación y dotación) o reúso de edificaciones existentes en las que se prestan servicios del cuidado y sociales  en Salon Comunal Barrio La Clarita"/>
    <s v="Modificación (adecuación y dotación) de equipamientos culturales en Salon Comunal Barrio La Clarita"/>
    <s v="Modificación (adecuación y dotación) de equipamientos culturales"/>
    <s v="Toda la localidad"/>
    <s v="Toda la población"/>
    <s v="Toda la población"/>
    <s v="Toda la población"/>
    <s v="Toda la población"/>
    <s v="Toda la población"/>
    <m/>
    <s v="COLECTIVA"/>
    <s v="OTRO"/>
    <s v="NO"/>
    <s v="NO"/>
  </r>
  <r>
    <x v="9"/>
    <x v="9"/>
    <s v="Parques"/>
    <x v="39"/>
    <s v="Intervención parques"/>
    <s v="Mejoramiento, mantenimiento y/o dotación de parques en DESARROLLO VILLA GLADYS"/>
    <s v="Mejoramiento de componentes (ancestral, juegos, permanencia, multifunción, etc ), estructuras de apoyo y otros servicios, en parques existentes para una mayor vitalidad y seguridad   en DESARROLLO VILLA GLADYS"/>
    <s v="Mejoramiento, mantenimiento y/o dotación de parques en DESARROLLO VILLA GLADYS"/>
    <s v="Mejoramiento, mantenimiento y/o dotación de parques o plazas"/>
    <s v="Toda la localidad"/>
    <s v="Toda la población"/>
    <s v="Toda la población"/>
    <s v="Toda la población"/>
    <s v="Toda la población"/>
    <s v="Toda la población"/>
    <m/>
    <s v="COLECTIVA"/>
    <s v="OTRO"/>
    <s v="NO"/>
    <s v="NO"/>
  </r>
  <r>
    <x v="9"/>
    <x v="9"/>
    <s v="Parques"/>
    <x v="39"/>
    <s v="Intervención parques"/>
    <s v="Mejoramiento, mantenimiento y/o dotación de parques en URB MUISCA II PARQUE 1-2"/>
    <s v="Mejoramiento de componentes (ancestral, juegos, permanencia, multifunción, etc ), estructuras de apoyo y otros servicios, en parques existentes para una mayor vitalidad y seguridad   en URB MUISCA II PARQUE 1-2"/>
    <s v="Mejoramiento, mantenimiento y/o dotación de parques en URB MUISCA II PARQUE 1-2"/>
    <s v="Mejoramiento, mantenimiento y/o dotación de parques o plazas"/>
    <s v="Toda la localidad"/>
    <s v="Toda la población"/>
    <s v="Toda la población"/>
    <s v="Toda la población"/>
    <s v="Toda la población"/>
    <s v="Toda la población"/>
    <m/>
    <s v="COLECTIVA"/>
    <s v="OTRO"/>
    <s v="NO"/>
    <s v="NO"/>
  </r>
  <r>
    <x v="9"/>
    <x v="9"/>
    <s v="Parques"/>
    <x v="39"/>
    <s v="Intervención parques"/>
    <s v="Mejoramiento, mantenimiento y/o dotación de parques en URBANIZACION FIORITA"/>
    <s v="Mejoramiento de componentes (ancestral, juegos, permanencia, multifunción, etc ), estructuras de apoyo y otros servicios, en parques existentes para una mayor vitalidad y seguridad   en URBANIZACION FIORITA"/>
    <s v="Mejoramiento, mantenimiento y/o dotación de parques en URBANIZACION FIORITA"/>
    <s v="Mejoramiento, mantenimiento y/o dotación de parques o plazas"/>
    <s v="Toda la localidad"/>
    <s v="Toda la población"/>
    <s v="Toda la población"/>
    <s v="Toda la población"/>
    <s v="Toda la población"/>
    <s v="Toda la población"/>
    <m/>
    <s v="COLECTIVA"/>
    <s v="OTRO"/>
    <s v="NO"/>
    <s v="NO"/>
  </r>
  <r>
    <x v="9"/>
    <x v="9"/>
    <s v="Parques"/>
    <x v="39"/>
    <s v="Intervención parques"/>
    <s v="Mejoramiento de parques en ALMACENES XITO AVENIDA 68 AUTOPISTA MEDELLIN"/>
    <s v="Mejoramiento de componentes (ancestral, juegos, permanencia, multifunción, etc ), estructuras de apoyo y otros servicios, en parques existentes para una mayor vitalidad y seguridad   en ALMACENES XITO AVENIDA 68 AUTOPISTA MEDELLIN"/>
    <s v="Mejoramiento, mantenimiento y/o dotación de parques en ALMACENES XITO AVENIDA 68 AUTOPISTA MEDELLIN"/>
    <s v="Mejoramiento, mantenimiento y/o dotación de parques o plazas"/>
    <s v="Toda la localidad"/>
    <s v="Toda la población"/>
    <s v="Toda la población"/>
    <s v="Toda la población"/>
    <s v="Toda la población"/>
    <s v="Toda la población"/>
    <m/>
    <s v="COLECTIVA"/>
    <s v="OTRO"/>
    <s v="NO"/>
    <s v="NO"/>
  </r>
  <r>
    <x v="9"/>
    <x v="9"/>
    <s v="Parques"/>
    <x v="39"/>
    <s v="Intervención parques"/>
    <s v="Mejoramiento, mantenimiento y/o dotación de parques en URBANIZACION SANTA MARIA 1 Y2"/>
    <s v="Mejoramiento de componentes (ancestral, juegos, permanencia, multifunción, etc ), estructuras de apoyo y otros servicios, en parques existentes para una mayor vitalidad y seguridad   en URBANIZACION SANTA MARIA 1 Y2"/>
    <s v="Mejoramiento, mantenimiento y/o dotación de parques en URBANIZACION SANTA MARIA 1 Y2"/>
    <s v="Mejoramiento, mantenimiento y/o dotación de parques o plazas"/>
    <s v="Toda la localidad"/>
    <s v="Toda la población"/>
    <s v="Toda la población"/>
    <s v="Toda la población"/>
    <s v="Toda la población"/>
    <s v="Toda la población"/>
    <m/>
    <s v="COLECTIVA"/>
    <s v="OTRO"/>
    <s v="NO"/>
    <s v="NO"/>
  </r>
  <r>
    <x v="9"/>
    <x v="9"/>
    <s v="Parques"/>
    <x v="39"/>
    <s v="Intervención parques"/>
    <s v="Mejoramiento, mantenimiento y/o dotación de parques en URBANIZACIàN LAS FERIAS"/>
    <s v="Mejoramiento de componentes (ancestral, juegos, permanencia, multifunción, etc ), estructuras de apoyo y otros servicios, en parques existentes para una mayor vitalidad y seguridad   en URBANIZACIàN LAS FERIAS"/>
    <s v="Mejoramiento, mantenimiento y/o dotación de parques en URBANIZACIàN LAS FERIAS"/>
    <s v="Mejoramiento, mantenimiento y/o dotación de parques o plazas"/>
    <s v="Toda la localidad"/>
    <s v="Toda la población"/>
    <s v="Toda la población"/>
    <s v="Toda la población"/>
    <s v="Toda la población"/>
    <s v="Toda la población"/>
    <m/>
    <s v="COLECTIVA"/>
    <s v="OTRO"/>
    <s v="NO"/>
    <s v="NO"/>
  </r>
  <r>
    <x v="9"/>
    <x v="9"/>
    <s v="Parques"/>
    <x v="39"/>
    <s v="Intervención parques"/>
    <s v="Mejoramiento, mantenimiento y/o dotación de parques en LUIS MARIA FERNANDEZ"/>
    <s v="Mejoramiento de componentes (ancestral, juegos, permanencia, multifunción, etc ), estructuras de apoyo y otros servicios, en parques existentes para una mayor vitalidad y seguridad   en LUIS MARIA FERNANDEZ"/>
    <s v="Mejoramiento, mantenimiento y/o dotación de parques en LUIS MARIA FERNANDEZ"/>
    <s v="Mejoramiento, mantenimiento y/o dotación de parques o plazas"/>
    <s v="Toda la localidad"/>
    <s v="Toda la población"/>
    <s v="Toda la población"/>
    <s v="Toda la población"/>
    <s v="Toda la población"/>
    <s v="Toda la población"/>
    <m/>
    <s v="COLECTIVA"/>
    <s v="OTRO"/>
    <s v="NO"/>
    <s v="NO"/>
  </r>
  <r>
    <x v="9"/>
    <x v="9"/>
    <s v="Movilidad local"/>
    <x v="40"/>
    <s v="Intervencion espacio público "/>
    <s v="Espacio publico COLEGIO ABEL RODRÍGUEZ Tramo 1 Cra 112 F entre calle 72 y calle 72 C "/>
    <s v="Conservacion espacio publico Carrera 112 F entre calle 72 y calle 72 C PK 92050070 Y 92050112 realizando cambio de  estrutura en concreto para los andenes "/>
    <s v="Construccion de andenes   Carrera 112 F entre calle 72 y calle 72 C"/>
    <s v="Conservacion de espacio publico "/>
    <s v="Toda la localidad"/>
    <s v="Toda la población"/>
    <s v="Toda la población"/>
    <s v="Toda la población"/>
    <s v="Toda la población"/>
    <s v="Toda la población"/>
    <m/>
    <s v="COLECTIVA"/>
    <s v="OTRO"/>
    <s v="NO"/>
    <s v="NO"/>
  </r>
  <r>
    <x v="9"/>
    <x v="9"/>
    <s v="Movilidad local"/>
    <x v="40"/>
    <s v="Intervencion espacio público "/>
    <s v="Espacio publico COLEGIO ABEL RODRÍGUEZ  Tramo 2 Cra 112 F entre calle 72C y calle 72F"/>
    <s v="Conservacion espacio publico Carrera 112 F entre calle 72C y calle 72F  PK 92062527 Y 92062528 realizando cambio de  estrutura en concreto para los andenes "/>
    <s v="Construccion de andenes   Carrera 112 F entre calle 72C y calle 72 F"/>
    <s v="Conservacion de espacio publico "/>
    <s v="Toda la localidad"/>
    <s v="Toda la población"/>
    <s v="Toda la población"/>
    <s v="Toda la población"/>
    <s v="Toda la población"/>
    <s v="Toda la población"/>
    <m/>
    <s v="COLECTIVA"/>
    <s v="OTRO"/>
    <s v="NO"/>
    <s v="NO"/>
  </r>
  <r>
    <x v="9"/>
    <x v="9"/>
    <s v="Movilidad local"/>
    <x v="40"/>
    <s v="Intervencion espacio público "/>
    <s v="Construccion de andenes  alle 64D entre Carrera 110 y Carrera 110 BIS "/>
    <s v="Conservacion espacio publico  Calle 64D entre Carrera 110 y Carrera 110 BIS PK 42021 y PK 42022 realizando cambio de  estrutura en concreto para los andenes "/>
    <s v="Construccion de andenes  alle 64D entre Carrera 110 y Carrera 110 BIS "/>
    <s v="Conservacion de espacio publico "/>
    <s v="Toda la localidad"/>
    <s v="Toda la población"/>
    <s v="Toda la población"/>
    <s v="Toda la población"/>
    <s v="Toda la población"/>
    <s v="Toda la población"/>
    <m/>
    <s v="COLECTIVA"/>
    <s v="OTRO"/>
    <s v="NO"/>
    <s v="NO"/>
  </r>
  <r>
    <x v="9"/>
    <x v="9"/>
    <s v="Movilidad local"/>
    <x v="40"/>
    <s v="Intervencion espacio público "/>
    <s v="Construccion de andenes   Calle 64D entre Carrera 110A- 110bis "/>
    <s v="Conservacion espacio publico Calle 64D entre Carrera 110A- 110bis  PK 42023 y PK 42024realizando cambio de  estrutura en concreto para los andenes "/>
    <s v="Construccion de andenes   Calle 64D entre Carrera 110A- 110bis "/>
    <s v="Conservacion de espacio publico "/>
    <s v="Toda la localidad"/>
    <s v="Toda la población"/>
    <s v="Toda la población"/>
    <s v="Toda la población"/>
    <s v="Toda la población"/>
    <s v="Toda la población"/>
    <m/>
    <s v="COLECTIVA"/>
    <s v="OTRO"/>
    <s v="NO"/>
    <s v="NO"/>
  </r>
  <r>
    <x v="9"/>
    <x v="9"/>
    <s v="Movilidad local"/>
    <x v="40"/>
    <s v="Intervencion espacio público "/>
    <s v="COnservacion de andenes Diagonal 47 entre la carrera 75 y Transversal 76"/>
    <s v="Conservacion espacio publico Diagonal 47 entre la carrera 75 y Transversal 76 Pk 33225 y 33226 realizando cambio de estrutura en concreto para los andenes"/>
    <s v="COnservacion de andenes Diagonal 47 entre la carrera 75 y Transversal 76"/>
    <s v="Conservacion de espacio publico "/>
    <s v="Toda la localidad"/>
    <s v="Toda la población"/>
    <s v="Toda la población"/>
    <s v="Toda la población"/>
    <s v="Toda la población"/>
    <s v="Toda la población"/>
    <m/>
    <s v="COLECTIVA"/>
    <s v="OTRO"/>
    <s v="NO"/>
    <s v="NO"/>
  </r>
  <r>
    <x v="9"/>
    <x v="9"/>
    <s v="Movilidad local"/>
    <x v="40"/>
    <s v="Intervencion espacio público "/>
    <s v="COnservacion de andenes  Diagonal 47 entre la carrera 74B y Carrera 75"/>
    <s v="Conservacion espacio publico Diagonal 47 entre la carrera 74B y Carrera 75 PK 33223 y 33224 realizando cambio de estrutura en concreto para los andenes"/>
    <s v="COnservacion de andenes  Diagonal 47 entre la carrera 74B y Carrera 75"/>
    <s v="Conservacion de espacio publico "/>
    <s v="Toda la localidad"/>
    <s v="Toda la población"/>
    <s v="Toda la población"/>
    <s v="Toda la población"/>
    <s v="Toda la población"/>
    <s v="Toda la población"/>
    <m/>
    <s v="COLECTIVA"/>
    <s v="OTRO"/>
    <s v="NO"/>
    <s v="NO"/>
  </r>
  <r>
    <x v="9"/>
    <x v="9"/>
    <s v="Movilidad local"/>
    <x v="40"/>
    <s v="Intervencion espacio público "/>
    <s v="COnservacion de andenes  Diagonal 47 entre la carrera 74A y Carrera 74B "/>
    <s v="Conservacion espacio publico Diagonal 47 entre la carrera 74A y Carrera 74B PK 33221 Y 33222 realizando cambio de estrutura en concreto para los andenes"/>
    <s v="COnservacion de andenes  Diagonal 47 entre la carrera 74A y Carrera 74B "/>
    <s v="Conservacion de espacio publico "/>
    <s v="Toda la localidad"/>
    <s v="Toda la población"/>
    <s v="Toda la población"/>
    <s v="Toda la población"/>
    <s v="Toda la población"/>
    <s v="Toda la población"/>
    <m/>
    <s v="COLECTIVA"/>
    <s v="OTRO"/>
    <s v="NO"/>
    <s v="NO"/>
  </r>
  <r>
    <x v="9"/>
    <x v="9"/>
    <s v="Movilidad local"/>
    <x v="40"/>
    <s v="Intervencion espacio público "/>
    <s v="Conservacion de andenes Diagonal 47 entre la carrera 74 y Carrera 74 A "/>
    <s v="Conservacion espacio publico Diagonal 47 entre la carrera 74 y Carrera 74 A PK 33219 Y 33220 realizando cambio de estrutura en concreto para los andenes"/>
    <s v="COnservacion de andenes Diagonal 47 entre la carrera 74 y Carrera 74 A "/>
    <s v="Conservacion de espacio publico "/>
    <s v="Toda la localidad"/>
    <s v="Toda la población"/>
    <s v="Toda la población"/>
    <s v="Toda la población"/>
    <s v="Toda la población"/>
    <s v="Toda la población"/>
    <m/>
    <s v="COLECTIVA"/>
    <s v="OTRO"/>
    <s v="NO"/>
    <s v="NO"/>
  </r>
  <r>
    <x v="9"/>
    <x v="9"/>
    <s v="Movilidad local"/>
    <x v="40"/>
    <s v="Intervencion espacio público "/>
    <s v="COnservacion de andenesCra 93A dese la Calle 69A BIS hasta la calle 69ABISA"/>
    <s v="Conservacion espacio publico Cra 93A dese la Calle 69A BIS hasta la calle 69ABISA PK 34328 Y 34327 realizando cambio de estrutura en concreto para los andenes"/>
    <s v="COnservacion de andenesCra 93A dese la Calle 69A BIS hasta la calle 69ABISA"/>
    <s v="Conservacion de espacio publico "/>
    <s v="Toda la localidad"/>
    <s v="Toda la población"/>
    <s v="Toda la población"/>
    <s v="Toda la población"/>
    <s v="Toda la población"/>
    <s v="Toda la población"/>
    <m/>
    <s v="COLECTIVA"/>
    <s v="OTRO"/>
    <s v="NO"/>
    <s v="NO"/>
  </r>
  <r>
    <x v="9"/>
    <x v="9"/>
    <s v="Movilidad local"/>
    <x v="41"/>
    <s v="Intervencion en calzada "/>
    <s v="Segmento vial COMUNIDAD DEL COLEGIO ABEL RODRÍGUEZ - Tramo 1 -Cra 112 F entre calle 72 y calle 72 C "/>
    <s v="Conservacion de la malla vial, Carrera 112 F entre calle 72 y calle 72 C PK 163923 realizando cambio de carpeta asfaltica y/o pavimento rigido"/>
    <s v="Intervencion de Carrera 112 F entre calle 72 y calle 72 C en calzada "/>
    <s v="Conservacion de calzada "/>
    <s v="Toda la localidad"/>
    <s v="Toda la población"/>
    <s v="Toda la población"/>
    <s v="Toda la población"/>
    <s v="Toda la población"/>
    <s v="Toda la población"/>
    <m/>
    <s v="COLECTIVA"/>
    <s v="OTRO"/>
    <s v="NO"/>
    <s v="NO"/>
  </r>
  <r>
    <x v="9"/>
    <x v="9"/>
    <s v="Movilidad local"/>
    <x v="41"/>
    <s v="Intervencion en calzada "/>
    <s v="Segmento vial COMUNIDAD DEL COLEGIO ABEL RODRÍGUEZ Tramo 2 - Cra 112 F entre calle 72C y calle 72F"/>
    <s v="Conservacion de la malla vial, Carrera 112 F entre calle 72C y calle 72F PK 163924 realizando cambio de carpeta asfaltica y/o pavimento rigido"/>
    <s v="Intervencion de Carrera 112 F entre calle 72C y calle 72 en calzada "/>
    <s v="Conservacion de calzada "/>
    <s v="Toda la localidad"/>
    <s v="Toda la población"/>
    <s v="Toda la población"/>
    <s v="Toda la población"/>
    <s v="Toda la población"/>
    <s v="Toda la población"/>
    <m/>
    <s v="COLECTIVA"/>
    <s v="OTRO"/>
    <s v="NO"/>
    <s v="NO"/>
  </r>
  <r>
    <x v="9"/>
    <x v="9"/>
    <s v="Movilidad local"/>
    <x v="41"/>
    <s v="Intervencion en calzada "/>
    <s v="Intervencion de Calle 64D entre Carrera 110 y Carrera 110 BIS en calzada "/>
    <s v="Conservacion de la malla vial, Calle 64D entre Carrera 110 y Carrera 110 BIS  PK 165281 realizandocambio de carpeta asfaltica y/o pavimento rigido"/>
    <s v="Intervencion de Calle 64D entre Carrera 110 y Carrera 110 BIS en calzada "/>
    <s v="Conservacion de calzada "/>
    <s v="Toda la localidad"/>
    <s v="Toda la población"/>
    <s v="Toda la población"/>
    <s v="Toda la población"/>
    <s v="Toda la población"/>
    <s v="Toda la población"/>
    <m/>
    <s v="COLECTIVA"/>
    <s v="OTRO"/>
    <s v="NO"/>
    <s v="NO"/>
  </r>
  <r>
    <x v="9"/>
    <x v="9"/>
    <s v="Movilidad local"/>
    <x v="41"/>
    <s v="Intervencion en calzada "/>
    <s v="Intervencion de Calle 64D entre Carrera 110A- 110bis  en calzada "/>
    <s v="Conservacion de la malla vial, Calle 64D entre Carrera 110A- 110bis PK 165282 realizando cambio de carpeta asfaltica y/o pavimento rigido"/>
    <s v="Intervencion de Calle 64D entre Carrera 110A- 110bis  en calzada "/>
    <s v="Conservacion de calzada "/>
    <s v="Toda la localidad"/>
    <s v="Toda la población"/>
    <s v="Toda la población"/>
    <s v="Toda la población"/>
    <s v="Toda la población"/>
    <s v="Toda la población"/>
    <m/>
    <s v="COLECTIVA"/>
    <s v="OTRO"/>
    <s v="NO"/>
    <s v="NO"/>
  </r>
  <r>
    <x v="9"/>
    <x v="9"/>
    <s v="Movilidad local"/>
    <x v="41"/>
    <s v="Intervencion en calzada "/>
    <s v="Conservacion de la malla vial, Diagonal 47 entre la carrera 75 y Transversal 76 "/>
    <s v="Conservacion de la malla vial, Diagonal 47 entre la carrera 75 y Transversal 76 PK 158463-realizandocambio de carpeta asfaltica y/o pavimento rigido"/>
    <s v="Intervencion de Diagonal 47 entre la carrera 75 y Transversal 76 en calzada "/>
    <s v="Conservacion de calzada "/>
    <s v="Toda la localidad"/>
    <s v="Toda la población"/>
    <s v="Toda la población"/>
    <s v="Toda la población"/>
    <s v="Toda la población"/>
    <s v="Toda la población"/>
    <m/>
    <s v="COLECTIVA"/>
    <s v="OTRO"/>
    <s v="NO"/>
    <s v="NO"/>
  </r>
  <r>
    <x v="9"/>
    <x v="9"/>
    <s v="Movilidad local"/>
    <x v="41"/>
    <s v="Intervencion en calzada "/>
    <s v="Conservacion de la malla vial, Diagonal 47 entre la carrera 74B y Carrera 75 "/>
    <s v="Conservacion de la malla vial, Diagonal 47 entre la carrera 74B y Carrera 75 PK 158463-realizandocambio de carpeta asfaltica y/o pavimento rigido"/>
    <s v="Intervencion de Diagonal 47 entre la carrera 74B y Carrera 75 en calzada "/>
    <s v="Conservacion de calzada "/>
    <s v="Toda la localidad"/>
    <s v="Toda la población"/>
    <s v="Toda la población"/>
    <s v="Toda la población"/>
    <s v="Toda la población"/>
    <s v="Toda la población"/>
    <m/>
    <s v="COLECTIVA"/>
    <s v="OTRO"/>
    <s v="NO"/>
    <s v="NO"/>
  </r>
  <r>
    <x v="9"/>
    <x v="9"/>
    <s v="Movilidad local"/>
    <x v="41"/>
    <s v="Intervencion en calzada "/>
    <s v="Conservacion de la malla vial,Diagonal 47 entre la carrera 74A y Carrera 74B"/>
    <s v="Conservacion de la malla vial,Diagonal 47 entre la carrera 74A y Carrera 74B PK 158462 realizandocambio de carpeta asfaltica y/o pavimento rigido"/>
    <s v="Intervencion de Diagonal 47 entre la carrera 74A y Carrera 74B en calzada "/>
    <s v="Conservacion de calzada "/>
    <s v="Toda la localidad"/>
    <s v="Toda la población"/>
    <s v="Toda la población"/>
    <s v="Toda la población"/>
    <s v="Toda la población"/>
    <s v="Toda la población"/>
    <m/>
    <s v="COLECTIVA"/>
    <s v="OTRO"/>
    <s v="NO"/>
    <s v="NO"/>
  </r>
  <r>
    <x v="9"/>
    <x v="9"/>
    <s v="Movilidad local"/>
    <x v="41"/>
    <s v="Intervencion en calzada "/>
    <s v="Intervencion de Diagonal 47 entre la carrera 74 y  Carrera 74 A en calzada "/>
    <s v="Conservacion de la malla vial,Diagonal 47 entre la carrera 74 y  Carrera 74 A 158461 realizandocambio de carpeta asfaltica y/o pavimento rigido"/>
    <s v="Intervencion de Diagonal 47 entre la carrera 74 y  Carrera 74 A en calzada "/>
    <s v="Conservacion de calzada "/>
    <s v="Toda la localidad"/>
    <s v="Toda la población"/>
    <s v="Toda la población"/>
    <s v="Toda la población"/>
    <s v="Toda la población"/>
    <s v="Toda la población"/>
    <m/>
    <s v="COLECTIVA"/>
    <s v="OTRO"/>
    <s v="NO"/>
    <s v="NO"/>
  </r>
  <r>
    <x v="9"/>
    <x v="9"/>
    <s v="Movilidad local"/>
    <x v="41"/>
    <s v="Intervencion en calzada "/>
    <s v="Intervencion de Cra 93A dese la Calle 69A BIS hasta la calle 69ABISAen calzada "/>
    <s v="Conservacion de la malla vial,Cra 93A dese la Calle 69A BIS hasta la calle 69ABISA PK 159202 realizandocambio de carpeta asfaltica y/o pavimento rigido"/>
    <s v="Intervencion de Cra 93A dese la Calle 69A BIS hasta la calle 69ABISAen calzada "/>
    <s v="Conservacion de calzada "/>
    <s v="Toda la localidad"/>
    <s v="Toda la población"/>
    <s v="Toda la población"/>
    <s v="Toda la población"/>
    <s v="Toda la población"/>
    <s v="Toda la población"/>
    <m/>
    <s v="COLECTIVA"/>
    <s v="OTRO"/>
    <s v="NO"/>
    <s v="NO"/>
  </r>
  <r>
    <x v="9"/>
    <x v="9"/>
    <s v="Ambiente y animales"/>
    <x v="42"/>
    <s v="Mantenimiento de árboles "/>
    <s v="Mantenimiento arbolado Bochica "/>
    <s v="Realizar mantenimiento a los árboles ubicados en el sector de Bochica "/>
    <s v="Mantenimiento de árboles "/>
    <s v="Poda, riego, mantenimiento, abono"/>
    <s v="Toda la localidad"/>
    <s v="Toda la población"/>
    <s v="Toda la población"/>
    <s v="Toda la población"/>
    <s v="Toda la población"/>
    <s v="Toda la población"/>
    <m/>
    <s v="COLECTIVA"/>
    <s v="OTRO"/>
    <s v="NO"/>
    <s v="NO"/>
  </r>
  <r>
    <x v="9"/>
    <x v="9"/>
    <s v="Ambiente y animales"/>
    <x v="42"/>
    <s v="Mantenimiento de árboles "/>
    <s v="Mantenimiento arbolado Ciudadela Colsubsidio (aledaños de Humedal Juan Amarillo)"/>
    <s v="Realizar mantenimiento a los árboles ubicados en el sector de Ciudadela Colsubsidio (aledaños a la Reserva Distrital de Humedal Juan Amarillo) "/>
    <s v="Mantenimiento de árboles "/>
    <s v="Poda, riego, mantenimiento, abono"/>
    <s v="Toda la localidad"/>
    <s v="Toda la población"/>
    <s v="Toda la población"/>
    <s v="Toda la población"/>
    <s v="Toda la población"/>
    <s v="Toda la población"/>
    <m/>
    <s v="COLECTIVA"/>
    <s v="OTRO"/>
    <s v="NO"/>
    <s v="NO"/>
  </r>
  <r>
    <x v="9"/>
    <x v="9"/>
    <s v="Ambiente y animales"/>
    <x v="43"/>
    <s v="Mantenimiento de jardinería "/>
    <s v="Mantenimiento Parque San Marcos I "/>
    <s v="Mantenimiento de jardineras para el embellecimiento del espacio público y garantizar el disfrute de lso diferentes grupos poblacionales"/>
    <s v="Mantenimiento de jardineras"/>
    <s v="Poda, riego, mantenimiento, abono"/>
    <s v="Toda la localidad"/>
    <s v="San Marcos I"/>
    <s v="Toda la población"/>
    <s v="Toda la población"/>
    <s v="Toda la población"/>
    <s v="Toda la población"/>
    <m/>
    <s v="COLECTIVA"/>
    <s v="OTRO"/>
    <s v="NO"/>
    <s v="NO"/>
  </r>
  <r>
    <x v="9"/>
    <x v="9"/>
    <s v="Ambiente y animales"/>
    <x v="43"/>
    <s v="Mantenimiento de jardinería "/>
    <s v="Mantenimiento Parque San Marcos II"/>
    <s v="Mantenimiento de jardineras para el embellecimiento del espacio público y garantizar el disfrute de lso diferentes grupos poblacionales"/>
    <s v="Mantenimiento de jardineras"/>
    <s v="Poda, riego, mantenimiento, abono"/>
    <s v="Toda la localidad"/>
    <s v="San Marcos II"/>
    <s v="Toda la población"/>
    <s v="Toda la población"/>
    <s v="Toda la población"/>
    <s v="Toda la población"/>
    <m/>
    <s v="COLECTIVA"/>
    <s v="OTRO"/>
    <s v="NO"/>
    <s v="NO"/>
  </r>
  <r>
    <x v="10"/>
    <x v="10"/>
    <s v="Ambiente y animales"/>
    <x v="44"/>
    <s v="Renaturalización de parques"/>
    <s v="Renaturalización  en Parque Urbanizacion San Diego - 11-053"/>
    <s v="Mejoramiento de cobertura de árboles, vegetación y suelo permeable en un parque existente  en San Diego - 11-053"/>
    <s v="Renaturalización en Parque Urbanizacion San Diego - 11-053"/>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Parque Agrupacion De Vivienda Granada Norte - 11-073"/>
    <s v="Mejoramiento de cobertura de árboles, vegetación y suelo permeable en un parque existente  en Parque Agrupacion De Vivienda Granada Norte - 11-073"/>
    <s v="Renaturalización en  Parque Agrupacion De Vivienda Granada Norte - 11-073"/>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Parque UrbanizacionAgrupacion Multifamiliar La Moneda - 11-1089"/>
    <s v="Mejoramiento de cobertura de árboles, vegetación y suelo permeable en un parque existente en Parque UrbanizacionAgrupacion Multifamiliar La Moneda - 11-1089"/>
    <s v="Renaturalización en  en Parque UrbanizacionAgrupacion Multifamiliar La Moneda - 11-1089"/>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parques en Parque Las Villas Tercer Sector - 11-186"/>
    <s v="Mejoramiento de cobertura de árboles, vegetación y suelo permeable en un parque existente  en  Parque Las Villas Tercer Sector - 11-186"/>
    <s v="Renaturalización en  Parque Las Villas Tercer Sector - 11-186"/>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parques en Parque Ciudadela El Poblado - 11-584"/>
    <s v="Mejoramiento de cobertura de árboles, vegetación y suelo permeable en un parque existente  en  Parque Ciudadela El Poblado - 11-584"/>
    <s v="Renaturalización en  Parque Ciudadela El Poblado - 11-584"/>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parques en Parque Ciudadela El Poblado - 11-585"/>
    <s v="Mejoramiento de cobertura de árboles, vegetación y suelo permeable en un parque existente  en  Parque Ciudadela El Poblado - 11-585"/>
    <s v="Renaturalización en  Parque Ciudadela El Poblado - 11-585"/>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Parque Urbanizacion Las Villas III Sector- Urb Lote Niza Telecom "/>
    <s v="Mejoramiento de cobertura de árboles, vegetación y suelo permeable en un parque existente  en  Parque Urbanizacion Las Villas Iii Sector- Urbanizacion Lote Niza Telecom - 11-586"/>
    <s v="Renaturalización en Parque Urbanizacion Las Villas Iii Sector- Urbanizacion Lote Niza Telecom - 11-586"/>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Parque Urbanizacion Portal De Mochuelo - 11-783"/>
    <s v="Mejoramiento de cobertura de árboles, vegetación y suelo permeable en un parque existente en Parque Urbanizacion Portal De Mochuelo - 11-783"/>
    <s v="Renaturalización en Parque Urbanizacion Portal De Mochuelo - 11-783"/>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Parque Urbanizacion Taormina - 11-785"/>
    <s v="Mejoramiento de cobertura de árboles, vegetación y suelo permeable en un parque existente en Parque Urbanizacion Taormina - 11-785"/>
    <s v="Renaturalización en Parque Urbanizacion Taormina - 11-785"/>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Parque Conjunto El Llano De San JoseIi - 11-840"/>
    <s v="Mejoramiento de cobertura de árboles, vegetación y suelo permeable en un parque existente  en Parque Conjunto El Llano De San JoseIi - 11-840"/>
    <s v="Renaturalización en Parque Conjunto El Llano De San JoseIi - 11-840"/>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parques en BALCONES DE SUBA"/>
    <s v="Mejoramiento de cobertura de árboles, vegetación y suelo permeable en un parque existente  en  BALCONES DE SUBA"/>
    <s v="Renaturalización en  BALCONES DE SUBA"/>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AGRUPACIÓN DE VIVIENDA CAMPANELLA"/>
    <s v="Mejoramiento de cobertura de árboles, vegetación y suelo permeable en un parque existente  en  AGRUPACIÓN DE VIVIENDA CAMPANELLA"/>
    <s v="Renaturalización en  AGRUPACIÓN DE VIVIENDA CAMPANELLA"/>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URBANIZACIàN PARQUES DEL CAMPO- PREDIO EL CAMPITO"/>
    <s v="Mejoramiento de cobertura de árboles, vegetación y suelo permeable en un parque existente  en URBANIZACIàN PARQUES DEL CAMPO- PREDIO EL CAMPITO"/>
    <s v="Renaturalización en  URBANIZACIàN PARQUES DEL CAMPO- PREDIO EL CAMPITO"/>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URBANIZACION RODESIA"/>
    <s v="Mejoramiento de cobertura de árboles, vegetación y suelo permeable en URBANIZACION RODESIA"/>
    <s v="Renaturalización en URBANIZACION RODESIA"/>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URBANIZACIÓN BOSQUE DE LA CAROLINITA"/>
    <s v="Mejoramiento de cobertura de árboles, vegetación y suelo permeable en un parque existente  en  URBANIZACIÓN BOSQUE DE LA CAROLINITA"/>
    <s v="Renaturalización en URBANIZACIÓN BOSQUE DE LA CAROLINITA"/>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URBANIZACIàN ENCONCLAVOS S.A LOTE 2"/>
    <s v="Mejoramiento de cobertura de árboles, vegetación y suelo permeable en un parque existente  en  URBANIZACIàN ENCONCLAVOS S A LOTE 2"/>
    <s v="Renaturalización en URBANIZACIàN ENCONCLAVOS S.A LOTE 2"/>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URBANIZACIÓN BOSQUES DEL PORTAL"/>
    <s v="Mejoramiento de cobertura de árboles, vegetación y suelo permeable en un parque existente  en URBANIZACIÓN BOSQUES DEL PORTAL"/>
    <s v="Renaturalización en URBANIZACIÓN BOSQUES DEL PORTAL"/>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DESARROLLO BILBAO SEGUNDO SECTOR SECCIONES A, B, C, D, E"/>
    <s v="Mejoramiento de cobertura de árboles, vegetación y suelo permeable en un parque existente  en DESARROLLO BILBAO SEGUNDO SECTOR SECCIONES A, B, C, D, E"/>
    <s v="Renaturalización en DESARROLLO BILBAO SEGUNDO SECTOR SECCIONES A, B, C, D, E"/>
    <s v="Renaturalización de parques"/>
    <s v="Toda la localidad"/>
    <s v="Toda la población"/>
    <s v="Toda la población"/>
    <s v="Toda la población"/>
    <s v="Toda la población"/>
    <s v="Toda la población"/>
    <m/>
    <s v="COLECTIVA"/>
    <s v="OTRO"/>
    <s v="NO"/>
    <s v="NO"/>
  </r>
  <r>
    <x v="10"/>
    <x v="10"/>
    <s v="Ambiente y animales"/>
    <x v="44"/>
    <s v="Renaturalización de parques"/>
    <s v="Renaturalización en URBANIZACIÓN PARQUES DE CAMPO  PREDIO EL CAMPITO"/>
    <s v="Mejoramiento de cobertura de árboles, vegetación y suelo permeable en un parque existente  en  en URBANIZACIÓN PARQUES DE CAMPO  PREDIO EL CAMPITO"/>
    <s v="Renaturalización en URBANIZACIÓN PARQUES DE CAMPO  PREDIO EL CAMPITO"/>
    <s v="Renaturalización de parques"/>
    <s v="Toda la localidad"/>
    <s v="Toda la población"/>
    <s v="Toda la población"/>
    <s v="Toda la población"/>
    <s v="Toda la población"/>
    <s v="Toda la población"/>
    <m/>
    <s v="COLECTIVA"/>
    <s v="OTRO"/>
    <s v="NO"/>
    <s v="NO"/>
  </r>
  <r>
    <x v="10"/>
    <x v="10"/>
    <s v="Movilidad local"/>
    <x v="45"/>
    <s v="Redes peatonales"/>
    <s v="Construcción y conservación de Redes Peatonales El Salitre Suba IV sector"/>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Mejoramiento de redes peatonales - SUB-03"/>
    <s v="Construcción y conservación de espacio público en  redes peatonales El Salitre Suba IV sector"/>
    <s v="Construcción y conservación de redes peatonales"/>
    <s v="Toda la localidad"/>
    <s v="Toda la población"/>
    <s v="Toda la población"/>
    <s v="Toda la población"/>
    <s v="Toda la población"/>
    <s v="Toda la población"/>
    <m/>
    <s v="COLECTIVA"/>
    <s v="OTRO"/>
    <s v="NO"/>
    <s v="NO"/>
  </r>
  <r>
    <x v="10"/>
    <x v="10"/>
    <s v="Movilidad local"/>
    <x v="45"/>
    <s v="Redes peatonales"/>
    <s v="Construcción y conservación  Redes Peatonales Salitre, Prados Salitre, Las Orquideas"/>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Salitre, Prados Salitre, Las Orquideas"/>
    <s v="Construcción y conservación de espacio público en  redes peatonalesSalitre, Prados Salitre, Las Orquideas"/>
    <s v="Construcción y conservación de redes peatonales"/>
    <s v="Toda la localidad"/>
    <s v="Toda la población"/>
    <s v="Toda la población"/>
    <s v="Toda la población"/>
    <s v="Toda la población"/>
    <s v="Toda la población"/>
    <m/>
    <s v="COLECTIVA"/>
    <s v="OTRO"/>
    <s v="NO"/>
    <s v="NO"/>
  </r>
  <r>
    <x v="10"/>
    <x v="10"/>
    <s v="Movilidad local"/>
    <x v="45"/>
    <s v="Redes peatonales"/>
    <s v="Construcción y conservación de Redes peatonales en barrio Britalia"/>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el barrio Britalia"/>
    <s v="Construcción y conservación de espacio público en  redes peatonales barrio Britalia"/>
    <s v="Construcción y conservación de redes peatonales"/>
    <s v="Toda la localidad"/>
    <s v="Toda la población"/>
    <s v="Toda la población"/>
    <s v="Toda la población"/>
    <s v="Toda la población"/>
    <s v="Toda la población"/>
    <m/>
    <s v="COLECTIVA"/>
    <s v="OTRO"/>
    <s v="NO"/>
    <s v="NO"/>
  </r>
  <r>
    <x v="10"/>
    <x v="10"/>
    <s v="Movilidad local"/>
    <x v="45"/>
    <s v="Redes peatonales"/>
    <s v="Construcción y conservación de  Redes peatonales en Prado veraniego"/>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Prado veraniego"/>
    <s v="Construcción y conservación de espacio público en  redes peatonales Prado veraniego"/>
    <s v="Construcción y conservación de redes peatonales"/>
    <s v="Toda la localidad"/>
    <s v="Toda la población"/>
    <s v="Toda la población"/>
    <s v="Toda la población"/>
    <s v="Toda la población"/>
    <s v="Toda la población"/>
    <m/>
    <s v="COLECTIVA"/>
    <s v="OTRO"/>
    <s v="NO"/>
    <s v="NO"/>
  </r>
  <r>
    <x v="10"/>
    <x v="10"/>
    <s v="Movilidad local"/>
    <x v="45"/>
    <s v="Redes peatonales"/>
    <s v="Construcción y conservación de Redes peatonales barrios Victoria Norte y Prado Pinzón"/>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los barrios Victoria Norte y Prado Pinzón"/>
    <s v="Construcción y conservación de espacio público en  redes peatonales barrios Victoria Norte y Prado Pinzón"/>
    <s v="Construcción y conservación de redes peatonales"/>
    <s v="Toda la localidad"/>
    <s v="Toda la población"/>
    <s v="Toda la población"/>
    <s v="Toda la población"/>
    <s v="Toda la población"/>
    <s v="Toda la población"/>
    <m/>
    <s v="COLECTIVA"/>
    <s v="OTRO"/>
    <s v="NO"/>
    <s v="NO"/>
  </r>
  <r>
    <x v="10"/>
    <x v="10"/>
    <s v="Movilidad local"/>
    <x v="45"/>
    <s v="Redes peatonales"/>
    <s v="Construcción y conservación de Redes peatonales en Niza Sur"/>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Niza Sur"/>
    <s v="Construcción y conservación de espacio público en  redes peatonales Niza Sur"/>
    <s v="Construcción y conservación de redes peatonales"/>
    <s v="Toda la localidad"/>
    <s v="Toda la población"/>
    <s v="Toda la población"/>
    <s v="Toda la población"/>
    <s v="Toda la población"/>
    <s v="Toda la población"/>
    <m/>
    <s v="COLECTIVA"/>
    <s v="OTRO"/>
    <s v="NO"/>
    <s v="NO"/>
  </r>
  <r>
    <x v="10"/>
    <x v="10"/>
    <s v="Movilidad local"/>
    <x v="46"/>
    <s v="Malla vial local"/>
    <s v="Construcción y/o conservación de Malla vial local en CL 157 entre KR 80 y KR 89"/>
    <s v="Mejoramiento de las franjas funcionales de paramento a paramento existentes incluyendo arborización, andenes, ciclorrutas, mobiliario y vías de fachada a fachada  en CL 157 entre KR 80 y KR 89"/>
    <s v="Construcción y/o conservación de Malla vial local en CL 157 entre KR 80 y KR 89"/>
    <s v="Construcción y/o conservación de Malla vial local"/>
    <s v="Toda la localidad"/>
    <s v="Toda la población"/>
    <s v="Toda la población"/>
    <s v="Toda la población"/>
    <s v="Toda la población"/>
    <s v="Toda la población"/>
    <m/>
    <s v="COLECTIVA"/>
    <s v="OTRO"/>
    <s v="NO"/>
    <s v="NO"/>
  </r>
  <r>
    <x v="10"/>
    <x v="10"/>
    <s v="Movilidad local"/>
    <x v="46"/>
    <s v="Malla vial local"/>
    <s v="Construcción y/o conservación de Malla vial local en CL 157A entre KR 97B y KR 99"/>
    <s v="Mejoramiento de las franjas funcionales de paramento a paramento existentes incluyendo arborización, andenes, ciclorrutas, mobiliario y vías de fachada a fachada  en CL 157A entre KR 97B y KR 99"/>
    <s v="Construcción y/o conservación de Malla vial local en CL 157A entre KR 97B y KR 99"/>
    <s v="Construcción y/o conservación de Malla vial local"/>
    <s v="Toda la localidad"/>
    <s v="Toda la población"/>
    <s v="Toda la población"/>
    <s v="Toda la población"/>
    <s v="Toda la población"/>
    <s v="Toda la población"/>
    <m/>
    <s v="COLECTIVA"/>
    <s v="OTRO"/>
    <s v="NO"/>
    <s v="NO"/>
  </r>
  <r>
    <x v="10"/>
    <x v="10"/>
    <s v="Movilidad local"/>
    <x v="46"/>
    <s v="Malla vial local"/>
    <s v="Construcción y/o conservación de Malla vial local en CL 144 entre KR 148B y KR 150C"/>
    <s v="Mejoramiento de las franjas funcionales de paramento a paramento existentes incluyendo arborización, andenes, ciclorrutas, mobiliario y vías de fachada a fachada  en CL 144 entre KR 148B y KR 150C"/>
    <s v="Construcción y/o conservación de Malla vial local en CL 144 entre KR 148B y KR 150C"/>
    <s v="Construcción y/o conservación de Malla vial local"/>
    <s v="Toda la localidad"/>
    <s v="Toda la población"/>
    <s v="Toda la población"/>
    <s v="Toda la población"/>
    <s v="Toda la población"/>
    <s v="Toda la población"/>
    <m/>
    <s v="COLECTIVA"/>
    <s v="OTRO"/>
    <s v="NO"/>
    <s v="NO"/>
  </r>
  <r>
    <x v="10"/>
    <x v="10"/>
    <s v="Movilidad local"/>
    <x v="46"/>
    <s v="Malla vial local"/>
    <s v="Construcción y/o conservación de Malla vial local en KR 150C Con CL 142C"/>
    <s v="Mejoramiento de las franjas funcionales de paramento a paramento existentes incluyendo arborización, andenes, ciclorrutas, mobiliario y vías de fachada a fachada  en KR 150C Con CL 142C"/>
    <s v="Construcción y/o conservación de Malla vial local en KR 150C Con CL 142C"/>
    <s v="Construcción y/o conservación de Malla vial local"/>
    <s v="Toda la localidad"/>
    <s v="Toda la población"/>
    <s v="Toda la población"/>
    <s v="Toda la población"/>
    <s v="Toda la población"/>
    <s v="Toda la población"/>
    <m/>
    <s v="COLECTIVA"/>
    <s v="OTRO"/>
    <s v="NO"/>
    <s v="NO"/>
  </r>
  <r>
    <x v="10"/>
    <x v="10"/>
    <s v="Movilidad local"/>
    <x v="46"/>
    <s v="Malla vial local"/>
    <s v="Construcción y/o conservación de Malla vial local en CL 143B entre KR 150C y KR 153A"/>
    <s v="Mejoramiento de las franjas funcionales de paramento a paramento existentes incluyendo arborización, andenes, ciclorrutas, mobiliario y vías de fachada a fachada  en CL 143B entre KR 150C y KR 153A"/>
    <s v="Construcción y/o conservación de Malla vial local en CL 143B entre KR 150C y KR 153A"/>
    <s v="Construcción y/o conservación de Malla vial local"/>
    <s v="Toda la localidad"/>
    <s v="Toda la población"/>
    <s v="Toda la población"/>
    <s v="Toda la población"/>
    <s v="Toda la población"/>
    <s v="Toda la población"/>
    <m/>
    <s v="COLECTIVA"/>
    <s v="OTRO"/>
    <s v="NO"/>
    <s v="NO"/>
  </r>
  <r>
    <x v="10"/>
    <x v="10"/>
    <s v="Movilidad local"/>
    <x v="46"/>
    <s v="Malla vial local"/>
    <s v="Construcción y/o conservación de Malla vial local KR 141 entre CL 142 Bis A y KR 141"/>
    <s v="Mejoramiento de las franjas funcionales de paramento a paramento existentes incluyendo arborización, andenes, ciclorrutas, mobiliario y vías de fachada a fachada  en KR 141 entre CL 142 Bis A y KR 141"/>
    <s v="Construcción y/o conservación de Malla vial local en KR 141 entre CL 142 Bis A y KR 141"/>
    <s v="Construcción y/o conservación de Malla vial local"/>
    <s v="Toda la localidad"/>
    <s v="Toda la población"/>
    <s v="Toda la población"/>
    <s v="Toda la población"/>
    <s v="Toda la población"/>
    <s v="Toda la población"/>
    <m/>
    <s v="COLECTIVA"/>
    <s v="OTRO"/>
    <s v="NO"/>
    <s v="NO"/>
  </r>
  <r>
    <x v="10"/>
    <x v="10"/>
    <s v="Movilidad local"/>
    <x v="46"/>
    <s v="Malla vial local"/>
    <s v="Construcción y/o conservación de Malla vial local en KR 141 entre CL 143A y CL 144"/>
    <s v="Mejoramiento de las franjas funcionales de paramento a paramento existentes incluyendo arborización, andenes, ciclorrutas, mobiliario y vías de fachada a fachada  en KR 141 entre CL 143A y CL 144"/>
    <s v="Construcción y/o conservación de Malla vial local en KR 141 entre CL 143A y CL 144"/>
    <s v="Construcción y/o conservación de Malla vial local"/>
    <s v="Toda la localidad"/>
    <s v="Toda la población"/>
    <s v="Toda la población"/>
    <s v="Toda la población"/>
    <s v="Toda la población"/>
    <s v="Toda la población"/>
    <m/>
    <s v="COLECTIVA"/>
    <s v="OTRO"/>
    <s v="NO"/>
    <s v="NO"/>
  </r>
  <r>
    <x v="10"/>
    <x v="10"/>
    <s v="Movilidad local"/>
    <x v="46"/>
    <s v="Malla vial local"/>
    <s v="Construcción y/o conservación de Malla vial local en KR 141A entre AC 145 y CL 144"/>
    <s v="Mejoramiento de las franjas funcionales de paramento a paramento existentes incluyendo arborización, andenes, ciclorrutas, mobiliario y vías de fachada a fachada  en KR 141A entre AC 145 y CL 144"/>
    <s v="Construcción y/o conservación de Malla vial local en KR 141A entre AC 145 y CL 144"/>
    <s v="Construcción y/o conservación de Malla vial local"/>
    <s v="Toda la localidad"/>
    <s v="Toda la población"/>
    <s v="Toda la población"/>
    <s v="Toda la población"/>
    <s v="Toda la población"/>
    <s v="Toda la población"/>
    <m/>
    <s v="COLECTIVA"/>
    <s v="OTRO"/>
    <s v="NO"/>
    <s v="NO"/>
  </r>
  <r>
    <x v="10"/>
    <x v="10"/>
    <s v="Movilidad local"/>
    <x v="46"/>
    <s v="Malla vial local"/>
    <s v="Construcción y/o conservación de Malla vial local en KR 127C entre CL 144 y CL 143 A"/>
    <s v="Mejoramiento de las franjas funcionales de paramento a paramento existentes incluyendo arborización, andenes, ciclorrutas, mobiliario y vías de fachada a fachada  en KR 127C entre CL 144 y CL 143 A"/>
    <s v="Construcción y/o conservación de Malla vial local en KR 127C entre CL 144 y CL 143 A"/>
    <s v="Construcción y/o conservación de Malla vial local"/>
    <s v="Toda la localidad"/>
    <s v="Toda la población"/>
    <s v="Toda la población"/>
    <s v="Toda la población"/>
    <s v="Toda la población"/>
    <s v="Toda la población"/>
    <m/>
    <s v="COLECTIVA"/>
    <s v="OTRO"/>
    <s v="NO"/>
    <s v="NO"/>
  </r>
  <r>
    <x v="10"/>
    <x v="10"/>
    <s v="Movilidad local"/>
    <x v="46"/>
    <s v="Malla vial local"/>
    <s v="Construcción y/o conservación de Malla vial local en KR 126 entre CL 144 y CL 143A"/>
    <s v="Mejoramiento de las franjas funcionales de paramento a paramento existentes incluyendo arborización, andenes, ciclorrutas, mobiliario y vías de fachada a fachada  en KR 126 entre CL 144 y CL 143A"/>
    <s v="Construcción y/o conservación de Malla vial local en KR 126 entre CL 144 y CL 143A"/>
    <s v="Construcción y/o conservación de Malla vial local"/>
    <s v="Toda la localidad"/>
    <s v="Toda la población"/>
    <s v="Toda la población"/>
    <s v="Toda la población"/>
    <s v="Toda la población"/>
    <s v="Toda la población"/>
    <m/>
    <s v="COLECTIVA"/>
    <s v="OTRO"/>
    <s v="NO"/>
    <s v="NO"/>
  </r>
  <r>
    <x v="10"/>
    <x v="10"/>
    <s v="Movilidad local"/>
    <x v="46"/>
    <s v="Malla vial local"/>
    <s v="Construcción y/o conservación de Malla vial local en CL 130A Bis entre KR 87D y AK 91"/>
    <s v="Mejoramiento de las franjas funcionales de paramento a paramento existentes incluyendo arborización, andenes, ciclorrutas, mobiliario y vías de fachada a fachada  en CL 130A Bis entre KR 87D y AK 91"/>
    <s v="Construcción y/o conservación de Malla vial local en CL 130A Bis entre KR 87D y AK 91"/>
    <s v="Construcción y/o conservación de Malla vial local"/>
    <s v="Toda la localidad"/>
    <s v="Toda la población"/>
    <s v="Toda la población"/>
    <s v="Toda la población"/>
    <s v="Toda la población"/>
    <s v="Toda la población"/>
    <m/>
    <s v="COLECTIVA"/>
    <s v="OTRO"/>
    <s v="NO"/>
    <s v="NO"/>
  </r>
  <r>
    <x v="10"/>
    <x v="10"/>
    <s v="Movilidad local"/>
    <x v="46"/>
    <s v="Malla vial local"/>
    <s v="Construcción y/o conservación de Malla vial local en CL 134 Bis Con KR 91"/>
    <s v="Mejoramiento de las franjas funcionales de paramento a paramento existentes incluyendo arborización, andenes, ciclorrutas, mobiliario y vías de fachada a fachada  en CL 134 Bis Con KR 91"/>
    <s v="Construcción y/o conservación de Malla vial local en CL 134 Bis Con KR 91"/>
    <s v="Construcción y/o conservación de Malla vial local"/>
    <s v="Toda la localidad"/>
    <s v="Toda la población"/>
    <s v="Toda la población"/>
    <s v="Toda la población"/>
    <s v="Toda la población"/>
    <s v="Toda la población"/>
    <m/>
    <s v="COLECTIVA"/>
    <s v="OTRO"/>
    <s v="NO"/>
    <s v="NO"/>
  </r>
  <r>
    <x v="10"/>
    <x v="10"/>
    <s v="Parques"/>
    <x v="47"/>
    <s v="Intervención parques"/>
    <s v="Mejoramiento, mantenimiento y/o dotación de parques en BALCONES DE SUBA"/>
    <s v="Mejoramiento de componentes (ancestral, juegos, permanencia, multifunción, etc ), estructuras de apoyo y otros servicios, en parques existentes para una mayor vitalidad y seguridad   en BALCONES DE SUBA"/>
    <s v="Mejoramiento, mantenimiento y/o dotación de parques en BALCONES DE SUBA"/>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s en AGRUPACIÓN DE VIVIENDA CAMPANELLA"/>
    <s v="Mejoramiento de componentes (ancestral, juegos, permanencia, multifunción, etc ), estructuras de apoyo y otros servicios, en parques existentes para una mayor vitalidad y seguridad   en AGRUPACIÓN DE VIVIENDA CAMPANELLA"/>
    <s v="Mejoramiento, mantenimiento y/o dotación de parques en AGRUPACIÓN DE VIVIENDA CAMPANELLA"/>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s en URBANIZACIÓN BOSQUE DE LA CAROLINITA"/>
    <s v="Mejoramiento de componentes (ancestral, juegos, permanencia, multifunción, etc ), estructuras de apoyo y otros servicios, en parques existentes para una mayor vitalidad y seguridad   en URBANIZACIÓN BOSQUE DE LA CAROLINITA"/>
    <s v="Mejoramiento, mantenimiento y/o dotación de parques en URBANIZACIÓN BOSQUE DE LA CAROLINITA"/>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s en URBANIZACIÓN BOSQUES DEL PORTAL"/>
    <s v="Mejoramiento de componentes (ancestral, juegos, permanencia, multifunción, etc ), estructuras de apoyo y otros servicios, en parques existentes para una mayor vitalidad y seguridad   en URBANIZACIÓN BOSQUES DEL PORTAL"/>
    <s v="Mejoramiento, mantenimiento y/o dotación de parques en URBANIZACIÓN BOSQUES DEL PORTAL"/>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s en DESARROLLO BILBAO SEGUNDO SECTOR SECCIONES A, B, C, D, E"/>
    <s v="Mejoramiento de componentes (ancestral, juegos, permanencia, multifunción, etc ), estructuras de apoyo y otros servicios, en parques existentes para una mayor vitalidad y seguridad   en DESARROLLO BILBAO SEGUNDO SECTOR SECCIONES A, B, C, D, E"/>
    <s v="Mejoramiento, mantenimiento y/o dotación de parques en DESARROLLO BILBAO SEGUNDO SECTOR SECCIONES A, B, C, D, E"/>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s en URBANIZACIÓN PARQUES DEL CAMPO- PREDIO EL CAMPITO"/>
    <s v="Mejoramiento de componentes (ancestral, juegos, permanencia, multifunción, etc ), estructuras de apoyo y otros servicios, en parques existentes para una mayor vitalidad y seguridad   en URBANIZACIÓN PARQUES DEL CAMPO- PREDIO EL CAMPITO"/>
    <s v="Mejoramiento, mantenimiento y/o dotación de parques en URBANIZACIÓN PARQUES DEL CAMPO- PREDIO EL CAMPITO"/>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s en URBANIZACIÓN LA SABANA DE TIBABUYES"/>
    <s v="Mejoramiento de componentes (ancestral, juegos, permanencia, multifunción, etc ), estructuras de apoyo y otros servicios, en parques existentes para una mayor vitalidad y seguridad   en URBANIZACIÓN LA SABANA DE TIBABUYES"/>
    <s v="Mejoramiento, mantenimiento y/o dotación de parques en URBANIZACIÓN LA SABANA DE TIBABUYES"/>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s en URBANIZACIàN PARQUES DEL CAMPO- PREDIO EL CAMPITO"/>
    <s v="Mejoramiento de componentes (ancestral, juegos, permanencia, multifunción, etc ), estructuras de apoyo y otros servicios, en parques existentes para una mayor vitalidad y seguridad   en URBANIZACIàN PARQUES DEL CAMPO- PREDIO EL CAMPITO"/>
    <s v="Mejoramiento, mantenimiento y/o dotación de parques en URBANIZACIàN PARQUES DEL CAMPO- PREDIO EL CAMPITO"/>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mantenimiento y/o dotación de parques en URB RODESIA"/>
    <s v="Mejoramiento de componentes (ancestral, juegos, permanencia, multifunción, etc ), estructuras de apoyo y otros servicios, en parques existentes para una mayor vitalidad y seguridad   en URB RODESIA"/>
    <s v="Mejoramiento, mantenimiento y/o dotación de parques en URB RODESIA"/>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s en Parque Agrupacion De Vivienda Granada Norte - 11-073"/>
    <s v="Mejoramiento de componentes (ancestral, juegos, permanencia, multifunción, etc ), estructuras de apoyo y otros servicios, en parques existentes para una mayor vitalidad y seguridad   en Parque Agrupacion De Vivienda Granada Norte - 11-073"/>
    <s v="Mejoramiento, mantenimiento y/o dotación de parques en Parque Agrupacion De Vivienda Granada Norte - 11-073"/>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s en Parque Urbanizacion San Diego - 11-053"/>
    <s v="Mejoramiento de componentes (ancestral, juegos, permanencia, multifunción, etc ), estructuras de apoyo y otros servicios, en parques existentes para una mayor vitalidad y seguridad   en Parque Urbanizacion San Diego - 11-053"/>
    <s v="Mejoramiento, mantenimiento y/o dotación de parques en Parque Urbanizacion San Diego - 11-053"/>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s en Parque Ciudadela El Poblado - 11-584"/>
    <s v="Mejoramiento de componentes (ancestral, juegos, permanencia, multifunción, etc ), estructuras de apoyo y otros servicios, en parques existentes para una mayor vitalidad y seguridad   en Parque Ciudadela El Poblado - 11-584"/>
    <s v="Mejoramiento, mantenimiento y/o dotación de parques en Parque Ciudadela El Poblado - 11-584"/>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s en Parque Ciudadela El Poblado - 11-585"/>
    <s v="Mejoramiento de componentes (ancestral, juegos, permanencia, multifunción, etc ), estructuras de apoyo y otros servicios, en parques existentes para una mayor vitalidad y seguridad   en Parque Ciudadela El Poblado - 11-585"/>
    <s v="Mejoramiento, mantenimiento y/o dotación de parques en Parque Ciudadela El Poblado - 11-585"/>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s en Parque Urbanizacion San Cipriano - 11-133"/>
    <s v="Mejoramiento de componentes (ancestral, juegos, permanencia, multifunción, etc ), estructuras de apoyo y otros servicios, en parques existentes para una mayor vitalidad y seguridad   en Parque Urbanizacion San Cipriano - 11-133"/>
    <s v="Mejoramiento, mantenimiento y/o dotación de parques en Parque Urbanizacion San Cipriano - 11-133"/>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 Urbanizacion Portal De Mochuelo - 11-783"/>
    <s v="Mejoramiento de componentes (ancestral, juegos, permanencia, multifunción, etc ), estructuras de apoyo y otros servicios, en parques existentes para una mayor vitalidad y seguridad   en Parque Urbanizacion Portal De Mochuelo - 11-783"/>
    <s v="Mejoramiento, mantenimiento y/o dotación de parques en Parque Urbanizacion Portal De Mochuelo - 11-783"/>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 Urbanizacion Taormina - 11-785"/>
    <s v="Mejoramiento de componentes (ancestral, juegos, permanencia, multifunción, etc ), estructuras de apoyo y otros servicios, en parques existentes para una mayor vitalidad y seguridad   en Parque Urbanizacion Taormina - 11-785"/>
    <s v="Mejoramiento, mantenimiento y/o dotación de parques en Parque Urbanizacion Taormina - 11-785"/>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 UrbanizacionAgrupacion Multifamiliar La Moneda - 11-1089"/>
    <s v="Mejoramiento de componentes (ancestral, juegos, permanencia, multifunción, etc ), estructuras de apoyo y otros servicios, en parques existentes para una mayor vitalidad y seguridad   en Parque UrbanizacionAgrupacion Multifamiliar La Moneda - 11-1089"/>
    <s v="Mejoramiento, mantenimiento y/o dotación de parques en Parque UrbanizacionAgrupacion Multifamiliar La Moneda - 11-1089"/>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 Conjunto El Llano De San JoseIi - 11-840"/>
    <s v="Mejoramiento de componentes (ancestral, juegos, permanencia, multifunción, etc ), estructuras de apoyo y otros servicios, en parques existentes para una mayor vitalidad y seguridad   en Parque Conjunto El Llano De San JoseIi - 11-840"/>
    <s v="Mejoramiento, mantenimiento y/o dotación de parques en Parque Conjunto El Llano De San JoseIi - 11-840"/>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 Urbanizacion Las Villas III Sector- Urb Lote Niza Telecom "/>
    <s v="Mejoramiento de componentes (ancestral, juegos, permanencia, multifunción, etc ), estructuras de apoyo y otros servicios, en parques existentes para una mayor vitalidad y seguridad   en Parque Urbanizacion Las Villas Iii Sector- Urbanizacion Lote Niza Telecom - 11-586"/>
    <s v="Mejoramiento de parques en Parque Urbanizacion Las Villas Iii Sector- Urbanizacion Lote Niza Telecom - 11-586"/>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s en Parque Las Villas Tercer Sector - 11-186"/>
    <s v="Mejoramiento de componentes (ancestral, juegos, permanencia, multifunción, etc ), estructuras de apoyo y otros servicios, en parques existentes para una mayor vitalidad y seguridad   en Parque Las Villas Tercer Sector - 11-186"/>
    <s v="Mejoramiento, mantenimiento y/o dotación de parques en Parque Las Villas Tercer Sector - 11-186"/>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 URBANIZACIÓN ENCONCLAVOS S.A LOTE 2 11-883"/>
    <s v="Mejoramiento de componentes (ancestral, juegos, permanencia, multifunción, etc ), estructuras de apoyo y otros servicios, en parques existentes para una mayor vitalidad y seguridad   en Parque Urbanizacion Niza Sur Iii Sector - 11-944"/>
    <s v="Mejoramiento, mantenimiento y/o dotación de parques en Parque  URBANIZACIÓN ENCONCLAVOS S.A LOTE 2 11-883"/>
    <s v="Mejoramiento, mantenimiento y/o dotación de parques o plazas"/>
    <s v="Toda la localidad"/>
    <s v="Toda la población"/>
    <s v="Toda la población"/>
    <s v="Toda la población"/>
    <s v="Toda la población"/>
    <s v="Toda la población"/>
    <m/>
    <s v="COLECTIVA"/>
    <s v="OTRO"/>
    <s v="NO"/>
    <s v="NO"/>
  </r>
  <r>
    <x v="10"/>
    <x v="10"/>
    <s v="Parques"/>
    <x v="47"/>
    <s v="Intervención parques"/>
    <s v="Mejoramiento de Parque URBANIZACIÓN RODESIA 11-766"/>
    <s v="Mejoramiento de componentes (ancestral, juegos, permanencia, multifunción, etc ), estructuras de apoyo y otros servicios, en parques existentes para una mayor vitalidad y seguridad   en Parque Urbanizacion Niza Sur Iii Sector - 11-944"/>
    <s v="Mejoramiento, mantenimiento y/o dotación de parques en Parque  URBANIZACIÓN RODESIA 11-766"/>
    <s v="Mejoramiento, mantenimiento y/o dotación de parques o plazas"/>
    <s v="Toda la localidad"/>
    <s v="Toda la población"/>
    <s v="Toda la población"/>
    <s v="Toda la población"/>
    <s v="Toda la población"/>
    <s v="Toda la población"/>
    <m/>
    <s v="COLECTIVA"/>
    <s v="OTRO"/>
    <s v="NO"/>
    <s v="NO"/>
  </r>
  <r>
    <x v="10"/>
    <x v="10"/>
    <s v="Ambiente y animales"/>
    <x v="48"/>
    <s v="Mantenimiento de jardinería "/>
    <s v="Mantenimiento de jardinería -Fontanar del Río-Identificador 11-1284"/>
    <s v="Mantenimiento Integral de coberturas vegetal en jardinería convencional establecida en espacio público - Arboledas de la Fontana- Fontanar del Río-Identificador 11-1284"/>
    <s v="Mantenimiento Integral de jardinería en piso."/>
    <s v="Actividades de replante, deshierbe y rebordeo, fertilización edáfica, fertilización foliar, manejo fitosanitario, riego y disposición de residuos."/>
    <s v="Toda la localidad"/>
    <s v="Diligencie solamente si usted escogió - Barrio - Otro en el campo anterior"/>
    <s v="Toda la población"/>
    <s v="Toda la población"/>
    <s v="Toda la población"/>
    <s v="Toda la población"/>
    <m/>
    <s v="COLECTIVA"/>
    <s v="OTRO"/>
    <s v="NO"/>
    <s v="NO"/>
  </r>
  <r>
    <x v="10"/>
    <x v="10"/>
    <s v="Ambiente y animales"/>
    <x v="48"/>
    <s v="Mantenimiento de jardinería "/>
    <s v="Mantenimiento de jardinería- Mirador Suba Salitre- Identificador 11-822"/>
    <s v="Mantenimiento Integral de coberturas vegetal en jardinería convencional establecida en espacio público-Mirador Suba Salitre- Identificador 11-822"/>
    <s v="Mantenimiento Integral de jardinería en piso."/>
    <s v="Actividades de replante, deshierbe y rebordeo, fertilización edáfica, fertilización foliar, manejo fitosanitario, riego y disposición de residuos."/>
    <s v="UPL09 Suba"/>
    <s v="Toda la población"/>
    <s v="Toda la población"/>
    <s v="Toda la población"/>
    <s v="Toda la población"/>
    <s v="Toda la población"/>
    <m/>
    <s v="COLECTIVA"/>
    <s v="OTRO"/>
    <s v="NO"/>
    <s v="NO"/>
  </r>
  <r>
    <x v="10"/>
    <x v="10"/>
    <s v="Ambiente y animales"/>
    <x v="48"/>
    <s v="Mantenimiento de jardinería "/>
    <s v="Mantenimiento de jardinería- Parque Bosques de San Jorge II- Identificador11-631"/>
    <s v="Mantenimiento Integral de coberturas vegetal en jardinería convencional establecida en espacio público- Parque Bosques de San Jorge II- Identificador11-631"/>
    <s v="Mantenimiento Integral de jardinería en piso."/>
    <s v="Actividades de replante, deshierbe y rebordeo, fertilización edáfica, fertilización foliar, manejo fitosanitario, riego y disposición de residuos."/>
    <s v="UPL27 Niza"/>
    <s v="Toda la población"/>
    <s v="Toda la población"/>
    <s v="Toda la población"/>
    <s v="Toda la población"/>
    <s v="Toda la población"/>
    <m/>
    <s v="COLECTIVA"/>
    <s v="OTRO"/>
    <s v="NO"/>
    <s v="NO"/>
  </r>
  <r>
    <x v="10"/>
    <x v="10"/>
    <s v="Ambiente y animales"/>
    <x v="48"/>
    <s v="Mantenimiento de jardinería "/>
    <s v="Mantenimiento de jardinería- (Plantación Sede Alcaldía) Caracol las Villas"/>
    <s v="Mantenimiento Integral de coberturas vegetal en jardinería convencional establecida en espacio público- (Plantación Sede Alcaldía) Caracol las Villas-Identificador 11-185"/>
    <s v="Mantenimiento Integral de jardinería en piso."/>
    <s v="Actividades de replante, deshierbe y rebordeo, fertilización edáfica, fertilización foliar, manejo fitosanitario, riego y disposición de residuos."/>
    <s v="UPL27 Niza"/>
    <s v="Toda la población"/>
    <s v="Toda la población"/>
    <s v="Toda la población"/>
    <s v="Toda la población"/>
    <s v="Toda la población"/>
    <m/>
    <s v="COLECTIVA"/>
    <s v="OTRO"/>
    <s v="NO"/>
    <s v="NO"/>
  </r>
  <r>
    <x v="10"/>
    <x v="10"/>
    <s v="Ambiente y animales"/>
    <x v="48"/>
    <s v="Mantenimiento de jardinería "/>
    <s v="Mantenimiento de jardinería- Parque la Gaitana- identificador11-205"/>
    <s v="Mantenimiento Integral de coberturas vegetal en jardinería convencional establecida en espacio público- Parque la Gaitana- identificador11-205"/>
    <s v="Mantenimiento Integral de jardinería en piso."/>
    <s v="Actividades de replante, deshierbe y rebordeo, fertilización edáfica, fertilización foliar, manejo fitosanitario, riego y disposición de residuos."/>
    <s v="UPL10 Tibabuyes"/>
    <s v="Toda la población"/>
    <s v="Toda la población"/>
    <s v="Toda la población"/>
    <s v="Toda la población"/>
    <s v="Toda la población"/>
    <m/>
    <s v="COLECTIVA"/>
    <s v="OTRO"/>
    <s v="NO"/>
    <s v="NO"/>
  </r>
  <r>
    <x v="10"/>
    <x v="10"/>
    <s v="Ambiente y animales"/>
    <x v="48"/>
    <s v="Mantenimiento de jardinería "/>
    <s v="Mantenimiento de jardinería- Los alcaparros de suba-Identificador 11-049"/>
    <s v="Mantenimiento Integral de coberturas vegetal en jardinería convencional establecida en espacio público- Los alcaparros de suba-Identificador 11-049"/>
    <s v="Mantenimiento Integral de jardinería en piso."/>
    <s v="Actividades de replante, deshierbe y rebordeo, fertilización edáfica, fertilización foliar, manejo fitosanitario, riego y disposición de residuos."/>
    <s v="UPL28 El Rincón"/>
    <s v="Toda la población"/>
    <s v="Toda la población"/>
    <s v="Toda la población"/>
    <s v="Toda la población"/>
    <s v="Toda la población"/>
    <m/>
    <s v="COLECTIVA"/>
    <s v="OTRO"/>
    <s v="NO"/>
    <s v="NO"/>
  </r>
  <r>
    <x v="10"/>
    <x v="10"/>
    <s v="Ambiente y animales"/>
    <x v="48"/>
    <s v="Mantenimiento de jardinería "/>
    <s v="Mantenimiento de jardinería- Lombardía-Identificador 11-018"/>
    <s v="Mantenimiento Integral de coberturas vegetal en jardinería convencional establecida en espacio público-  Lombardía-Identificador 11-018"/>
    <s v="Mantenimiento Integral de jardinería en piso."/>
    <s v="Actividades de replante, deshierbe y rebordeo, fertilización edáfica, fertilización foliar, manejo fitosanitario, riego y disposición de residuos."/>
    <s v="UPL28 El Rincón"/>
    <s v="Toda la población"/>
    <s v="Toda la población"/>
    <s v="Toda la población"/>
    <s v="Toda la población"/>
    <s v="Toda la población"/>
    <m/>
    <s v="COLECTIVA"/>
    <s v="OTRO"/>
    <s v="NO"/>
    <s v="NO"/>
  </r>
  <r>
    <x v="10"/>
    <x v="10"/>
    <s v="Ambiente y animales"/>
    <x v="48"/>
    <s v="Mantenimiento de jardinería "/>
    <s v="Mantenimiento de jardinería- Parque Lombardía II- Identificador 11-052"/>
    <s v="Mantenimiento Integral de coberturas vegetal en jardinería convencional establecida en espacio público-  Parque Lombardía II- Identificador 11-052"/>
    <s v="Mantenimiento Integral de jardinería en piso."/>
    <s v="Actividades de replante, deshierbe y rebordeo, fertilización edáfica, fertilización foliar, manejo fitosanitario, riego y disposición de residuos."/>
    <s v="UPL28 El Rincón"/>
    <s v="Toda la población"/>
    <s v="Toda la población"/>
    <s v="Toda la población"/>
    <s v="Toda la población"/>
    <s v="Toda la población"/>
    <m/>
    <s v="COLECTIVA"/>
    <s v="OTRO"/>
    <s v="NO"/>
    <s v="NO"/>
  </r>
  <r>
    <x v="10"/>
    <x v="10"/>
    <s v="Ambiente y animales"/>
    <x v="48"/>
    <s v="Mantenimiento de jardinería "/>
    <s v="Mantenimiento de jardinería- Parque Tierra Lind-Identificador 11-241a"/>
    <s v="Mantenimiento Integral de coberturas vegetal en jardinería convencional establecida en espacio público- Parque Tierra Lind-Identificador 11-241a"/>
    <s v="Mantenimiento Integral de jardinería en piso."/>
    <s v="Actividades de replante, deshierbe y rebordeo, fertilización edáfica, fertilización foliar, manejo fitosanitario, riego y disposición de residuos."/>
    <s v="UPL27 Niza"/>
    <s v="Toda la población"/>
    <s v="Toda la población"/>
    <s v="Toda la población"/>
    <s v="Toda la población"/>
    <s v="Toda la población"/>
    <m/>
    <s v="COLECTIVA"/>
    <s v="OTRO"/>
    <s v="NO"/>
    <s v="NO"/>
  </r>
  <r>
    <x v="10"/>
    <x v="10"/>
    <s v="Ambiente y animales"/>
    <x v="49"/>
    <s v="Mantenimiento de árboles "/>
    <s v="Manteniendo el arbolado jovén - HACIENDA CORDOBA NIZA IX SECTOR I Y II ETAPAS"/>
    <s v="Mantenimiento de arbolado jovén establecido en espacio público  HACIENDA CORDOBA NIZA IX SECTOR I Y II ETAPAS_Parque 11-797"/>
    <s v="Mantenimiento de arbolado"/>
    <s v="Diagnóstico fitosanitario, plateo, poda, Actividades de replante, retutorado, deshierbe y rebordeo, fertilización edáfica, fertilización foliar, manejo fitosanitario, riego y disposición de residuos."/>
    <s v="UPL27 Niza"/>
    <s v="Toda la población"/>
    <s v="Toda la población"/>
    <s v="Toda la población"/>
    <s v="Toda la población"/>
    <s v="Toda la población"/>
    <m/>
    <s v="COLECTIVA"/>
    <s v="OTRO"/>
    <s v="NO"/>
    <s v="NO"/>
  </r>
  <r>
    <x v="10"/>
    <x v="10"/>
    <s v="Ambiente y animales"/>
    <x v="49"/>
    <s v="Mantenimiento de árboles "/>
    <s v="Manteniendo el arbolado jovén - Parque 11-185-LAS VILLAS III SECTOR"/>
    <s v="Mantenimiento de arbolado jovén establecido en espacio público- Parque 11-185-LAS VILLAS III SECTOR"/>
    <s v="Mantenimiento de arbolado"/>
    <s v="Diagnóstico fitosanitario, plateo, poda, Actividades de replante, retutorado, deshierbe y rebordeo, fertilización edáfica, fertilización foliar, manejo fitosanitario, riego y disposición de residuos."/>
    <s v="UPL27 Niza"/>
    <s v="Toda la población"/>
    <s v="Toda la población"/>
    <s v="Toda la población"/>
    <s v="Toda la población"/>
    <s v="Toda la población"/>
    <m/>
    <s v="COLECTIVA"/>
    <s v="OTRO"/>
    <s v="NO"/>
    <s v="NO"/>
  </r>
  <r>
    <x v="10"/>
    <x v="10"/>
    <s v="Ambiente y animales"/>
    <x v="49"/>
    <s v="Mantenimiento de árboles "/>
    <s v="Manteniendo el arbolado jovén - Parque 11-186- LAS VILLAS TERCER SECTOR"/>
    <s v="Mantenimiento de arbolado jovén establecido en espacio público -Parque 11-186- LAS VILLAS TERCER SECTOR"/>
    <s v="Mantenimiento de arbolado"/>
    <s v="Diagnóstico fitosanitario, plateo, poda, Actividades de replante, retutorado, deshierbe y rebordeo, fertilización edáfica, fertilización foliar, manejo fitosanitario, riego y disposición de residuos."/>
    <s v="UPL27 Niza"/>
    <s v="Toda la población"/>
    <s v="Toda la población"/>
    <s v="Toda la población"/>
    <s v="Toda la población"/>
    <s v="Toda la población"/>
    <m/>
    <s v="COLECTIVA"/>
    <s v="OTRO"/>
    <s v="NO"/>
    <s v="NO"/>
  </r>
  <r>
    <x v="10"/>
    <x v="10"/>
    <s v="Ambiente y animales"/>
    <x v="49"/>
    <s v="Mantenimiento de árboles "/>
    <s v="Mantenimiento de arbolado jovén- Zona verde separador AV BOYACA (RESERVA VIAL ETAPA 2"/>
    <s v="Mantenimiento de arbolado jovén establecido en espacio público- separador AVENIDA BOYACA (RESERVA VIAL ETAPA 2"/>
    <s v="Mantenimiento de arbolado"/>
    <s v="Diagnóstico fitosanitario, plateo, poda, Actividades de replante, retutorado, deshierbe y rebordeo, fertilización edáfica, fertilización foliar, manejo fitosanitario, riego y disposición de residuos."/>
    <s v="UPL08 Britalia"/>
    <s v="Toda la población"/>
    <s v="Toda la población"/>
    <s v="Toda la población"/>
    <s v="Toda la población"/>
    <s v="Toda la población"/>
    <m/>
    <s v="COLECTIVA"/>
    <s v="OTRO"/>
    <s v="NO"/>
    <s v="NO"/>
  </r>
  <r>
    <x v="10"/>
    <x v="10"/>
    <s v="Ambiente y animales"/>
    <x v="49"/>
    <s v="Mantenimiento de árboles "/>
    <s v="Manteniendo el arbolado jovén- Parque 11-1075- SAN PEDRO LOTE 2 ETAPA I"/>
    <s v="Mantenimiento de arbolado jovén establecido en espacio público- SAN PEDRO LOTE 2 ETAPA I"/>
    <s v="Mantenimiento de arbolado"/>
    <s v="Diagnóstico fitosanitario, plateo, poda, Actividades de replante, retutorado, deshierbe y rebordeo, fertilización edáfica, fertilización foliar, manejo fitosanitario, riego y disposición de residuos."/>
    <s v="UPL08 Britalia"/>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034- campiña I sector"/>
    <s v="Mantenimiento de arbolado jovén establecido en espacio público-  Parque 11-034- campiña I sector"/>
    <s v="Mantenimiento de arbolado"/>
    <s v="Diagnóstico fitosanitario, plateo, poda, Actividades de replante, retutorado, deshierbe y rebordeo, fertilización edáfica, fertilización foliar, manejo fitosanitario, riego y disposición de residuos."/>
    <s v="UPL09 Suba"/>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035"/>
    <s v="Mantenimiento de arbolado jovén establecido en espacio público"/>
    <s v="Mantenimiento de arbolado"/>
    <s v="Diagnóstico fitosanitario, plateo, poda, Actividades de replante, retutorado, deshierbe y rebordeo, fertilización edáfica, fertilización foliar, manejo fitosanitario, riego y disposición de residuos."/>
    <s v="UPL09 Suba"/>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683"/>
    <s v="Mantenimiento de arbolado jovén establecido en espacio público"/>
    <s v="Mantenimiento de arbolado"/>
    <s v="Diagnóstico fitosanitario, plateo, poda, Actividades de replante, retutorado, deshierbe y rebordeo, fertilización edáfica, fertilización foliar, manejo fitosanitario, riego y disposición de residuos."/>
    <s v="UPL09 Suba"/>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041"/>
    <s v="Mantenimiento de arbolado jovén establecido en espacio público"/>
    <s v="Mantenimiento de arbolado"/>
    <s v="Diagnóstico fitosanitario, plateo, poda, Actividades de replante, retutorado, deshierbe y rebordeo, fertilización edáfica, fertilización foliar, manejo fitosanitario, riego y disposición de residuos."/>
    <s v="UPL09 Suba"/>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1137"/>
    <s v="Mantenimiento de arbolado jovén establecido en espacio público"/>
    <s v="Mantenimiento de arbolado"/>
    <s v="Diagnóstico fitosanitario, plateo, poda, Actividades de replante, retutorado, deshierbe y rebordeo, fertilización edáfica, fertilización foliar, manejo fitosanitario, riego y disposición de residuos."/>
    <s v="UPL09 Suba"/>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603"/>
    <s v="Mantenimiento de arbolado jovén establecido en espacio público"/>
    <s v="Mantenimiento de arbolado"/>
    <s v="Diagnóstico fitosanitario, plateo, poda, Actividades de replante, retutorado, deshierbe y rebordeo, fertilización edáfica, fertilización foliar, manejo fitosanitario, riego y disposición de residuos."/>
    <s v="UPL09 Suba"/>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963"/>
    <s v="Mantenimiento de arbolado jovén establecido en espacio público"/>
    <s v="Mantenimiento de arbolado"/>
    <s v="Diagnóstico fitosanitario, plateo, poda, Actividades de replante, retutorado, deshierbe y rebordeo, fertilización edáfica, fertilización foliar, manejo fitosanitario, riego y disposición de residuos."/>
    <s v="UPL09 Suba"/>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1128"/>
    <s v="Mantenimiento de arbolado jovén establecido en espacio público"/>
    <s v="Mantenimiento de arbolado"/>
    <s v="Diagnóstico fitosanitario, plateo, poda, Actividades de replante, retutorado, deshierbe y rebordeo, fertilización edáfica, fertilización foliar, manejo fitosanitario, riego y disposición de residuos."/>
    <s v="UPL09 Suba"/>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1129"/>
    <s v="Mantenimiento de arbolado jovén establecido en espacio público"/>
    <s v="Mantenimiento de arbolado"/>
    <s v="Diagnóstico fitosanitario, plateo, poda, Actividades de replante, retutorado, deshierbe y rebordeo, fertilización edáfica, fertilización foliar, manejo fitosanitario, riego y disposición de residuos."/>
    <s v="UPL09 Suba"/>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208"/>
    <s v="Mantenimiento de arbolado jovén establecido en espacio público"/>
    <s v="Mantenimiento de arbolado"/>
    <s v="Diagnóstico fitosanitario, plateo, poda, Actividades de replante, retutorado, deshierbe y rebordeo, fertilización edáfica, fertilización foliar, manejo fitosanitario, riego y disposición de residuos."/>
    <s v="UPL09 Suba"/>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324"/>
    <s v="Mantenimiento de arbolado jovén establecido en espacio público"/>
    <s v="Mantenimiento de arbolado"/>
    <s v="Diagnóstico fitosanitario, plateo, poda, Actividades de replante, retutorado, deshierbe y rebordeo, fertilización edáfica, fertilización foliar, manejo fitosanitario, riego y disposición de residuos."/>
    <s v="UPL09 Suba"/>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566"/>
    <s v="Mantenimiento de arbolado jovén establecido en espacio público"/>
    <s v="Mantenimiento de arbolado"/>
    <s v="Diagnóstico fitosanitario, plateo, poda, Actividades de replante, retutorado, deshierbe y rebordeo, fertilización edáfica, fertilización foliar, manejo fitosanitario, riego y disposición de residuos."/>
    <s v="UPL09 Suba"/>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260"/>
    <s v="Mantenimiento de arbolado jovén establecido en espacio público"/>
    <s v="Mantenimiento de arbolado"/>
    <s v="Diagnóstico fitosanitario, plateo, poda, Actividades de replante, retutorado, deshierbe y rebordeo, fertilización edáfica, fertilización foliar, manejo fitosanitario, riego y disposición de residuos."/>
    <s v="UPL09 Suba"/>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986"/>
    <s v="Mantenimiento de arbolado jovén establecido en espacio público"/>
    <s v="Mantenimiento de arbolado"/>
    <s v="Diagnóstico fitosanitario, plateo, poda, Actividades de replante, retutorado, deshierbe y rebordeo, fertilización edáfica, fertilización foliar, manejo fitosanitario, riego y disposición de residuos."/>
    <s v="UPL10 Tibabuyes"/>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671"/>
    <s v="Mantenimiento de arbolado jovén establecido en espacio público"/>
    <s v="Mantenimiento de arbolado"/>
    <s v="Diagnóstico fitosanitario, plateo, poda, Actividades de replante, retutorado, deshierbe y rebordeo, fertilización edáfica, fertilización foliar, manejo fitosanitario, riego y disposición de residuos."/>
    <s v="UPL10 Tibabuyes"/>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766"/>
    <s v="Mantenimiento de arbolado jovén establecido en espacio público"/>
    <s v="Mantenimiento de arbolado"/>
    <s v="Diagnóstico fitosanitario, plateo, poda, Actividades de replante, retutorado, deshierbe y rebordeo, fertilización edáfica, fertilización foliar, manejo fitosanitario, riego y disposición de residuos."/>
    <s v="UPL10 Tibabuyes"/>
    <s v="Toda la población"/>
    <s v="Toda la población"/>
    <s v="Toda la población"/>
    <s v="Toda la población"/>
    <s v="Toda la población"/>
    <m/>
    <s v="COLECTIVA"/>
    <s v="OTRO"/>
    <s v="NO"/>
    <s v="NO"/>
  </r>
  <r>
    <x v="10"/>
    <x v="10"/>
    <s v="Ambiente y animales"/>
    <x v="49"/>
    <s v="Mantenimiento de árboles "/>
    <s v="Manteniendo el arbolado jovén de nuestra localidad- Parque 11-607"/>
    <s v="Mantenimiento de arbolado jovén establecido en espacio público"/>
    <s v="Mantenimiento de arbolado"/>
    <s v="Diagnóstico fitosanitario, plateo, poda, Actividades de replante, retutorado, deshierbe y rebordeo, fertilización edáfica, fertilización foliar, manejo fitosanitario, riego y disposición de residuos."/>
    <s v="UPL10 Tibabuyes"/>
    <s v="Toda la población"/>
    <s v="Toda la población"/>
    <s v="Toda la población"/>
    <s v="Toda la población"/>
    <s v="Toda la población"/>
    <m/>
    <s v="COLECTIVA"/>
    <s v="OTRO"/>
    <s v="NO"/>
    <s v="NO"/>
  </r>
  <r>
    <x v="11"/>
    <x v="11"/>
    <s v="Parques"/>
    <x v="50"/>
    <s v="Intervención parques"/>
    <s v="Mejoramiento de parques en Urbanización Ciudadela Los Parques Etapa II"/>
    <s v="Mejoramiento de componentes (ancestral, juegos, permanencia, multifunción, etc ), estructuras de apoyo y otros servicios, en parques existentes para una mayor vitalidad y seguridad   en Urbanización Ciudadela Los Parques Etapa II"/>
    <s v="Mejoramiento, mantenimiento y/o dotación de parques en Urbanización Ciudadela Los Parques Etapa II"/>
    <s v="Mejoramiento, mantenimiento y/o dotación de parques o plazas"/>
    <s v="Toda la localidad"/>
    <s v="Toda la población"/>
    <s v="Toda la población"/>
    <s v="Toda la población"/>
    <s v="Toda la población"/>
    <s v="Toda la población"/>
    <m/>
    <s v="COLECTIVA"/>
    <s v="OTRO"/>
    <s v="NO"/>
    <s v="NO"/>
  </r>
  <r>
    <x v="11"/>
    <x v="11"/>
    <s v="Parques"/>
    <x v="50"/>
    <s v="Intervención parques"/>
    <s v="Mejoramiento, mantenimiento y/o dotación de parques en Urbanización El Labrador"/>
    <s v="Mejoramiento de componentes (ancestral, juegos, permanencia, multifunción, etc ), estructuras de apoyo y otros servicios, en parques existentes para una mayor vitalidad y seguridad   en Urbanización El Labrador"/>
    <s v="Mejoramiento, mantenimiento y/o dotación de parques en Urbanización El Labrador"/>
    <s v="Mejoramiento, mantenimiento y/o dotación de parques o plazas"/>
    <s v="Toda la localidad"/>
    <s v="Toda la población"/>
    <s v="Toda la población"/>
    <s v="Toda la población"/>
    <s v="Toda la población"/>
    <s v="Toda la población"/>
    <m/>
    <s v="COLECTIVA"/>
    <s v="OTRO"/>
    <s v="NO"/>
    <s v="NO"/>
  </r>
  <r>
    <x v="11"/>
    <x v="11"/>
    <s v="Parques"/>
    <x v="50"/>
    <s v="Intervención parques"/>
    <s v="Mejoramiento de parques en Urbanización Colombiana de Capitalización Tercer Sector"/>
    <s v="Mejoramiento de componentes (ancestral, juegos, permanencia, multifunción, etc ), estructuras de apoyo y otros servicios, en parques existentes para una mayor vitalidad y seguridad   en Urbanización Colombiana de Capitalización Tercer Sector"/>
    <s v="Mejoramiento, mantenimiento y/o dotación de parques en Urbanización Colombiana de Capitalización Tercer Sector"/>
    <s v="Mejoramiento, mantenimiento y/o dotación de parques o plazas"/>
    <s v="Toda la localidad"/>
    <s v="Toda la población"/>
    <s v="Toda la población"/>
    <s v="Toda la población"/>
    <s v="Toda la población"/>
    <s v="Toda la población"/>
    <m/>
    <s v="COLECTIVA"/>
    <s v="OTRO"/>
    <s v="NO"/>
    <s v="NO"/>
  </r>
  <r>
    <x v="11"/>
    <x v="11"/>
    <s v="Parques"/>
    <x v="50"/>
    <s v="Intervención parques"/>
    <s v="Mejoramiento, mantenimiento y/o dotación de parques en Urbanización Polonesa"/>
    <s v="Mejoramiento de componentes (ancestral, juegos, permanencia, multifunción, etc ), estructuras de apoyo y otros servicios, en parques existentes para una mayor vitalidad y seguridad   en Urbanización Polonesa"/>
    <s v="Mejoramiento, mantenimiento y/o dotación de parques en Urbanización Polonesa"/>
    <s v="Mejoramiento, mantenimiento y/o dotación de parques o plazas"/>
    <s v="Toda la localidad"/>
    <s v="Toda la población"/>
    <s v="Toda la población"/>
    <s v="Toda la población"/>
    <s v="Toda la población"/>
    <s v="Toda la población"/>
    <m/>
    <s v="COLECTIVA"/>
    <s v="OTRO"/>
    <s v="NO"/>
    <s v="NO"/>
  </r>
  <r>
    <x v="12"/>
    <x v="12"/>
    <s v="Parques"/>
    <x v="51"/>
    <s v="Intervención parques"/>
    <s v="Mejoramiento del Parque URBANIZACIÓN QUINTA PAREDES EL POTRERO"/>
    <s v="Mejoramiento de componentes (ancestral, juegos, permanencia, multifunción, etc ), estructuras de apoyo y otros servicios, en parques existentes para una mayor vitalidad y seguridad   en Zona Verde 2 - Urbanización El Triunfo"/>
    <s v="URBANIZACIÓN QUINTA PAREDES EL POTRERO"/>
    <s v="Mejoramiento, mantenimiento y/o dotación de parques o plazas"/>
    <s v="Toda la localidad"/>
    <s v="Toda la población"/>
    <s v="Toda la población"/>
    <s v="Toda la población"/>
    <s v="Toda la población"/>
    <s v="Toda la población"/>
    <m/>
    <s v="COLECTIVA"/>
    <s v="OTRO"/>
    <s v="NO"/>
    <s v="NO"/>
  </r>
  <r>
    <x v="12"/>
    <x v="12"/>
    <s v="Parques"/>
    <x v="51"/>
    <s v="Intervención parques"/>
    <s v="Mejoramiento del Parque URBANIZACIÓN NICOLAS DE FEDERMAN 2 SECTOR"/>
    <s v="Mejoramiento de componentes (ancestral, juegos, permanencia, multifunción, etc ), estructuras de apoyo y otros servicios, en parques existentes para una mayor vitalidad y seguridad   en Zona Verde 2 - Urbanización El Triunfo"/>
    <s v="URBANIZACIÓN NICOLAS DE FEDERMAN 2 SECTOR"/>
    <s v="Mejoramiento, mantenimiento y/o dotación de parques o plazas"/>
    <s v="Toda la localidad"/>
    <s v="Toda la población"/>
    <s v="Toda la población"/>
    <s v="Toda la población"/>
    <s v="Toda la población"/>
    <s v="Toda la población"/>
    <m/>
    <s v="COLECTIVA"/>
    <s v="OTRO"/>
    <s v="NO"/>
    <s v="NO"/>
  </r>
  <r>
    <x v="12"/>
    <x v="12"/>
    <s v="Parques"/>
    <x v="51"/>
    <s v="Intervención parques"/>
    <s v="Parque URB CIUDAD SALITRE SECTOR III SM III-3,   SM III-4, SM III-5, SM III-6, SM III-7 Y SM III-8"/>
    <s v="Mejoramiento de componentes (ancestral, juegos, permanencia, multifunción, etc ), estructuras de apoyo y otros servicios, en parques existentes para una mayor vitalidad y seguridad   en Zona Verde 2 - Urbanización El Triunfo"/>
    <s v="URBANIZACIÓN CIUDAD SALITRE SECTOR III SM III-3,   SM III-4, SM III-5, SM III-6, SM III-7 Y SM III-8"/>
    <s v="Mejoramiento, mantenimiento y/o dotación de parques o plazas"/>
    <s v="Toda la localidad"/>
    <s v="Toda la población"/>
    <s v="Toda la población"/>
    <s v="Toda la población"/>
    <s v="Toda la población"/>
    <s v="Toda la población"/>
    <m/>
    <s v="COLECTIVA"/>
    <s v="OTRO"/>
    <s v="NO"/>
    <s v="NO"/>
  </r>
  <r>
    <x v="12"/>
    <x v="12"/>
    <s v="Parques"/>
    <x v="51"/>
    <s v="Intervención parques"/>
    <s v="Mejoramiento del Parque URB CIUDAD SALITRE SECTOR III SM III-3, 4, 6, 6, 7 y 8"/>
    <s v="Mejoramiento de componentes (ancestral, juegos, permanencia, multifunción, etc ), estructuras de apoyo y otros servicios, en parques existentes para una mayor vitalidad y seguridad   en Zona Verde 2 - Urbanización El Triunfo"/>
    <s v="URBANIZACIÓN CIUDAD SALITRE SECTOR III SM III-3, 4, 6, 6, 7 y 8"/>
    <s v="Mejoramiento, mantenimiento y/o dotación de parques o plazas"/>
    <s v="Toda la localidad"/>
    <s v="Toda la población"/>
    <s v="Toda la población"/>
    <s v="Toda la población"/>
    <s v="Toda la población"/>
    <s v="Toda la población"/>
    <m/>
    <s v="COLECTIVA"/>
    <s v="OTRO"/>
    <s v="NO"/>
    <s v="NO"/>
  </r>
  <r>
    <x v="12"/>
    <x v="12"/>
    <s v="Parques"/>
    <x v="51"/>
    <s v="Intervención parques"/>
    <s v="Mejoramiento del Parque CONJUNTO RESIDENCIAL EL PARQUE TACAY"/>
    <s v="Mejoramiento de componentes (ancestral, juegos, permanencia, multifunción, etc ), estructuras de apoyo y otros servicios, en parques existentes para una mayor vitalidad y seguridad   en Zona Verde 2 - Urbanización El Triunfo"/>
    <s v="CONJUNTO RESIDENCIAL EL PARQUE TACAY"/>
    <s v="Mejoramiento, mantenimiento y/o dotación de parques o plazas"/>
    <s v="Toda la localidad"/>
    <s v="Toda la población"/>
    <s v="Toda la población"/>
    <s v="Toda la población"/>
    <s v="Toda la población"/>
    <s v="Toda la población"/>
    <m/>
    <s v="COLECTIVA"/>
    <s v="OTRO"/>
    <s v="NO"/>
    <s v="NO"/>
  </r>
  <r>
    <x v="12"/>
    <x v="12"/>
    <s v="Parques"/>
    <x v="51"/>
    <s v="Intervención parques"/>
    <s v="Mejoramiento del Parque URBANIZACIÓN PRADOS DEL SALITRE"/>
    <s v="Mejoramiento de componentes (ancestral, juegos, permanencia, multifunción, etc ), estructuras de apoyo y otros servicios, en parques existentes para una mayor vitalidad y seguridad   en Zona Verde 2 - Urbanización El Triunfo"/>
    <s v="URBANIZACIÓN PRADOS DEL SALITRE"/>
    <s v="Mejoramiento, mantenimiento y/o dotación de parques o plazas"/>
    <s v="Toda la localidad"/>
    <s v="Toda la población"/>
    <s v="Toda la población"/>
    <s v="Toda la población"/>
    <s v="Toda la población"/>
    <s v="Toda la población"/>
    <m/>
    <s v="COLECTIVA"/>
    <s v="OTRO"/>
    <s v="NO"/>
    <s v="NO"/>
  </r>
  <r>
    <x v="13"/>
    <x v="13"/>
    <s v="Cultura, recreación y deporte"/>
    <x v="52"/>
    <s v="Equipamientos culturales"/>
    <s v="Adecuación y dotación de equipamiento cultural Biblioteca Ricaurte Alberto Gutierrez"/>
    <s v="Modificación (adecuación y dotación) o reúso de edificaciones existentes en las que se prestan servicios del cuidado y sociales  en Biblioteca Publica Ricaurte Alberto Gutierrez"/>
    <s v="Modificación (adecuación y dotación) de equipamientos culturales en Biblioteca Publica Ricaurte Alberto Gutierrez"/>
    <s v="Modificación (adecuación y dotación) de equipamientos culturales"/>
    <s v="Toda la localidad"/>
    <s v="Toda la población"/>
    <s v="Toda la población"/>
    <s v="Toda la población"/>
    <s v="Toda la población"/>
    <s v="Toda la población"/>
    <m/>
    <s v="COLECTIVA"/>
    <s v="OTRO"/>
    <s v="NO"/>
    <s v="NO"/>
  </r>
  <r>
    <x v="13"/>
    <x v="13"/>
    <s v="Parques"/>
    <x v="53"/>
    <s v="Intervención parques"/>
    <s v="Mejoramiento, mantenimiento y/o dotación de parques en Plaza España"/>
    <s v="Mejoramiento de las condiciones de plazoletas existentes para su uso y disfrute  en Plaza España"/>
    <s v="Mejoramiento, mantenimiento y/o dotación de parques o plazas en Plaza España"/>
    <s v="Mejoramiento, mantenimiento y/o dotación de parques o plazas"/>
    <s v="Toda la localidad"/>
    <s v="Toda la población"/>
    <s v="Toda la población"/>
    <s v="Toda la población"/>
    <s v="Toda la población"/>
    <s v="Toda la población"/>
    <m/>
    <s v="COLECTIVA"/>
    <s v="OTRO"/>
    <s v="NO"/>
    <s v="NO"/>
  </r>
  <r>
    <x v="13"/>
    <x v="13"/>
    <s v="Parques"/>
    <x v="53"/>
    <s v="Intervención parques"/>
    <s v="Mejoramiento, mantenimiento y/o dotación de parques en RICAURTE"/>
    <s v="Mejoramiento de componentes (ancestral, juegos, permanencia, multifunción, etc ), estructuras de apoyo y otros servicios, en parques existentes para una mayor vitalidad y seguridad   en RICAURTE"/>
    <s v="Mejoramiento, mantenimiento y/o dotación de parques en RICAURTE"/>
    <s v="Mejoramiento, mantenimiento y/o dotación de parques o plazas"/>
    <s v="Toda la localidad"/>
    <s v="Toda la población"/>
    <s v="Toda la población"/>
    <s v="Toda la población"/>
    <s v="Toda la población"/>
    <s v="Toda la población"/>
    <m/>
    <s v="COLECTIVA"/>
    <s v="OTRO"/>
    <s v="NO"/>
    <s v="NO"/>
  </r>
  <r>
    <x v="13"/>
    <x v="13"/>
    <s v="Parques"/>
    <x v="53"/>
    <s v="Intervención parques"/>
    <s v="Mejoramiento, mantenimiento y/o dotación de parques en Barrio La Pepita"/>
    <s v="Mejoramiento de componentes (ancestral, juegos, permanencia, multifunción, etc ), estructuras de apoyo y otros servicios, en parques existentes para una mayor vitalidad y seguridad   en Barrio La Pepita"/>
    <s v="Mejoramiento, mantenimiento y/o dotación de parques en Barrio La Pepita"/>
    <s v="Mejoramiento, mantenimiento y/o dotación de parques o plazas"/>
    <s v="Toda la localidad"/>
    <s v="Toda la población"/>
    <s v="Toda la población"/>
    <s v="Toda la población"/>
    <s v="Toda la población"/>
    <s v="Toda la población"/>
    <m/>
    <s v="COLECTIVA"/>
    <s v="OTRO"/>
    <s v="NO"/>
    <s v="NO"/>
  </r>
  <r>
    <x v="13"/>
    <x v="13"/>
    <s v="Parques"/>
    <x v="53"/>
    <s v="Intervención parques"/>
    <s v="Mejoramiento de parques en URBANIZACIàN SANTA FE III SECTOR"/>
    <s v="Mejoramiento de componentes (ancestral, juegos, permanencia, multifunción, etc ), estructuras de apoyo y otros servicios, en parques existentes para una mayor vitalidad y seguridad   en URBANIZACIàN SANTA FE III SECTOR"/>
    <s v="Mejoramiento, mantenimiento y/o dotación de parques en URBANIZACIàN SANTA FE III SECTOR"/>
    <s v="Mejoramiento, mantenimiento y/o dotación de parques o plazas"/>
    <s v="Toda la localidad"/>
    <s v="Toda la población"/>
    <s v="Toda la población"/>
    <s v="Toda la población"/>
    <s v="Toda la población"/>
    <s v="Toda la población"/>
    <m/>
    <s v="COLECTIVA"/>
    <s v="OTRO"/>
    <s v="NO"/>
    <s v="NO"/>
  </r>
  <r>
    <x v="13"/>
    <x v="13"/>
    <s v="Parques"/>
    <x v="53"/>
    <s v="Intervención parques"/>
    <s v="Mejoramiento de parques en URBANIZACIàN SANTA FE III SECTOR"/>
    <s v="Mejoramiento de componentes (ancestral, juegos, permanencia, multifunción, etc ), estructuras de apoyo y otros servicios, en parques existentes para una mayor vitalidad y seguridad   en URBANIZACIàN SANTA FE III SECTOR"/>
    <s v="Mejoramiento, mantenimiento y/o dotación de parques en URBANIZACIàN SANTA FE III SECTOR"/>
    <s v="Mejoramiento, mantenimiento y/o dotación de parques o plazas"/>
    <s v="Toda la localidad"/>
    <s v="Toda la población"/>
    <s v="Toda la población"/>
    <s v="Toda la población"/>
    <s v="Toda la población"/>
    <s v="Toda la población"/>
    <m/>
    <s v="COLECTIVA"/>
    <s v="OTRO"/>
    <s v="NO"/>
    <s v="NO"/>
  </r>
  <r>
    <x v="13"/>
    <x v="13"/>
    <s v="Parques"/>
    <x v="53"/>
    <s v="Intervención parques"/>
    <s v="Mejoramiento, mantenimiento y/o dotación de parques en BARRIO SANTA FE"/>
    <s v="Mejoramiento de componentes (ancestral, juegos, permanencia, multifunción, etc ), estructuras de apoyo y otros servicios, en parques existentes para una mayor vitalidad y seguridad   en BARRIO SANTA FE"/>
    <s v="Mejoramiento, mantenimiento y/o dotación de parques en BARRIO SANTA FE"/>
    <s v="Mejoramiento, mantenimiento y/o dotación de parques o plazas"/>
    <s v="Toda la localidad"/>
    <s v="Toda la población"/>
    <s v="Toda la población"/>
    <s v="Toda la población"/>
    <s v="Toda la población"/>
    <s v="Toda la población"/>
    <m/>
    <s v="COLECTIVA"/>
    <s v="OTRO"/>
    <s v="NO"/>
    <s v="NO"/>
  </r>
  <r>
    <x v="14"/>
    <x v="14"/>
    <s v="Cultura, recreación y deporte"/>
    <x v="38"/>
    <s v="Equipamientos culturales"/>
    <s v="Adecuación y dotación de equipamiento cultural en Biblioteca Carlos E. Restrepo"/>
    <s v="Modificación (adecuación y dotación) o reúso de edificaciones existentes en las que se prestan servicios del cuidado y sociales  en Biblioteca Carlos E  Restrepo"/>
    <s v="Modificación (adecuación y dotación) de equipamientos culturales en Biblioteca Carlos E. Restrepo"/>
    <s v="Modificación (adecuación y dotación) de equipamientos culturales"/>
    <s v="Toda la localidad"/>
    <s v="Toda la población"/>
    <s v="Toda la población"/>
    <s v="Toda la población"/>
    <s v="Toda la población"/>
    <s v="Toda la población"/>
    <m/>
    <s v="COLECTIVA"/>
    <s v="OTRO"/>
    <s v="NO"/>
    <s v="NO"/>
  </r>
  <r>
    <x v="14"/>
    <x v="14"/>
    <s v="Parques"/>
    <x v="54"/>
    <s v="Intervención parques"/>
    <s v="Mejoramiento, mantenimiento y/o dotación de parques en Urbanización Fucha"/>
    <s v="Mejoramiento de componentes (ancestral, juegos, permanencia, multifunción, etc ), estructuras de apoyo y otros servicios, en parques existentes para una mayor vitalidad y seguridad   en Urbanización Fucha"/>
    <s v="Mejoramiento, mantenimiento y/o dotación de parques en Urbanización Fucha"/>
    <s v="Mejoramiento, mantenimiento y/o dotación de parques o plazas"/>
    <s v="Toda la localidad"/>
    <s v="Toda la población"/>
    <s v="Toda la población"/>
    <s v="Toda la población"/>
    <s v="Toda la población"/>
    <s v="Toda la población"/>
    <m/>
    <s v="COLECTIVA"/>
    <s v="OTRO"/>
    <s v="NO"/>
    <s v="NO"/>
  </r>
  <r>
    <x v="14"/>
    <x v="14"/>
    <s v="Parques"/>
    <x v="54"/>
    <s v="Intervención parques"/>
    <s v="Mejoramiento de parques en Urbanización Fucha (Ciudad Berna)"/>
    <s v="Mejoramiento de componentes (ancestral, juegos, permanencia, multifunción, etc ), estructuras de apoyo y otros servicios, en parques existentes para una mayor vitalidad y seguridad   en Urbanización Fucha (Ciudad Berna)"/>
    <s v="Mejoramiento, mantenimiento y/o dotación de parques en Urbanización Fucha (Ciudad Berna)"/>
    <s v="Mejoramiento, mantenimiento y/o dotación de parques o plazas"/>
    <s v="Toda la localidad"/>
    <s v="Toda la población"/>
    <s v="Toda la población"/>
    <s v="Toda la población"/>
    <s v="Toda la población"/>
    <s v="Toda la población"/>
    <m/>
    <s v="COLECTIVA"/>
    <s v="OTRO"/>
    <s v="NO"/>
    <s v="NO"/>
  </r>
  <r>
    <x v="14"/>
    <x v="14"/>
    <s v="Parques"/>
    <x v="54"/>
    <s v="Intervención parques"/>
    <s v="Mejoramiento de parques en DESARROLLO POLICARPA SALAVARRIETA"/>
    <s v="Mejoramiento de componentes (ancestral, juegos, permanencia, multifunción, etc ), estructuras de apoyo y otros servicios, en parques existentes para una mayor vitalidad y seguridad   en DESARROLLO POLICARPA SALAVARRIETA"/>
    <s v="Mejoramiento, mantenimiento y/o dotación de parques en DESARROLLO POLICARPA SALAVARRIETA"/>
    <s v="Mejoramiento, mantenimiento y/o dotación de parques o plazas"/>
    <s v="Toda la localidad"/>
    <s v="Toda la población"/>
    <s v="Toda la población"/>
    <s v="Toda la población"/>
    <s v="Toda la población"/>
    <s v="Toda la población"/>
    <m/>
    <s v="COLECTIVA"/>
    <s v="OTRO"/>
    <s v="NO"/>
    <s v="NO"/>
  </r>
  <r>
    <x v="14"/>
    <x v="14"/>
    <s v="Parques"/>
    <x v="54"/>
    <s v="Intervención parques"/>
    <s v="Mejoramiento de parques en Urbanización Villa Mayor (Lotes C Sectores 1, 2, 3)"/>
    <s v="Mejoramiento de componentes (ancestral, juegos, permanencia, multifunción, etc ), estructuras de apoyo y otros servicios, en parques existentes para una mayor vitalidad y seguridad   en Urbanización Villa Mayor (Lotes C Sectores 1, 2, 3)"/>
    <s v="Mejoramiento, mantenimiento y/o dotación de parques en Urbanización Villa Mayor (Lotes C Sectores 1, 2, 3)"/>
    <s v="Mejoramiento, mantenimiento y/o dotación de parques o plazas"/>
    <s v="Toda la localidad"/>
    <s v="Toda la población"/>
    <s v="Toda la población"/>
    <s v="Toda la población"/>
    <s v="Toda la población"/>
    <s v="Toda la población"/>
    <m/>
    <s v="COLECTIVA"/>
    <s v="OTRO"/>
    <s v="NO"/>
    <s v="NO"/>
  </r>
  <r>
    <x v="14"/>
    <x v="14"/>
    <s v="Parques"/>
    <x v="54"/>
    <s v="Intervención parques"/>
    <s v="Mejoramiento de parques en Urbanización Carlos E. Restrepo"/>
    <s v="Mejoramiento de componentes (ancestral, juegos, permanencia, multifunción, etc ), estructuras de apoyo y otros servicios, en parques existentes para una mayor vitalidad y seguridad   en Urbanización Carlos E  Restrepo"/>
    <s v="Mejoramiento, mantenimiento y/o dotación de parques en Urbanización Carlos E. Restrepo"/>
    <s v="Mejoramiento, mantenimiento y/o dotación de parques o plazas"/>
    <s v="Toda la localidad"/>
    <s v="Toda la población"/>
    <s v="Toda la población"/>
    <s v="Toda la población"/>
    <s v="Toda la población"/>
    <s v="Toda la población"/>
    <m/>
    <s v="COLECTIVA"/>
    <s v="OTRO"/>
    <s v="NO"/>
    <s v="NO"/>
  </r>
  <r>
    <x v="15"/>
    <x v="15"/>
    <s v="Parques"/>
    <x v="29"/>
    <s v="Intervención parques"/>
    <s v="Mejoramiento de parques en VERAGUAS CENTRAL (BARRIO COMUNEROS Y BOCHICA)"/>
    <s v="Mejoramiento de componentes (ancestral, juegos, permanencia, multifunción, etc ), estructuras de apoyo y otros servicios, en parques existentes para una mayor vitalidad y seguridad   en VERAGUAS CENTRAL (BARRIO COMUNEROS Y BOCHICA)"/>
    <s v="Mejoramiento, mantenimiento y/o dotación de parques en VERAGUAS CENTRAL (BARRIO COMUNEROS Y BOCHICA)"/>
    <s v="Mejoramiento, mantenimiento y/o dotación de parques o plazas"/>
    <s v="Toda la localidad"/>
    <s v="Toda la población"/>
    <s v="Toda la población"/>
    <s v="Toda la población"/>
    <s v="Toda la población"/>
    <s v="Toda la población"/>
    <m/>
    <s v="COLECTIVA"/>
    <s v="OTRO"/>
    <s v="NO"/>
    <s v="NO"/>
  </r>
  <r>
    <x v="15"/>
    <x v="15"/>
    <s v="Parques"/>
    <x v="29"/>
    <s v="Intervención parques"/>
    <s v="Mejoramiento de parque URB VERAGUAS CENTRAL 4 SECTOR- VERAGUAS OCCIDENTAL TALLERES"/>
    <s v="Mejoramiento de componentes (ancestral, juegos, permanencia, multifunción, etc ), estructuras de apoyo y otros servicios, en parques existentes para una mayor vitalidad y seguridad   en URBANIZACIàN VERAGUAS CENTRAL 4§ SECTOR-  VERAGUAS OCCIDENTAL SECTOR TALLERES"/>
    <s v="Mejoramiento de parques en URBANIZACIàN VERAGUAS CENTRAL 4§ SECTOR-  VERAGUAS OCCIDENTAL SECTOR TALLERES"/>
    <s v="Mejoramiento, mantenimiento y/o dotación de parques o plazas"/>
    <s v="Toda la localidad"/>
    <s v="Toda la población"/>
    <s v="Toda la población"/>
    <s v="Toda la población"/>
    <s v="Toda la población"/>
    <s v="Toda la población"/>
    <m/>
    <s v="COLECTIVA"/>
    <s v="OTRO"/>
    <s v="NO"/>
    <s v="NO"/>
  </r>
  <r>
    <x v="15"/>
    <x v="15"/>
    <s v="Parques"/>
    <x v="29"/>
    <s v="Intervención parques"/>
    <s v="Mejoramiento, mantenimiento y/o dotación de parques en VILLA INES MANZANA 64D"/>
    <s v="Mejoramiento de componentes (ancestral, juegos, permanencia, multifunción, etc ), estructuras de apoyo y otros servicios, en parques existentes para una mayor vitalidad y seguridad   en VILLA INES MANZANA 64D"/>
    <s v="Mejoramiento, mantenimiento y/o dotación de parques en VILLA INES MANZANA 64D"/>
    <s v="Mejoramiento, mantenimiento y/o dotación de parques o plazas"/>
    <s v="Toda la localidad"/>
    <s v="Toda la población"/>
    <s v="Toda la población"/>
    <s v="Toda la población"/>
    <s v="Toda la población"/>
    <s v="Toda la población"/>
    <m/>
    <s v="COLECTIVA"/>
    <s v="OTRO"/>
    <s v="NO"/>
    <s v="NO"/>
  </r>
  <r>
    <x v="15"/>
    <x v="15"/>
    <s v="Parques"/>
    <x v="29"/>
    <s v="Intervención parques"/>
    <s v="Mejoramiento, mantenimiento y/o dotación de parques en LA CAMELIA II SECTOR"/>
    <s v="Mejoramiento de componentes (ancestral, juegos, permanencia, multifunción, etc ), estructuras de apoyo y otros servicios, en parques existentes para una mayor vitalidad y seguridad   en LA CAMELIA II SECTOR"/>
    <s v="Mejoramiento, mantenimiento y/o dotación de parques en LA CAMELIA II SECTOR"/>
    <s v="Mejoramiento, mantenimiento y/o dotación de parques o plazas"/>
    <s v="Toda la localidad"/>
    <s v="Toda la población"/>
    <s v="Toda la población"/>
    <s v="Toda la población"/>
    <s v="Toda la población"/>
    <s v="Toda la población"/>
    <m/>
    <s v="COLECTIVA"/>
    <s v="OTRO"/>
    <s v="NO"/>
    <s v="NO"/>
  </r>
  <r>
    <x v="15"/>
    <x v="15"/>
    <s v="Parques"/>
    <x v="29"/>
    <s v="Intervención parques"/>
    <s v="Mejoramiento, mantenimiento y/o dotación de parques en URBANIZACIàN LA CAMELIA"/>
    <s v="Mejoramiento de componentes (ancestral, juegos, permanencia, multifunción, etc ), estructuras de apoyo y otros servicios, en parques existentes para una mayor vitalidad y seguridad   en URBANIZACIàN LA CAMELIA"/>
    <s v="Mejoramiento, mantenimiento y/o dotación de parques en URBANIZACIàN LA CAMELIA"/>
    <s v="Mejoramiento, mantenimiento y/o dotación de parques o plazas"/>
    <s v="Toda la localidad"/>
    <s v="Toda la población"/>
    <s v="Toda la población"/>
    <s v="Toda la población"/>
    <s v="Toda la población"/>
    <s v="Toda la población"/>
    <m/>
    <s v="COLECTIVA"/>
    <s v="OTRO"/>
    <s v="NO"/>
    <s v="NO"/>
  </r>
  <r>
    <x v="15"/>
    <x v="15"/>
    <s v="Parques"/>
    <x v="29"/>
    <s v="Intervención parques"/>
    <s v="Mejoramiento de parques en DESARROLLO CAMELIA SIR IV SECTOR"/>
    <s v="Mejoramiento de componentes (ancestral, juegos, permanencia, multifunción, etc ), estructuras de apoyo y otros servicios, en parques existentes para una mayor vitalidad y seguridad   en DESARROLLO CAMELIA SIR IV SECTOR"/>
    <s v="Mejoramiento, mantenimiento y/o dotación de parques en DESARROLLO CAMELIA SIR IV SECTOR"/>
    <s v="Mejoramiento, mantenimiento y/o dotación de parques o plazas"/>
    <s v="Toda la localidad"/>
    <s v="Toda la población"/>
    <s v="Toda la población"/>
    <s v="Toda la población"/>
    <s v="Toda la población"/>
    <s v="Toda la población"/>
    <m/>
    <s v="COLECTIVA"/>
    <s v="OTRO"/>
    <s v="NO"/>
    <s v="NO"/>
  </r>
  <r>
    <x v="15"/>
    <x v="15"/>
    <s v="Parques"/>
    <x v="29"/>
    <s v="Intervención parques"/>
    <s v="Mejoramiento, mantenimiento y/o dotación de parques en GORGONZOLA"/>
    <s v="Mejoramiento de componentes (ancestral, juegos, permanencia, multifunción, etc ), estructuras de apoyo y otros servicios, en parques existentes para una mayor vitalidad y seguridad   en GORGONZOLA"/>
    <s v="Mejoramiento, mantenimiento y/o dotación de parques en GORGONZOLA"/>
    <s v="Mejoramiento, mantenimiento y/o dotación de parques o plazas"/>
    <s v="Toda la localidad"/>
    <s v="Toda la población"/>
    <s v="Toda la población"/>
    <s v="Toda la población"/>
    <s v="Toda la población"/>
    <s v="Toda la población"/>
    <m/>
    <s v="COLECTIVA"/>
    <s v="OTRO"/>
    <s v="NO"/>
    <s v="NO"/>
  </r>
  <r>
    <x v="15"/>
    <x v="15"/>
    <s v="Parques"/>
    <x v="29"/>
    <s v="Intervención parques"/>
    <s v="Mejoramiento de parques en DESARROLLO CAMELIAS FUCHA II SECTOR"/>
    <s v="Mejoramiento de componentes (ancestral, juegos, permanencia, multifunción, etc ), estructuras de apoyo y otros servicios, en parques existentes para una mayor vitalidad y seguridad   en DESARROLLO CAMELIAS FUCHA II SECTOR"/>
    <s v="Mejoramiento, mantenimiento y/o dotación de parques en DESARROLLO CAMELIAS FUCHA II SECTOR"/>
    <s v="Mejoramiento, mantenimiento y/o dotación de parques o plazas"/>
    <s v="Toda la localidad"/>
    <s v="Toda la población"/>
    <s v="Toda la población"/>
    <s v="Toda la población"/>
    <s v="Toda la población"/>
    <s v="Toda la población"/>
    <m/>
    <s v="COLECTIVA"/>
    <s v="OTRO"/>
    <s v="NO"/>
    <s v="NO"/>
  </r>
  <r>
    <x v="15"/>
    <x v="15"/>
    <s v="Parques"/>
    <x v="29"/>
    <s v="Intervención parques"/>
    <s v="Mejoramiento, mantenimiento y/o dotación de parques en URBANIZACION LA CAMELIA SUR"/>
    <s v="Mejoramiento de componentes (ancestral, juegos, permanencia, multifunción, etc ), estructuras de apoyo y otros servicios, en parques existentes para una mayor vitalidad y seguridad   en URBANIZACION LA CAMELIA SUR"/>
    <s v="Mejoramiento, mantenimiento y/o dotación de parques en URBANIZACION LA CAMELIA SUR"/>
    <s v="Mejoramiento, mantenimiento y/o dotación de parques o plazas"/>
    <s v="Toda la localidad"/>
    <s v="Toda la población"/>
    <s v="Toda la población"/>
    <s v="Toda la población"/>
    <s v="Toda la población"/>
    <s v="Toda la población"/>
    <m/>
    <s v="COLECTIVA"/>
    <s v="OTRO"/>
    <s v="NO"/>
    <s v="NO"/>
  </r>
  <r>
    <x v="15"/>
    <x v="15"/>
    <s v="Movilidad local"/>
    <x v="55"/>
    <s v="Redes peatonales"/>
    <s v="Construcción y conservación de redes peatonales Nodo de encuentro Veraguas"/>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Nodo de encuentro Veraguas"/>
    <s v="Construcción y conservación de espacio público en  redes peatonales Supermanzana Nodo de encuentro Veraguas"/>
    <s v="Construcción y conservación de redes peatonales"/>
    <s v="Toda la localidad"/>
    <s v="Toda la población"/>
    <s v="Toda la población"/>
    <s v="Toda la población"/>
    <s v="Toda la población"/>
    <s v="Toda la población"/>
    <m/>
    <s v="COLECTIVA"/>
    <s v="OTRO"/>
    <s v="NO"/>
    <s v="NO"/>
  </r>
  <r>
    <x v="16"/>
    <x v="16"/>
    <s v="Parques"/>
    <x v="56"/>
    <s v="Construcción y dotación de parques"/>
    <s v="Construccion  y /o dotacion del parque 17-013 -La Candelaria_x000a_"/>
    <s v="Adecuación de parques y zonas verdes para su uso y disfrute como parque  en parque La Candelaria"/>
    <s v="Construcción y dotación de parques en ParqueLa Candelaria"/>
    <s v="Construcción y dotación de parques"/>
    <s v="Toda la localidad"/>
    <s v="Toda la población"/>
    <s v="Toda la población"/>
    <s v="Toda la población"/>
    <s v="Toda la población"/>
    <s v="Toda la población"/>
    <m/>
    <s v="COLECTIVA"/>
    <s v="OTRO"/>
    <s v="NO"/>
    <s v="NO"/>
  </r>
  <r>
    <x v="16"/>
    <x v="16"/>
    <s v="Parques"/>
    <x v="56"/>
    <s v="Intervención parques"/>
    <s v="Mejoramiento, mantenimiento y/o dotación de parques en Desarrollo Egipto"/>
    <s v="Mejoramiento de componentes (ancestral, juegos, permanencia, multifunción, etc ), estructuras de apoyo y otros servicios, en parques existentes para una mayor vitalidad y seguridad   en Desarrollo Egipto"/>
    <s v="Mejoramiento, mantenimiento y/o dotación de parques en Desarrollo Egipto"/>
    <s v="Mejoramiento, mantenimiento y/o dotación de parques o plazas"/>
    <s v="Toda la localidad"/>
    <s v="Toda la población"/>
    <s v="Toda la población"/>
    <s v="Toda la población"/>
    <s v="Toda la población"/>
    <s v="Toda la población"/>
    <m/>
    <s v="COLECTIVA"/>
    <s v="OTRO"/>
    <s v="NO"/>
    <s v="NO"/>
  </r>
  <r>
    <x v="16"/>
    <x v="16"/>
    <s v="Movilidad local"/>
    <x v="57"/>
    <s v="Redes peatonales"/>
    <s v="Construcción y conservación de redes peatonales Carrera 5 A Calle 12 C   Calle 13_x000a_"/>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La Candelaria "/>
    <s v="Construcción y conservación de espacio público en  redes peatonales en La Candelaria"/>
    <s v="Construcción y conservación de redes peatonales"/>
    <s v="Toda la localidad"/>
    <s v="Toda la población"/>
    <s v="Toda la población"/>
    <s v="Toda la población"/>
    <s v="Toda la población"/>
    <s v="Toda la población"/>
    <m/>
    <s v="COLECTIVA"/>
    <s v="OTRO"/>
    <s v="NO"/>
    <s v="NO"/>
  </r>
  <r>
    <x v="16"/>
    <x v="16"/>
    <s v="Movilidad local"/>
    <x v="57"/>
    <s v="Redes peatonales"/>
    <s v="Construcción y conservación de redes peatonales Carrera 8  Calle 12  Calle 12 A_x000a__x000a_"/>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La Candelaria "/>
    <s v="Construcción y conservación de espacio público en  redes peatonales en La Candelaria"/>
    <s v="Construcción y conservación de redes peatonales"/>
    <s v="Toda la localidad"/>
    <s v="Toda la población"/>
    <s v="Toda la población"/>
    <s v="Toda la población"/>
    <s v="Toda la población"/>
    <s v="Toda la población"/>
    <m/>
    <s v="COLECTIVA"/>
    <s v="OTRO"/>
    <s v="NO"/>
    <s v="NO"/>
  </r>
  <r>
    <x v="16"/>
    <x v="16"/>
    <s v="Movilidad local"/>
    <x v="57"/>
    <s v="Redes peatonales"/>
    <s v="Construcción y conservación de redes peatonales Carrera 8 Calle 12 A Calle 12 B_x000a__x000a_"/>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La Candelaria "/>
    <s v="Construcción y conservación de espacio público en  redes peatonales en La Candelaria"/>
    <s v="Construcción y conservación de redes peatonales"/>
    <s v="Toda la localidad"/>
    <s v="Toda la población"/>
    <s v="Toda la población"/>
    <s v="Toda la población"/>
    <s v="Toda la población"/>
    <s v="Toda la población"/>
    <m/>
    <s v="COLECTIVA"/>
    <s v="OTRO"/>
    <s v="NO"/>
    <s v="NO"/>
  </r>
  <r>
    <x v="16"/>
    <x v="16"/>
    <s v="Movilidad local"/>
    <x v="57"/>
    <s v="Redes peatonales"/>
    <s v="Construcción y conservación de redes peatonales Calle 12  Carrera 8 Carrera 9_x000a__x000a_"/>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La Candelaria "/>
    <s v="Construcción y conservación de espacio público en  redes peatonales en La Candelaria"/>
    <s v="Construcción y conservación de redes peatonales"/>
    <s v="Toda la localidad"/>
    <s v="Toda la población"/>
    <s v="Toda la población"/>
    <s v="Toda la población"/>
    <s v="Toda la población"/>
    <s v="Toda la población"/>
    <m/>
    <s v="COLECTIVA"/>
    <s v="OTRO"/>
    <s v="NO"/>
    <s v="NO"/>
  </r>
  <r>
    <x v="16"/>
    <x v="16"/>
    <s v="Movilidad local"/>
    <x v="57"/>
    <s v="Redes peatonales"/>
    <s v="Construcción y conservación de redes peatonales Calle 12 Carrera 9 Carrera 10_x000a__x000a_"/>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La Candelaria "/>
    <s v="Construcción y conservación de espacio público en  redes peatonales en La Candelaria"/>
    <s v="Construcción y conservación de redes peatonales"/>
    <s v="Toda la localidad"/>
    <s v="Toda la población"/>
    <s v="Toda la población"/>
    <s v="Toda la población"/>
    <s v="Toda la población"/>
    <s v="Toda la población"/>
    <m/>
    <s v="COLECTIVA"/>
    <s v="OTRO"/>
    <s v="NO"/>
    <s v="NO"/>
  </r>
  <r>
    <x v="16"/>
    <x v="16"/>
    <s v="Movilidad local"/>
    <x v="57"/>
    <s v="Redes peatonales"/>
    <s v="Construcción y conservación de redes peatonales Calle 12b  Carrera 8a Carrera 8_x000a__x000a_"/>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La Candelaria "/>
    <s v="Construcción y conservación de espacio público en  redes peatonales en La Candelaria"/>
    <s v="Construcción y conservación de redes peatonales"/>
    <s v="Toda la localidad"/>
    <s v="Toda la población"/>
    <s v="Toda la población"/>
    <s v="Toda la población"/>
    <s v="Toda la población"/>
    <s v="Toda la población"/>
    <m/>
    <s v="COLECTIVA"/>
    <s v="OTRO"/>
    <s v="NO"/>
    <s v="NO"/>
  </r>
  <r>
    <x v="16"/>
    <x v="16"/>
    <s v="Movilidad local"/>
    <x v="57"/>
    <s v="Redes peatonales"/>
    <s v="Construcción y conservación de redes peatonales Calle 12b Carrera 8a  Carrera 9_x000a__x000a_"/>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La Candelaria "/>
    <s v="Construcción y conservación de espacio público en  redes peatonales en La Candelaria"/>
    <s v="Construcción y conservación de redes peatonales"/>
    <s v="Toda la localidad"/>
    <s v="Toda la población"/>
    <s v="Toda la población"/>
    <s v="Toda la población"/>
    <s v="Toda la población"/>
    <s v="Toda la población"/>
    <m/>
    <s v="COLECTIVA"/>
    <s v="OTRO"/>
    <s v="NO"/>
    <s v="NO"/>
  </r>
  <r>
    <x v="16"/>
    <x v="16"/>
    <s v="Movilidad local"/>
    <x v="57"/>
    <s v="Redes peatonales"/>
    <s v="Construcción y conservación de redes peatonales Calle 8  Carrera 8  Carrera 9_x000a__x000a__x000a_"/>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La Candelaria "/>
    <s v="Construcción y conservación de espacio público en  redes peatonales en La Candelaria"/>
    <s v="Construcción y conservación de redes peatonales"/>
    <s v="Toda la localidad"/>
    <s v="Toda la población"/>
    <s v="Toda la población"/>
    <s v="Toda la población"/>
    <s v="Toda la población"/>
    <s v="Toda la población"/>
    <m/>
    <s v="COLECTIVA"/>
    <s v="OTRO"/>
    <s v="NO"/>
    <s v="NO"/>
  </r>
  <r>
    <x v="16"/>
    <x v="16"/>
    <s v="Movilidad local"/>
    <x v="57"/>
    <s v="Redes peatonales"/>
    <s v="Construcción y conservación de redes peatonales Calle 12b Carrera 8a  Carrera 9_x000a__x000a_"/>
    <s v="Mejoramiento de un entorno del cuidado y/o acción que consolida los Barrios Vitales  Es la base para acceder a equipamientos del Sistema del Cuidado y de Servicios Sociales y disfrutar del espacio público peatonal para el encuentro y del transporte público _x000a_En una zona delimitada consolida una red con mecanismos de pacificación de tráfico, mejora y reconstruye franjas de circulación peatonal para personas con discapacidad y en riesgo y peatones   en La Candelaria "/>
    <s v="Construcción y conservación de espacio público en  redes peatonales en La Candelaria"/>
    <s v="Construcción y conservación de redes peatonales"/>
    <s v="Toda la localidad"/>
    <s v="Toda la población"/>
    <s v="Toda la población"/>
    <s v="Toda la población"/>
    <s v="Toda la población"/>
    <s v="Toda la población"/>
    <m/>
    <s v="COLECTIVA"/>
    <s v="OTRO"/>
    <s v="NO"/>
    <s v="NO"/>
  </r>
  <r>
    <x v="16"/>
    <x v="16"/>
    <s v="Movilidad local"/>
    <x v="58"/>
    <s v="Malla vial local"/>
    <s v="Construcción y/o conservación de Malla vial local en Calle 12 Carrera 6 Carrera 7"/>
    <s v="Mejoramiento de las franjas funcionales de paramento a paramento existentes incluyendo arborización, andenes, ciclorrutas, mobiliario y vías de fachada a fachada  en Calle 12 Carrera 6 Carrera 7"/>
    <s v="Construcción y/o conservación de Malla vial local en Calle 12 Carrera 6 Carrera 7"/>
    <s v="Construcción y/o conservación de Malla vial local"/>
    <s v="Toda la localidad"/>
    <s v="Toda la población"/>
    <s v="Toda la población"/>
    <s v="Toda la población"/>
    <s v="Toda la población"/>
    <s v="Toda la población"/>
    <m/>
    <s v="COLECTIVA"/>
    <s v="OTRO"/>
    <s v="NO"/>
    <s v="NO"/>
  </r>
  <r>
    <x v="16"/>
    <x v="16"/>
    <s v="Movilidad local"/>
    <x v="58"/>
    <s v="Malla vial local"/>
    <s v="Construcción y/o conservación de Malla vial local en Calle 11 Carrera 4 Carrera 7"/>
    <s v="Mejoramiento de las franjas funcionales de paramento a paramento existentes incluyendo arborización, andenes, ciclorrutas, mobiliario y vías de fachada a fachada  en Calle 11 Carrera 4 Carrera 7"/>
    <s v="Construcción y/o conservación de Malla vial local en Calle 11 Carrera 4 Carrera 7"/>
    <s v="Construcción y/o conservación de Malla vial local"/>
    <s v="Toda la localidad"/>
    <s v="Toda la población"/>
    <s v="Toda la población"/>
    <s v="Toda la población"/>
    <s v="Toda la población"/>
    <s v="Toda la población"/>
    <m/>
    <s v="COLECTIVA"/>
    <s v="OTRO"/>
    <s v="NO"/>
    <s v="NO"/>
  </r>
  <r>
    <x v="16"/>
    <x v="16"/>
    <s v="Movilidad local"/>
    <x v="58"/>
    <s v="Malla vial local"/>
    <s v="Construcción y/o conservación de Malla vial local en Carrera 5 Calle 6 d bis Calle 7"/>
    <s v="Mejoramiento de las franjas funcionales de paramento a paramento existentes incluyendo arborización, andenes, ciclorrutas, mobiliario y vías de fachada a fachada  en Carrera 5 Calle 6 d bis Calle 7"/>
    <s v="Construcción y/o conservación de Malla vial local en Carrera 5 Calle 6 d bis Calle 7"/>
    <s v="Construcción y/o conservación de Malla vial local"/>
    <s v="Toda la localidad"/>
    <s v="Toda la población"/>
    <s v="Toda la población"/>
    <s v="Toda la población"/>
    <s v="Toda la población"/>
    <s v="Toda la población"/>
    <m/>
    <s v="COLECTIVA"/>
    <s v="OTRO"/>
    <s v="NO"/>
    <s v="NO"/>
  </r>
  <r>
    <x v="16"/>
    <x v="16"/>
    <s v="Movilidad local"/>
    <x v="58"/>
    <s v="Malla vial local"/>
    <s v="Construcción y/o conservación de Malla vial local en Calle 12 Carrera 5 Carrera 9"/>
    <s v="Mejoramiento de las franjas funcionales de paramento a paramento existentes incluyendo arborización, andenes, ciclorrutas, mobiliario y vías de fachada a fachada  enCalle 12 Carrera 5 Carrera 9"/>
    <s v="Construcción y/o conservación de Malla vial local en Calle 12 Carrera 5 Carrera 9"/>
    <s v="Construcción y/o conservación de Malla vial local"/>
    <s v="Toda la localidad"/>
    <s v="Toda la población"/>
    <s v="Toda la población"/>
    <s v="Toda la población"/>
    <s v="Toda la población"/>
    <s v="Toda la población"/>
    <m/>
    <s v="COLECTIVA"/>
    <s v="OTRO"/>
    <s v="NO"/>
    <s v="NO"/>
  </r>
  <r>
    <x v="16"/>
    <x v="16"/>
    <s v="Movilidad local"/>
    <x v="58"/>
    <s v="Malla vial local"/>
    <s v="Construcción y/o conservación de Malla vial local en Carrera 8 Calle 12b Calle 12c"/>
    <s v="Mejoramiento de las franjas funcionales de paramento a paramento existentes incluyendo arborización, andenes, ciclorrutas, mobiliario y vías de fachada a fachada  en Carrera 8 Calle 12b Calle 12c"/>
    <s v="Construcción y/o conservación de Malla vial local en Carrera 8 Calle 12b Calle 12c"/>
    <s v="Construcción y/o conservación de Malla vial local"/>
    <s v="Toda la localidad"/>
    <s v="Toda la población"/>
    <s v="Toda la población"/>
    <s v="Toda la población"/>
    <s v="Toda la población"/>
    <s v="Toda la población"/>
    <m/>
    <s v="COLECTIVA"/>
    <s v="OTRO"/>
    <s v="NO"/>
    <s v="NO"/>
  </r>
  <r>
    <x v="16"/>
    <x v="16"/>
    <s v="Movilidad local"/>
    <x v="58"/>
    <s v="Malla vial local"/>
    <s v="Construcción y/o conservación de Malla vial local en Calle 11 Carrera 4 Carrera 5"/>
    <s v="Mejoramiento de las franjas funcionales de paramento a paramento existentes incluyendo arborización, andenes, ciclorrutas, mobiliario y vías de fachada a fachada  en Calle 11 Carrera 4 Carrera 5"/>
    <s v="Construcción y/o conservación de Malla vial local en Calle 11 Carrera 4 Carrera 5"/>
    <s v="Construcción y/o conservación de Malla vial local"/>
    <s v="Toda la localidad"/>
    <s v="Toda la población"/>
    <s v="Toda la población"/>
    <s v="Toda la población"/>
    <s v="Toda la población"/>
    <s v="Toda la población"/>
    <m/>
    <s v="COLECTIVA"/>
    <s v="OTRO"/>
    <s v="NO"/>
    <s v="NO"/>
  </r>
  <r>
    <x v="16"/>
    <x v="16"/>
    <s v="Movilidad local"/>
    <x v="58"/>
    <s v="Malla vial local"/>
    <s v="Construcción y/o conservación de Malla vial local en Calle 8 carrera 9 carrera 10"/>
    <s v="Mejoramiento de las franjas funcionales de paramento a paramento existentes incluyendo arborización, andenes, ciclorrutas, mobiliario y vías de fachada a fachada  en  Calle 8 carrera 9 carrera 10"/>
    <s v="Construcción y/o conservación de Malla vial local en Calle 8 carrera 9 carrera 10"/>
    <s v="Construcción y/o conservación de Malla vial local"/>
    <s v="Toda la localidad"/>
    <s v="Toda la población"/>
    <s v="Toda la población"/>
    <s v="Toda la población"/>
    <s v="Toda la población"/>
    <s v="Toda la población"/>
    <m/>
    <s v="COLECTIVA"/>
    <s v="OTRO"/>
    <s v="NO"/>
    <s v="NO"/>
  </r>
  <r>
    <x v="16"/>
    <x v="16"/>
    <s v="Movilidad local"/>
    <x v="58"/>
    <s v="Malla vial local"/>
    <s v="Construcción y/o conservación de Malla vial local en Carrera 3 Calle 10 Calle 11"/>
    <s v="Mejoramiento de las franjas funcionales de paramento a paramento existentes incluyendo arborización, andenes, ciclorrutas, mobiliario y vías de fachada a fachada  en Carrera 3 Calle 10 Calle 11"/>
    <s v="Construcción y/o conservación de Malla vial local en Carrera 3 Calle 10 Calle 11"/>
    <s v="Construcción y/o conservación de Malla vial local"/>
    <s v="Toda la localidad"/>
    <s v="Toda la población"/>
    <s v="Toda la población"/>
    <s v="Toda la población"/>
    <s v="Toda la población"/>
    <s v="Toda la población"/>
    <m/>
    <s v="COLECTIVA"/>
    <s v="OTRO"/>
    <s v="NO"/>
    <s v="NO"/>
  </r>
  <r>
    <x v="16"/>
    <x v="16"/>
    <s v="Movilidad local"/>
    <x v="58"/>
    <s v="Malla vial local"/>
    <s v="Construcción y/o conservación de Malla vial local en Calle 12b Carrera 8 Carrera 8 a"/>
    <s v="Mejoramiento de las franjas funcionales de paramento a paramento existentes incluyendo arborización, andenes, ciclorrutas, mobiliario y vías de fachada a fachada  en Calle 12b Carrera 8 Carrera 8 a"/>
    <s v="Construcción y/o conservación de Malla vial local en Calle 12b Carrera 8 Carrera 8 a"/>
    <s v="Construcción y/o conservación de Malla vial local"/>
    <s v="Toda la localidad"/>
    <s v="Toda la población"/>
    <s v="Toda la población"/>
    <s v="Toda la población"/>
    <s v="Toda la población"/>
    <s v="Toda la población"/>
    <m/>
    <s v="COLECTIVA"/>
    <s v="OTRO"/>
    <s v="NO"/>
    <s v="NO"/>
  </r>
  <r>
    <x v="16"/>
    <x v="16"/>
    <s v="Movilidad local"/>
    <x v="58"/>
    <s v="Malla vial local"/>
    <s v="Construcción y/o conservación de Malla vial local en Calle 6c bis Carrera 6 Carrera 7"/>
    <s v="Mejoramiento de las franjas funcionales de paramento a paramento existentes incluyendo arborización, andenes, ciclorrutas, mobiliario y vías de fachada a fachada  en Calle 6c bis Carrera 6 Carrera 7"/>
    <s v="Construcción y/o conservación de Malla vial local en Calle 6c bis Carrera 6 Carrera 7"/>
    <s v="Construcción y/o conservación de Malla vial local"/>
    <s v="Toda la localidad"/>
    <s v="Toda la población"/>
    <s v="Toda la población"/>
    <s v="Toda la población"/>
    <s v="Toda la población"/>
    <s v="Toda la población"/>
    <m/>
    <s v="COLECTIVA"/>
    <s v="OTRO"/>
    <s v="NO"/>
    <s v="NO"/>
  </r>
  <r>
    <x v="16"/>
    <x v="16"/>
    <s v="Movilidad local"/>
    <x v="58"/>
    <s v="Malla vial local"/>
    <s v="Malla vial local en Calle 4 a bis Carrera 1 a Carrera 2"/>
    <s v="Mejoramiento de las franjas funcionales de paramento a paramento existentes incluyendo arborización, andenes, ciclorrutas, mobiliario y vías de fachada a fachada  en Calle 4 a bis Carrera 1 a Carrera 2"/>
    <s v="Construcción y/o conservación de Malla vial local en Calle 4 a bis Carrera 1 a Carrera 2"/>
    <s v="Construcción y/o conservación de Malla vial local"/>
    <s v="Toda la localidad"/>
    <s v="Toda la población"/>
    <s v="Toda la población"/>
    <s v="Toda la población"/>
    <s v="Toda la población"/>
    <s v="Toda la población"/>
    <m/>
    <s v="COLECTIVA"/>
    <s v="OTRO"/>
    <s v="NO"/>
    <s v="NO"/>
  </r>
  <r>
    <x v="16"/>
    <x v="16"/>
    <s v="Movilidad local"/>
    <x v="58"/>
    <s v="Malla vial local"/>
    <s v="Construcción y/o conservación de Malla vial local en Carrera 6 Calle 6b Calle 6c"/>
    <s v="Mejoramiento de las franjas funcionales de paramento a paramento existentes incluyendo arborización, andenes, ciclorrutas, mobiliario y vías de fachada a fachada  en Carrera 6 Calle 6b Calle 6c"/>
    <s v="Construcción y/o conservación de Malla vial local en Carrera 6 Calle 6b Calle 6c"/>
    <s v="Construcción y/o conservación de Malla vial local"/>
    <s v="Toda la localidad"/>
    <s v="Toda la población"/>
    <s v="Toda la población"/>
    <s v="Toda la población"/>
    <s v="Toda la población"/>
    <s v="Toda la población"/>
    <m/>
    <s v="COLECTIVA"/>
    <s v="OTRO"/>
    <s v="NO"/>
    <s v="NO"/>
  </r>
  <r>
    <x v="16"/>
    <x v="16"/>
    <s v="Movilidad local"/>
    <x v="58"/>
    <s v="Malla vial local"/>
    <s v="Malla vial local en Calle 12 d Carrera 1 a Carrera 1 bis"/>
    <s v="Mejoramiento de las franjas funcionales de paramento a paramento existentes incluyendo arborización, andenes, ciclorrutas, mobiliario y vías de fachada a fachada  en Calle 12 d Carrera 1 a Carrera 1 bis"/>
    <s v="Construcción y/o conservación de Malla vial local en Calle 12 d Carrera 1 a Carrera 1 bis"/>
    <s v="Construcción y/o conservación de Malla vial local"/>
    <s v="Toda la localidad"/>
    <s v="Toda la población"/>
    <s v="Toda la población"/>
    <s v="Toda la población"/>
    <s v="Toda la población"/>
    <s v="Toda la población"/>
    <m/>
    <s v="COLECTIVA"/>
    <s v="OTRO"/>
    <s v="NO"/>
    <s v="NO"/>
  </r>
  <r>
    <x v="16"/>
    <x v="16"/>
    <s v="Ambiente y animales"/>
    <x v="59"/>
    <s v="Mantenimiento de árboles "/>
    <s v="Manteniendo el arbolado jovén - Quebrada padre de Jesús AAA0238SWFZ"/>
    <s v="Mantenimiento de arbolado jovén establecido en espacio público Quebrada padre de Jesús AAA0238SWFZ"/>
    <s v="Mantenimiento de arbolado"/>
    <s v="Diagnóstico fitosanitario, plateo, poda, Actividades de replante, retutorado, dehierbe y rebordeo, fertilización edáfica, fertilización foliar, manejo fitosanitario, riego y disposición de residuos."/>
    <s v="UPL Centro Histórico"/>
    <s v="Toda la población"/>
    <s v="Toda la población"/>
    <s v="Toda la población"/>
    <s v="Toda la población"/>
    <s v="Toda la población"/>
    <m/>
    <s v="COLECTIVA"/>
    <s v="OTRO"/>
    <s v="NO"/>
    <s v="NO"/>
  </r>
  <r>
    <x v="16"/>
    <x v="16"/>
    <s v="Ambiente y animales"/>
    <x v="59"/>
    <s v="Mantenimiento de árboles "/>
    <s v="Manteniendo el arbolado - parque zonal La Concordia 17-008"/>
    <s v="Mantenimiento de arbolado arbolado - parque zonal La Concordia 17-008"/>
    <s v="Mantenimiento de arbolado"/>
    <s v="Diagnóstico fitosanitario, plateo, poda, Actividades de replante, retutorado, dehierbe y rebordeo, fertilización edáfica, fertilización foliar, manejo fitosanitario, riego y disposición de residuos."/>
    <s v="UPL Centro Histórico"/>
    <s v="Toda la población"/>
    <s v="Toda la población"/>
    <s v="Toda la población"/>
    <s v="Toda la población"/>
    <s v="Toda la población"/>
    <m/>
    <s v="COLECTIVA"/>
    <s v="OTRO"/>
    <s v="NO"/>
    <s v="NO"/>
  </r>
  <r>
    <x v="16"/>
    <x v="16"/>
    <s v="Ambiente y animales"/>
    <x v="59"/>
    <s v="Mantenimiento de árboles "/>
    <s v="Manteniendo el arbolado - Calle 7 entre carrera 7 y carrera 3E -CIC 53.158"/>
    <s v="Mantenimiento de arbolado jovén establecido en la Calle 7 entre carrera 7 y carrera 3 E-CIC 53.158-Codigo de Identificacion Vial 17.000.260,00"/>
    <s v="Mantenimiento de arbolado"/>
    <s v="Diagnóstico fitosanitario, plateo, poda, Actividades de replante, retutorado, dehierbe y rebordeo, fertilización edáfica, fertilización foliar, manejo fitosanitario, riego y disposición de residuos."/>
    <s v="UPL Centro Histórico"/>
    <s v="Toda la población"/>
    <s v="Toda la población"/>
    <s v="Toda la población"/>
    <s v="Toda la población"/>
    <s v="Toda la población"/>
    <m/>
    <s v="COLECTIVA"/>
    <s v="OTRO"/>
    <s v="NO"/>
    <s v="NO"/>
  </r>
  <r>
    <x v="16"/>
    <x v="16"/>
    <s v="Ambiente y animales"/>
    <x v="60"/>
    <s v="Mantenimiento de jardinería "/>
    <s v="Mantenimiento de Muro verde en plazoleta de los talentos - Carrera 5 # 12C - 40"/>
    <s v="Mantenimiento Integral de coberturas vegetal en jardinería convencional establecida en espacio público_x000a_ en plazoleta de los talentos - Carrera 5 # 12C - 40"/>
    <s v="Mantenimiento Integral de muro verde"/>
    <s v="Actividades de replante, dehierbe y rebordeo, fertilización edáfica, fertilización foliar, manejo fitosanitario, riego y disposición de residuos."/>
    <s v="UPL Centro Histórico"/>
    <s v="Toda la población"/>
    <s v="Toda la población"/>
    <s v="Toda la población"/>
    <s v="Toda la población"/>
    <s v="Toda la población"/>
    <m/>
    <s v="COLECTIVA"/>
    <s v="OTRO"/>
    <s v="NO"/>
    <s v="NO"/>
  </r>
  <r>
    <x v="16"/>
    <x v="16"/>
    <s v="Ambiente y animales"/>
    <x v="60"/>
    <s v="Mantenimiento de jardinería "/>
    <s v="Mantenimiento de jardinería en plazoleta de los talentos. Cra 1 a entre calle 12 c y calle 12 b BIS "/>
    <s v="Mantenimiento Integral de coberturas vegetal en jardinería convencional establecida en Carrera 1 a entre calle 12 c y calle 12 b BIS A-costado Sur"/>
    <s v="Mantenimiento Integral de jardinería en piso."/>
    <s v="Actividades de replante, dehierbe y rebordeo, fertilización edáfica, fertilización foliar, manejo fitosanitario, riego y disposición de residuos."/>
    <s v="UPL Centro Histórico"/>
    <s v="Toda la población"/>
    <s v="Toda la población"/>
    <s v="Toda la población"/>
    <s v="Toda la población"/>
    <s v="Toda la población"/>
    <m/>
    <s v="COLECTIVA"/>
    <s v="OTRO"/>
    <s v="NO"/>
    <s v="NO"/>
  </r>
  <r>
    <x v="16"/>
    <x v="16"/>
    <s v="Ambiente y animales"/>
    <x v="60"/>
    <s v="Mantenimiento de jardinería "/>
    <s v="Mantenimiento de jardinería en Av Jimenez de Quesada 4 - 73- Zona del CAI el Rosario"/>
    <s v="Mantenimiento Integral de coberturas vegetal en jardinería convencional establecida en Avenida Jimenez de Quesada 4 - 73-Zona del CAI el Rosario, eje ambiental."/>
    <s v="Mantenimiento Integral de jardinería en piso."/>
    <s v="Actividades de replante, dehierbe y rebordeo, fertilización edáfica, fertilización foliar, manejo fitosanitario, riego y disposición de residuos."/>
    <s v="UPL Centro Histórico"/>
    <s v="Toda la población"/>
    <s v="Toda la población"/>
    <s v="Toda la población"/>
    <s v="Toda la población"/>
    <s v="Toda la población"/>
    <m/>
    <s v="COLECTIVA"/>
    <s v="OTRO"/>
    <s v="NO"/>
    <s v="NO"/>
  </r>
  <r>
    <x v="16"/>
    <x v="16"/>
    <s v="Ambiente y animales"/>
    <x v="60"/>
    <s v="Mantenimiento de jardinería "/>
    <s v="Mantenimiento de jardinería en casa cultural ZIPA_Cl. 9 #3-57, Bogotá"/>
    <s v="Mantenimiento Integral de coberturas vegetal en jardinería convencional establecida en casa cultural ZIPA_Cl. 9 #3-57, Bogotál."/>
    <s v="Mantenimiento Integral de jardinería"/>
    <s v="Actividades de replante, dehierbe y rebordeo, fertilización edáfica, fertilización foliar, manejo fitosanitario, riego y disposición de residuos."/>
    <s v="UPL Centro Histórico"/>
    <s v="Toda la población"/>
    <s v="Toda la población"/>
    <s v="Toda la población"/>
    <s v="Toda la población"/>
    <s v="Toda la población"/>
    <m/>
    <s v="COLECTIVA"/>
    <s v="OTRO"/>
    <s v="NO"/>
    <s v="NO"/>
  </r>
  <r>
    <x v="16"/>
    <x v="16"/>
    <s v="Ambiente y animales"/>
    <x v="60"/>
    <s v="Mantenimiento de jardinería "/>
    <s v="Mantenimiento de jardinería en Carrera 4 # 87 - 93"/>
    <s v="Mantenimiento Integral de coberturas vegetal en jardinería convencional establecida en Carrera 4 # 87 - 93-Jardín del Parque de la carrera 4 con Avenida José Asunción Silva.."/>
    <s v="Mantenimiento Integral de jardinería"/>
    <s v="Actividades de replante, dehierbe y rebordeo, fertilización edáfica, fertilización foliar, manejo fitosanitario, riego y disposición de residuos."/>
    <s v="UPL Centro Histórico"/>
    <s v="Toda la población"/>
    <s v="Toda la población"/>
    <s v="Toda la población"/>
    <s v="Toda la población"/>
    <s v="Toda la población"/>
    <m/>
    <s v="COLECTIVA"/>
    <s v="OTRO"/>
    <s v="NO"/>
    <s v="NO"/>
  </r>
  <r>
    <x v="16"/>
    <x v="16"/>
    <s v="Ambiente y animales"/>
    <x v="60"/>
    <s v="Mantenimiento de jardinería "/>
    <s v="Mantenimiento de jardinería en separador de la avenida José Asunción Silva."/>
    <s v="Mantenimiento Integral de coberturas vegetal en separador de la avenida José Asunción Silva."/>
    <s v="Mantenimiento Integral de jardinería"/>
    <s v="Actividades de replante, dehierbe y rebordeo, fertilización edáfica, fertilización foliar, manejo fitosanitario, riego y disposición de residuos."/>
    <s v="UPL Centro Histórico"/>
    <s v="Toda la población"/>
    <s v="Toda la población"/>
    <s v="Toda la población"/>
    <s v="Toda la población"/>
    <s v="Toda la población"/>
    <m/>
    <s v="COLECTIVA"/>
    <s v="OTRO"/>
    <s v="NO"/>
    <s v="NO"/>
  </r>
  <r>
    <x v="16"/>
    <x v="16"/>
    <s v="Ambiente y animales"/>
    <x v="60"/>
    <s v="Mantenimiento de jardinería "/>
    <s v="Mantenimiento de jardinería en -  Parque barrio Egipto_x000a_"/>
    <s v="Mantenimiento Integral de coberturas vegetal en  Parque barrio Egipto"/>
    <s v="Mantenimiento Integral de jardinería"/>
    <s v="Actividades de replante, dehierbe y rebordeo, fertilización edáfica, fertilización foliar, manejo fitosanitario, riego y disposición de residuos."/>
    <s v="UPL Centro Histórico"/>
    <s v="Toda la población"/>
    <s v="Toda la población"/>
    <s v="Toda la población"/>
    <s v="Toda la población"/>
    <s v="Toda la población"/>
    <m/>
    <s v="COLECTIVA"/>
    <s v="OTRO"/>
    <s v="NO"/>
    <s v="NO"/>
  </r>
  <r>
    <x v="17"/>
    <x v="17"/>
    <s v="Parques"/>
    <x v="61"/>
    <s v="Construcción y dotación de parques"/>
    <s v="Construcción y dotación de parques en Parque El Rosal I"/>
    <s v="Adecuación de parques y zonas verdes para su uso y disfrute como parque   en Parque El Rosal I"/>
    <s v="Construcción y dotación de parques en Parque El Rosal I"/>
    <s v="Construcción y dotación de parques"/>
    <s v="Toda la localidad"/>
    <s v="Toda la población"/>
    <s v="Toda la población"/>
    <s v="Toda la población"/>
    <s v="Toda la población"/>
    <s v="Toda la población"/>
    <m/>
    <s v="COLECTIVA"/>
    <s v="OTRO"/>
    <s v="NO"/>
    <s v="NO"/>
  </r>
  <r>
    <x v="17"/>
    <x v="17"/>
    <s v="Parques"/>
    <x v="61"/>
    <s v="Construcción y dotación de parques"/>
    <s v="Construccion  y /o dotacion del parque 18-084 - Desarrollo palermo sur_x000a_"/>
    <s v="Adecuación de parques y zonas verdes para su uso y disfrute como parque  en Parque Desarrollo Palermo Sur"/>
    <s v="Construcción y dotación de parques en Parque Desarrollo Palermo Sur "/>
    <s v="Construcción y dotación de parques"/>
    <s v="Toda la localidad"/>
    <s v="Toda la población"/>
    <s v="Toda la población"/>
    <s v="Toda la población"/>
    <s v="Toda la población"/>
    <s v="Toda la población"/>
    <m/>
    <s v="COLECTIVA"/>
    <s v="OTRO"/>
    <s v="NO"/>
    <s v="NO"/>
  </r>
  <r>
    <x v="17"/>
    <x v="17"/>
    <s v="Parques"/>
    <x v="61"/>
    <s v="Construcción y dotación de parques"/>
    <s v="Construcción y dotación del Parque San Agustín"/>
    <s v="Adecuación de parques y zonas verdes para su uso y disfrute como parque   en Consolidación del Parque San Agustín, como parque Lúdico"/>
    <s v="Construcción y dotación de parques en Consolidación del Parque San Agustín, como parque Lúdico"/>
    <s v="Construcción y dotación de parques"/>
    <s v="Toda la localidad"/>
    <s v="Toda la población"/>
    <s v="Toda la población"/>
    <s v="Toda la población"/>
    <s v="Toda la población"/>
    <s v="Toda la población"/>
    <m/>
    <s v="COLECTIVA"/>
    <s v="OTRO"/>
    <s v="NO"/>
    <s v="NO"/>
  </r>
  <r>
    <x v="17"/>
    <x v="17"/>
    <s v="Parques"/>
    <x v="61"/>
    <s v="Construcción y dotación de parques"/>
    <s v="Construcción y dotación del Parque Desarrollo Diana Turbay como parque contemplativo"/>
    <s v="Adecuación de parques y zonas verdes para su uso y disfrute como parque   en Consolidación del Parque Desarrollo Diana Turbay como parque contemplativo"/>
    <s v="Construcción y dotación de parques en Consolidación del Parque Desarrollo Diana Turbay como parque contemplativo"/>
    <s v="Construcción y dotación de parques"/>
    <s v="Toda la localidad"/>
    <s v="Toda la población"/>
    <s v="Toda la población"/>
    <s v="Toda la población"/>
    <s v="Toda la población"/>
    <s v="Toda la población"/>
    <m/>
    <s v="COLECTIVA"/>
    <s v="OTRO"/>
    <s v="NO"/>
    <s v="NO"/>
  </r>
  <r>
    <x v="17"/>
    <x v="17"/>
    <s v="Parques"/>
    <x v="61"/>
    <s v="Construcción y dotación de parques"/>
    <s v="Construccion  y /o dotacion del parque 18-326 - Cerros de Oriente II sector_x000a_"/>
    <s v="Adecuación de parques y zonas verdes para su uso y disfrute como parque  en Parque Cerros de Oriente II sector"/>
    <s v="Construcción y dotación de parques en ParqueCerros de Oriente II sector "/>
    <s v="Construcción y dotación de parques"/>
    <s v="Toda la localidad"/>
    <s v="Toda la población"/>
    <s v="Toda la población"/>
    <s v="Toda la población"/>
    <s v="Toda la población"/>
    <s v="Toda la población"/>
    <m/>
    <s v="COLECTIVA"/>
    <s v="OTRO"/>
    <s v="NO"/>
    <s v="NO"/>
  </r>
  <r>
    <x v="17"/>
    <x v="17"/>
    <s v="Parques"/>
    <x v="61"/>
    <s v="Construcción y dotación de parques"/>
    <s v="Construccion  y /o dotacion del parque 18-202 - Urbanizacion Quiroga I, Ii, Iii Etapa"/>
    <s v="Adecuación de parques y zonas verdes para su uso y disfrute como parque  en Parque Urbanizacion Quiroga I, Ii, Iii Etapa"/>
    <s v="Construcción y dotación de parques en Parque Urbanizacion Quiroga I, Ii, Iii Etapa"/>
    <s v="Construcción y dotación de parques"/>
    <s v="Toda la localidad"/>
    <s v="Toda la población"/>
    <s v="Toda la población"/>
    <s v="Toda la población"/>
    <s v="Toda la población"/>
    <s v="Toda la población"/>
    <m/>
    <s v="COLECTIVA"/>
    <s v="OTRO"/>
    <s v="NO"/>
    <s v="NO"/>
  </r>
  <r>
    <x v="17"/>
    <x v="17"/>
    <s v="Movilidad local"/>
    <x v="62"/>
    <s v="Malla vial local"/>
    <s v="Construcción y/o conservación de Malla vial local en KR 5G entre CL 48M S y CL 48L S"/>
    <s v="Mejoramiento de las franjas funcionales de paramento a paramento existentes incluyendo arborización, andenes, ciclorrutas, mobiliario y vías de fachada a fachada  en KR 5G entre CL 48M S y CL 48L S"/>
    <s v="Construcción y/o conservación de Malla vial local en KR 5G entre CL 48M S y CL 48L S"/>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y/o conservación de Malla vial local en KR 5D entre CL 48P S Dy CL 48Bls"/>
    <s v="Mejoramiento de las franjas funcionales de paramento a paramento existentes incluyendo arborización, andenes, ciclorrutas, mobiliario y vías de fachada a fachada  en KR 5D entre CL 48P S Dy CL 48Bls"/>
    <s v="Construcción y/o conservación de Malla vial local en KR 5D entre CL 48P S Dy CL 48Bls"/>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y/o conservación de Malla vial local  CL 48N S entre KR 5Dbis S y KR 5D"/>
    <s v="Mejoramiento de las franjas funcionales de paramento a paramento existentes incluyendo arborización, andenes, ciclorrutas, mobiliario y vías de fachada a fachada  en CL 48N S entre KR 5Dbis S y KR 5D"/>
    <s v="Construcción y/o conservación de Malla vial local en CL 48N S entre KR 5Dbis S y KR 5D"/>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y/o conservación de Malla vial local en CL 48M S entre KR 5D y KR 5A"/>
    <s v="Mejoramiento de las franjas funcionales de paramento a paramento existentes incluyendo arborización, andenes, ciclorrutas, mobiliario y vías de fachada a fachada  en CL 48M S entre KR 5D y KR 5A"/>
    <s v="Construcción y/o conservación de Malla vial local en CL 48M S entre KR 5D y KR 5A"/>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y/o conservación de Malla vial local en KR 5G entre CL 48M S y CL 48P S"/>
    <s v="Mejoramiento de las franjas funcionales de paramento a paramento existentes incluyendo arborización, andenes, ciclorrutas, mobiliario y vías de fachada a fachada  en KR 5G entre CL 48M S y CL 48P S"/>
    <s v="Construcción y/o conservación de Malla vial local en KR 5G entre CL 48M S y CL 48P S"/>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y/o conservación de Malla vial local en CL 48M S entre KR 5G y KR 5D"/>
    <s v="Mejoramiento de las franjas funcionales de paramento a paramento existentes incluyendo arborización, andenes, ciclorrutas, mobiliario y vías de fachada a fachada  en CL 48M S entre KR 5G y KR 5D"/>
    <s v="Construcción y/o conservación de Malla vial local en CL 48M S entre KR 5G y KR 5D"/>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y/o conservación de MVL  KR 5Dbis entre CL 48P S y CL 48M S"/>
    <s v="Mejoramiento de las franjas funcionales de paramento a paramento existentes incluyendo arborización, andenes, ciclorrutas, mobiliario y vías de fachada a fachada  en KR 5Dbis entre CL 48P S y CL 48M S"/>
    <s v="Construcción y/o conservación de Malla vial local en KR 5Dbis entre CL 48P S y CL 48M S"/>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y/o conservación de Malla vial local en KR 5F entre CL 48M S y CL 48Ps"/>
    <s v="Mejoramiento de las franjas funcionales de paramento a paramento existentes incluyendo arborización, andenes, ciclorrutas, mobiliario y vías de fachada a fachada  en KR 5F entre CL 48M S y CL 48Ps"/>
    <s v="Construcción y/o conservación de Malla vial local en KR 5F entre CL 48M S y CL 48Ps"/>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y/o conservación de MVL en CL 48Pbisd S entre KR 5Abis y KR 5A"/>
    <s v="Mejoramiento de las franjas funcionales de paramento a paramento existentes incluyendo arborización, andenes, ciclorrutas, mobiliario y vías de fachada a fachada  en CL 48Pbisd S entre KR 5Abis y KR 5A"/>
    <s v="Construcción y/o conservación de Malla vial local en CL 48Pbisd S entre KR 5Abis y KR 5A"/>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y/o conservación de MVL en KR 5Abisa entre CL 48Pbisd S y CL 48Q S"/>
    <s v="Mejoramiento de las franjas funcionales de paramento a paramento existentes incluyendo arborización, andenes, ciclorrutas, mobiliario y vías de fachada a fachada  en KR 5Abisa entre CL 48Pbisd S y CL 48Q S"/>
    <s v="Construcción y/o conservación de Malla vial local en KR 5Abisa entre CL 48Pbisd S y CL 48Q S"/>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y/o conservación de MVL en KR 5Bis entre CL 48PBISC S y CL 48Q S"/>
    <s v="Mejoramiento de las franjas funcionales de paramento a paramento existentes incluyendo arborización, andenes, ciclorrutas, mobiliario y vías de fachada a fachada  en KR 5Bis entre CL 48PBISC S y CL 48Q S"/>
    <s v="Construcción y/o conservación de Malla vial local en KR 5Bis entre CL 48PBISC S y CL 48Q S"/>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y/o conservación de MVL en KR 5A entre CL 48Pbis S y CL 48Q S"/>
    <s v="Mejoramiento de las franjas funcionales de paramento a paramento existentes incluyendo arborización, andenes, ciclorrutas, mobiliario y vías de fachada a fachada  en KR 5A entre CL 48Pbis S y CL 48Q S"/>
    <s v="Construcción y/o conservación de Malla vial local en KR 5A entre CL 48Pbis S y CL 48Q S"/>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y/o conservación de MVL en CL 48Pbisb S entre TV 5Abis y KR 5"/>
    <s v="Mejoramiento de las franjas funcionales de paramento a paramento existentes incluyendo arborización, andenes, ciclorrutas, mobiliario y vías de fachada a fachada  en CL 48Pbisb S entre TV 5Abis y KR 5"/>
    <s v="Construcción y/o conservación de Malla vial local en CL 48Pbisb S entre TV 5Abis y KR 5"/>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y/o conservación de Malla vial local en CL 48M S entre KR 5G y Lr 5H"/>
    <s v="Mejoramiento de las franjas funcionales de paramento a paramento existentes incluyendo arborización, andenes, ciclorrutas, mobiliario y vías de fachada a fachada  en CL 48M S entre KR 5G y Lr 5H"/>
    <s v="Construcción y/o conservación de Malla vial local en CL 48M S entre KR 5G y Lr 5H"/>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y/o conservación de Malla vial local en DG 45Bis S entre KR 13H"/>
    <s v="Mejoramiento de las franjas funcionales de paramento a paramento existentes incluyendo arborización, andenes, ciclorrutas, mobiliario y vías de fachada a fachada  en DG 45Bis S entre KR 13H"/>
    <s v="Construcción y/o conservación de Malla vial local en DG 45Bis S entre KR 13H"/>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y/o conservación de MVL KR 13F entre CL 43 S y DG 45Bisb S"/>
    <s v="Mejoramiento de las franjas funcionales de paramento a paramento existentes incluyendo arborización, andenes, ciclorrutas, mobiliario y vías de fachada a fachada  en KR 13F entre CL 43 S y DG 45Bisb S"/>
    <s v="Construcción y/o conservación de Malla vial local en KR 13F entre CL 43 S y DG 45Bisb S"/>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y/o conservación de Malla vial local en TV 13Fbis entre DG 45Bisb S"/>
    <s v="Mejoramiento de las franjas funcionales de paramento a paramento existentes incluyendo arborización, andenes, ciclorrutas, mobiliario y vías de fachada a fachada  en TV 13Fbis entre DG 45Bisb S"/>
    <s v="Construcción y/o conservación de Malla vial local en TV 13Fbis entre DG 45Bisb S"/>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on Estudios y diseños   KR 12 I BIS_x0009_desde DG 32 G SUR hasta DG 32 F SUR"/>
    <s v="Construccion de malla vial y espacio publico que cuenta con diseños del contrato de consultoria CON-281-2019"/>
    <s v="Construcción CIV con Estudios y diseños   KR 12 I BIS_x0009_desde DG 32 G SUR hasta DG 32 F SUR"/>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 con Estudios y diseños   KR 12 J BIS_x0009_DG 32 G SUR desde DG 32 hasta  F SUR"/>
    <s v="Construccion de malla vial y espacio publico que cuenta con diseños del contrato de consultoria CON-281-2019"/>
    <s v="Construcción CIV con Estudios y diseños   KR 12 J BIS_x0009_DG 32 G SUR_x0009_ desde DG 32 hasta  F SUR"/>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CL 39 SUR desde _x0009_KR 9 H hasta AV KR 10"/>
    <s v="Construccion de malla vial y espacio publico que cuenta con diseños del contrato de consultoria CON-281-2019"/>
    <s v="Construcción CIV con Estudios y diseños  CL 39 SUR desde _x0009_KR 9 H hasta AV KR 10"/>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CL 48 L SUR desde _x0009_KR 3 C hasta _x0009_TV 3"/>
    <s v="Construccion de malla vial y espacio publico que cuenta con diseños del contrato de consultoria CON-281-2019"/>
    <s v="Construcción CIV con Estudios y diseños CL 48 L SUR desde _x0009_KR 3 C hasta _x0009_TV 3"/>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KR 11 D desde_x0009_ CL 48 SUR _x0009_hasta DG 48 B SUR"/>
    <s v="Construccion de malla vial y espacio publico que cuenta con diseños del contrato de consultoria CON-281-2019"/>
    <s v="Construcción CIV con Estudios y diseños KR 11 D desde_x0009_ CL 48 SUR _x0009_hasta DG 48 B SUR"/>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CL 49 D BIS A SUR desde KR 11 D- hasta SE"/>
    <s v="Construccion de malla vial y espacio publico que cuenta con diseños del contrato de consultoria CON-281-2019"/>
    <s v="Construcción CIV con Estudios y diseños CL 49 D BIS A SUR desde KR 11 D- hasta SE"/>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CL 49 F SUR_x0009_ desde KR 11 D hasta SE"/>
    <s v="Construccion de malla vial y espacio publico que cuenta con diseños del contrato de consultoria CON-281-2019"/>
    <s v="Construcción CIV con Estudios y diseños CL 49 F SUR_x0009_ desde KR 11 D hasta SE"/>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on Estudios y diseños TV 11 D desde _x0009_DG 49 D SUR hasta _x0009_DG 49 D BIS SUR"/>
    <s v="Construccion de malla vial y espacio publico que cuenta con diseños del contrato de consultoria CON-281-2019"/>
    <s v="Construcción CIV con Estudios y diseños TV 11 D desde _x0009_DG 49 D SUR hasta _x0009_DG 49 D BIS SUR"/>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on Estudios y diseños TV 5 C desde DG 48 P BIS SUR hasta _x0009_CL 48 P SUR"/>
    <s v="Construccion de malla vial y espacio publico que cuenta con diseños del contrato de consultoria CON-281-2019"/>
    <s v="Construcción CIV con Estudios y diseños TV 5 C desde DG 48 P BIS SUR hasta _x0009_CL 48 P SUR"/>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KRA 5 B_x0009_desde  DG 481 SUR_x0009_hasta DG 48 H SUR"/>
    <s v="Construccion de malla vial y espacio publico que cuenta con diseños del contrato de consultoria CON-281-2019"/>
    <s v="Construcción CIV con Estudios y diseños KRA 5 B_x0009_desde  DG 481 SUR_x0009_hasta DG 48 H SUR"/>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CL 48IBISB S  desde KR 12 hasta SE_x0009_"/>
    <s v="Construccion de malla vial y espacio publico que cuenta con diseños del contrato de consultoria CON-281-2019"/>
    <s v="Construcción CIV con Estudios y diseños CL 48IBISB S  desde KR 12 hasta SE_x0009_"/>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CL 48IBISB S desde_x0009_KR 11D_x0009_ hasta KR 12"/>
    <s v="Construccion de malla vial y espacio publico que cuenta con diseños del contrato de consultoria CON-281-2019"/>
    <s v="Construcción CIV con Estudios y diseños CL 48IBISB S desde_x0009_KR 11D_x0009_ hasta KR 12"/>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CL 48IBISB S desde KR 11B hasta _x0009_KR 11D"/>
    <s v="Construccion de malla vial y espacio publico que cuenta con diseños del contrato de consultoria CON-281-2019"/>
    <s v="Construcción CIV con Estudios y diseños CL 48IBISB S desde KR 11B hasta _x0009_KR 11D"/>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malla via KR 3 desde DG 48I S hasta SE"/>
    <s v="Construccion de malla vial y espacio publico que cuenta con diseños del contrato de consultoria CON-281-2019"/>
    <s v="Construcción CIV con Estudios y diseños malla via KR 3 desde DG 48I S hasta SE"/>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KR 4 C desde DG 53 SUR_x0009_hasta CL 54 SUR"/>
    <s v="Construccion de malla vial y espacio publico que cuenta con diseños del contrato de consultoria CON-281-2019"/>
    <s v="Construcción CIV con Estudios y diseños KR 4 C desde DG 53 SUR_x0009_hasta CL 54 SUR"/>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KR 4 C desde CL 54 SUR _x0009_hasta DG 54 A BIS SUR"/>
    <s v="Construccion de malla vial y espacio publico que cuenta con diseños del contrato de consultoria CON-281-2019"/>
    <s v="Construcción CIV con Estudios y diseños KR 4 C desde CL 54 SUR _x0009_hasta DG 54 A BIS SUR"/>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on Estudios y diseños CL 49 C BIS A SUR desde KR 3 ESTE hasta KR 4 A BIS ESTE"/>
    <s v="Construccion de malla vial y espacio publico que cuenta con diseños del contrato de consultoria CON-281-2019"/>
    <s v="Construcción CIV con Estudios y diseños CL 49 C BIS A SUR desde _x0009_KR 3 ESTE_x0009_hasta KR 4 A BIS ESTE"/>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DG 54 SUR desde TV 3 F BIS hasta _x0009_KR 3"/>
    <s v="Construccion de malla vial y espacio publico que cuenta con diseños del contrato de consultoria CON-281-2019"/>
    <s v="Construcción CIV con Estudios y diseños DG 54 SUR desde TV 3 F BIS hasta _x0009_KR 3"/>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DG 53 SUR desde _x0009_TV 2 G BIS hasta _x0009_TV 2 F"/>
    <s v="Construccion de malla vial y espacio publico que cuenta con diseños del contrato de consultoria CON-281-2019"/>
    <s v="Construcción CIV con Estudios y diseños DG 53 SUR desde _x0009_TV 2 G BIS hasta _x0009_TV 2 F"/>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DG 53A S desde _x0009_CL 53BISA S hasta _x0009_KR 2D E"/>
    <s v="Construccion de malla vial y espacio publico que cuenta con diseños del contrato de consultoria CON-281-2019"/>
    <s v="Construcción CIV con Estudios y diseños DG 53A S desde _x0009_CL 53BISA S hasta _x0009_KR 2D E"/>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on Estudios y diseños KR 1 B ESTE desde CL 48 N SUR hasta CL 48 M SUR"/>
    <s v="Construccion de malla vial y espacio publico que cuenta con diseños del contrato de consultoria CON-281-2019"/>
    <s v="Construcción CIV con Estudios y diseños KR 1 B ESTE desde _x0009_CL 48 N SUR hasta _x0009_CL 48 M SUR"/>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KR 3C desde _x0009_CL 50 A S hasta _x0009_CL 51 S"/>
    <s v="Construccion de malla vial y espacio publico que cuenta con diseños del contrato de consultoria CON-281-2019"/>
    <s v="Construcción CIV con Estudios y diseños KR 3C desde _x0009_CL 50 A S hasta _x0009_CL 51 S"/>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on Estudios y diseños Cra 5 G E desde DIAG 49I SUR hasta CARRERA 5F SUR"/>
    <s v="Construccion de malla vial y espacio publico que cuenta con diseños del contrato de consultoria CON-281-2019"/>
    <s v="Construcción CIV con Estudios y diseños CARRERA 5 G E desde_x0009_DIAG 49I SUR hasta _x0009_CARRERA 5F SUR"/>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trucción CIV con Estudios y diseños CL 48Q S desde _x0009_KR 1 hasta _x0009_TV 1A"/>
    <s v="Construccion de malla vial y espacio publico que cuenta con diseños del contrato de consultoria CON-281-2019"/>
    <s v="Construcción CIV con Estudios y diseños CL 48Q S desde _x0009_KR 1 hasta _x0009_TV 1A"/>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ervacion via Peatonal  CL 32A S desde KR 19A_x0009_hasta KR 20"/>
    <s v="Conservacion, mantenimiento y /o rehabilitacion de malla via Y /o espacio publico"/>
    <s v="Conservacion via Peatonal  CL 32A S desde KR 19A_x0009_hasta KR 20"/>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ervacion via Peatonal  KR 19 desde _x0009_CL 32A S hasta _x0009_CL 32B S"/>
    <s v="Conservacion, mantenimiento y /o rehabilitacion de malla via Y /o espacio publico"/>
    <s v="Conservacion via Peatonal  KR 19 desde _x0009_CL 32A S hasta _x0009_CL 32B S"/>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ervacion via Peatonal  CL 32A S_x0009_desde  KR 19_x0009_ hasta KR 19A"/>
    <s v="Conservacion, mantenimiento y /o rehabilitacion de malla via Y /o espacio publico"/>
    <s v="Conservacion via Peatonal  CL 32A S_x0009_desde  KR 19_x0009_ hasta KR 19A"/>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ervacion via Peatonal  CL 32A S desde_x0009_KR 18A_x0009_ hasta KR 18B"/>
    <s v="Conservacion, mantenimiento y /o rehabilitacion de malla via Y /o espacio publico"/>
    <s v="Conservacion via Peatonal  CL 32A S desde_x0009_KR 18A_x0009_ hasta KR 18B"/>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ervacion via Peatonal CL 32A S _x0009_desde KR 18B hasta KR 19"/>
    <s v="Conservacion, mantenimiento y /o rehabilitacion de malla via Y /o espacio publico"/>
    <s v="Conservacion via Peatonal CL 32A S _x0009_desde KR 18B hasta KR 19"/>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ervacion malla vial  12I desde  DG 32C BIS A SUR hasta _x0009_DG 32  F SUR"/>
    <s v="Conservacion, mantenimiento y /o rehabilitacion de malla via Y /o espacio publico"/>
    <s v="Conservacion malla vial  12I desde  DG 32C BIS A SUR hasta _x0009_DG 32  F SUR"/>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ervacion malla vial  desde DG 48I S hasta TV 5Q "/>
    <s v="Conservacion, mantenimiento y /o rehabilitacion de malla via Y /o espacio publico"/>
    <s v="Conservacion malla vial  desde DG 48I S hasta TV 5Q"/>
    <s v="Construcción y/o conservación de Malla vial local"/>
    <s v="Toda la localidad"/>
    <s v="Toda la población"/>
    <s v="Toda la población"/>
    <s v="Toda la población"/>
    <s v="Toda la población"/>
    <s v="Toda la población"/>
    <m/>
    <s v="COLECTIVA"/>
    <s v="OTRO"/>
    <s v="NO"/>
    <s v="NO"/>
  </r>
  <r>
    <x v="17"/>
    <x v="17"/>
    <s v="Movilidad local"/>
    <x v="62"/>
    <s v="Malla vial local"/>
    <s v="Conservacion malla vial  CL 31A S desde _x0009_KR 26A_x0009_ hasta KR 26B"/>
    <s v="Conservacion, mantenimiento y /o rehabilitacion de malla via Y /o espacio publico"/>
    <s v="Conservacion malla vial  CL 31A S desde _x0009_KR 26A_x0009_ hasta KR 26B"/>
    <s v="Construcción y/o conservación de Malla vial local"/>
    <s v="Toda la localidad"/>
    <s v="Toda la población"/>
    <s v="Toda la población"/>
    <s v="Toda la población"/>
    <s v="Toda la población"/>
    <s v="Toda la población"/>
    <m/>
    <s v="COLECTIVA"/>
    <s v="OTRO"/>
    <s v="NO"/>
    <s v="NO"/>
  </r>
  <r>
    <x v="17"/>
    <x v="17"/>
    <s v="Cultura, recreación y deporte"/>
    <x v="17"/>
    <s v="Equipamientos culturales"/>
    <s v="Adecuación y dotación de equipamiento cultural Salón Comunal Ciudad Bochica Sur"/>
    <s v="Modificación (adecuación y dotación) o reúso de edificaciones existentes en las que se prestan servicios del cuidado y sociales  en Salón Comunal Ciudad Bochica Sur"/>
    <s v="Modificación (adecuación y dotación) de equipamientos culturales en Salón Comunal Ciudad Bochica Sur"/>
    <s v="Modificación (adecuación y dotación) de equipamientos culturales"/>
    <s v="Toda la localidad"/>
    <s v="Toda la población"/>
    <s v="Toda la población"/>
    <s v="Toda la población"/>
    <s v="Toda la población"/>
    <s v="Toda la población"/>
    <m/>
    <s v="COLECTIVA"/>
    <s v="OTRO"/>
    <s v="NO"/>
    <s v="NO"/>
  </r>
  <r>
    <x v="17"/>
    <x v="17"/>
    <s v="Cultura, recreación y deporte"/>
    <x v="17"/>
    <s v="Equipamientos culturales"/>
    <s v="Adecuación y dotación de equipamiento cultural Biblioteca Centro Educativo Fe"/>
    <s v="Modificación (adecuación y dotación) o reúso de edificaciones existentes en las que se prestan servicios del cuidado y sociales  en Biblioteca Centro Educativo Fe Y Alegría Molinos Del Sur"/>
    <s v="Adecuación y dotación de equipamiento culturale en Biblioteca Centro Educativo Fe Y Alegría Molinos Del Sur"/>
    <s v="Modificación (adecuación y dotación) de equipamientos culturales"/>
    <s v="Toda la localidad"/>
    <s v="Toda la población"/>
    <s v="Toda la población"/>
    <s v="Toda la población"/>
    <s v="Toda la población"/>
    <s v="Toda la población"/>
    <m/>
    <s v="COLECTIVA"/>
    <s v="OTRO"/>
    <s v="NO"/>
    <s v="NO"/>
  </r>
  <r>
    <x v="17"/>
    <x v="17"/>
    <s v="Cultura, recreación y deporte"/>
    <x v="17"/>
    <s v="Equipamientos culturales"/>
    <s v="Adecuación y dotación de equipamiento cultural C.Comunitario Bib.Nuestra Sra Filermo "/>
    <s v="Modificación (adecuación y dotación) o reúso de edificaciones existentes en las que se prestan servicios del cuidado y sociales  en Centro Comunitario Biblioteca Comunitaria Nuestra Señora De Filermo (Palermo Sur)"/>
    <s v="Adecuación y dotación de equipamient cultural en Centro Comunitario Biblioteca Nuestra Sra De Filermo (Palermo Sur)"/>
    <s v="Modificación (adecuación y dotación) de equipamientos culturales"/>
    <s v="Toda la localidad"/>
    <s v="Toda la población"/>
    <s v="Toda la población"/>
    <s v="Toda la población"/>
    <s v="Toda la población"/>
    <s v="Toda la población"/>
    <m/>
    <s v="COLECTIVA"/>
    <s v="OTRO"/>
    <s v="NO"/>
    <s v="NO"/>
  </r>
  <r>
    <x v="17"/>
    <x v="17"/>
    <s v="Cultura, recreación y deporte"/>
    <x v="17"/>
    <s v="Equipamientos culturales"/>
    <s v="Adecuación y dotación de equipamiento cultural Bibliolteca El Pesebre "/>
    <s v="Modificación (adecuación y dotación) o reúso de edificaciones existentes en las que se prestan servicios del cuidado y sociales  en  Centro Cultural Y Centro Educativo (Bibliolteca El Pesebre Colegio Distrital Restrepo Millan) (Restrepo Millan Sede C - El Pesebre)"/>
    <s v="Adecuación y dotación de equipamiento cultural  Bibliolteca El Pesebre Colegio Distrital Restrepo Millan Sede C"/>
    <s v="Modificación (adecuación y dotación) de equipamientos culturales"/>
    <s v="Toda la localidad"/>
    <s v="Toda la población"/>
    <s v="Toda la población"/>
    <s v="Toda la población"/>
    <s v="Toda la población"/>
    <s v="Toda la población"/>
    <m/>
    <s v="COLECTIVA"/>
    <s v="OTRO"/>
    <s v="NO"/>
    <s v="NO"/>
  </r>
  <r>
    <x v="17"/>
    <x v="17"/>
    <s v="Cultura, recreación y deporte"/>
    <x v="17"/>
    <s v="Equipamientos culturales"/>
    <s v="Adecuación y dotación de equipamiento Para Casa de la Cultura de la localidad de RUU"/>
    <s v="Modificación (adecuación y dotación) o reúso de edificaciones existentes en las que se prestan servicios   eCasa de la Cultura de la localidad de Rafael Uribe Uribe "/>
    <s v="Adecuación y dotación de equipamiento Para Casa de la Cultura de la localidad de RUU"/>
    <s v="Modificación (adecuación y dotación) de equipamientos culturales"/>
    <s v="Toda la localidad"/>
    <s v="Toda la población"/>
    <s v="Toda la población"/>
    <s v="Toda la población"/>
    <s v="Toda la población"/>
    <s v="Toda la población"/>
    <m/>
    <s v="COLECTIVA"/>
    <s v="OTRO"/>
    <s v="NO"/>
    <s v="NO"/>
  </r>
  <r>
    <x v="17"/>
    <x v="17"/>
    <s v="Parques"/>
    <x v="63"/>
    <s v="Intervención parques"/>
    <s v="Mejoramiento, mantenimiento y/o dotación de parques en Urbanización Gustavo Restrepo"/>
    <s v="Mejoramiento de componentes (ancestral, juegos, permanencia, multifunción, etc ), estructuras de apoyo y otros servicios, en parques existentes para una mayor vitalidad y seguridad   en Urbanización Gustavo Restrepo"/>
    <s v="Mejoramiento, mantenimiento y/o dotación de parques en Urbanización Gustavo Restrepo"/>
    <s v="Mejoramiento, mantenimiento y/o dotación de parques o plazas"/>
    <s v="Toda la localidad"/>
    <s v="Toda la población"/>
    <s v="Toda la población"/>
    <s v="Toda la población"/>
    <s v="Toda la población"/>
    <s v="Toda la población"/>
    <m/>
    <s v="COLECTIVA"/>
    <s v="OTRO"/>
    <s v="NO"/>
    <s v="NO"/>
  </r>
  <r>
    <x v="17"/>
    <x v="17"/>
    <s v="Parques"/>
    <x v="63"/>
    <s v="Intervención parques"/>
    <s v="Mejoramiento de parques en Urbanización Quiroga IV, V, VI Etapas"/>
    <s v="Mejoramiento de componentes (ancestral, juegos, permanencia, multifunción, etc ), estructuras de apoyo y otros servicios, en parques existentes para una mayor vitalidad y seguridad   en Urbanización Quiroga IV, V, VI Etapas"/>
    <s v="Mejoramiento, mantenimiento y/o dotación de parques en Urbanización Quiroga IV, V, VI Etapas"/>
    <s v="Mejoramiento, mantenimiento y/o dotación de parques o plazas"/>
    <s v="Toda la localidad"/>
    <s v="Toda la población"/>
    <s v="Toda la población"/>
    <s v="Toda la población"/>
    <s v="Toda la población"/>
    <s v="Toda la población"/>
    <m/>
    <s v="COLECTIVA"/>
    <s v="OTRO"/>
    <s v="NO"/>
    <s v="NO"/>
  </r>
  <r>
    <x v="17"/>
    <x v="17"/>
    <s v="Parques"/>
    <x v="63"/>
    <s v="Intervención parques"/>
    <s v="Mejoramiento de parques en Urbanización Quiroga IV, V, VI Etapas"/>
    <s v="Mejoramiento de componentes (ancestral, juegos, permanencia, multifunción, etc ), estructuras de apoyo y otros servicios, en parques existentes para una mayor vitalidad y seguridad   en Urbanización Quiroga IV, V, VI Etapas"/>
    <s v="Mejoramiento, mantenimiento y/o dotación de parques en Urbanización Quiroga IV, V, VI Etapas"/>
    <s v="Mejoramiento, mantenimiento y/o dotación de parques o plazas"/>
    <s v="Toda la localidad"/>
    <s v="Toda la población"/>
    <s v="Toda la población"/>
    <s v="Toda la población"/>
    <s v="Toda la población"/>
    <s v="Toda la población"/>
    <m/>
    <s v="COLECTIVA"/>
    <s v="OTRO"/>
    <s v="NO"/>
    <s v="NO"/>
  </r>
  <r>
    <x v="17"/>
    <x v="17"/>
    <s v="Parques"/>
    <x v="63"/>
    <s v="Intervención parques"/>
    <s v="Mejoramiento de parques en URBANIZACION LOS MOLINOS I SECTOR 1"/>
    <s v="Mejoramiento de componentes (ancestral, juegos, permanencia, multifunción, etc ), estructuras de apoyo y otros servicios, en parques existentes para una mayor vitalidad y seguridad   en URBANIZACION LOS MOLINOS I SECTOR 1"/>
    <s v="Mejoramiento, mantenimiento y/o dotación de parques en URBANIZACION LOS MOLINOS I SECTOR 1"/>
    <s v="Mejoramiento, mantenimiento y/o dotación de parques o plazas"/>
    <s v="Toda la localidad"/>
    <s v="Toda la población"/>
    <s v="Toda la población"/>
    <s v="Toda la población"/>
    <s v="Toda la población"/>
    <s v="Toda la población"/>
    <m/>
    <s v="COLECTIVA"/>
    <s v="OTRO"/>
    <s v="NO"/>
    <s v="NO"/>
  </r>
  <r>
    <x v="17"/>
    <x v="17"/>
    <s v="Parques"/>
    <x v="63"/>
    <s v="Intervención parques"/>
    <s v="Mejoramiento de Parque Desarrollo el Portal_x000a_Parque Desarrollo el Portal_x000a_"/>
    <s v="Mejoramiento de componentes (ancestral, juegos, permanencia, multifunción, etc ), estructuras de apoyo y otros servicios, en parques existentes para una mayor vitalidad y seguridad   en Parque Desarrollo el Portal_x000a_Parque Desarrollo el Portal_x000a_"/>
    <s v="Mejoramiento, mantenimiento y/o dotación de parques en Parque Desarrollo el Portal_x000a_Parque Desarrollo el Portal_x000a_"/>
    <s v="Mejoramiento, mantenimiento y/o dotación de parques o plazas"/>
    <s v="Toda la localidad"/>
    <s v="Toda la población"/>
    <s v="Toda la población"/>
    <s v="Toda la población"/>
    <s v="Toda la población"/>
    <s v="Toda la población"/>
    <m/>
    <s v="COLECTIVA"/>
    <s v="OTRO"/>
    <s v="NO"/>
    <s v="NO"/>
  </r>
  <r>
    <x v="17"/>
    <x v="17"/>
    <s v="Parques"/>
    <x v="63"/>
    <s v="Intervención parques"/>
    <s v="Mejoramiento del Parque Urbanización Los Molinos II "/>
    <s v="Mejoramiento de componentes (ancestral, juegos, permanencia, multifunción, etc ), estructuras de apoyo y otros servicios, en parques existentes para una mayor vitalidad y seguridad   en Cualificación del Parque Urbanización Los Molinos II Sector como parque lúdico"/>
    <s v="Mejoramiento, mantenimiento y/o dotación de parques en Cualificación del Parque Urbanización Los Molinos II Sector "/>
    <s v="Mejoramiento, mantenimiento y/o dotación de parques o plazas"/>
    <s v="Toda la localidad"/>
    <s v="Toda la población"/>
    <s v="Toda la población"/>
    <s v="Toda la población"/>
    <s v="Toda la población"/>
    <s v="Toda la población"/>
    <m/>
    <s v="COLECTIVA"/>
    <s v="OTRO"/>
    <s v="NO"/>
    <s v="NO"/>
  </r>
  <r>
    <x v="17"/>
    <x v="17"/>
    <s v="Parques"/>
    <x v="63"/>
    <s v="Intervención parques"/>
    <s v="Mejoramiento de parques en Cualificación del Parque Diana Turbay "/>
    <s v="Mejoramiento de componentes (ancestral, juegos, permanencia, multifunción, etc ), estructuras de apoyo y otros servicios, en parques existentes para una mayor vitalidad y seguridad   en Cualificación del Parque Diana Turbay como parque Contemplativo"/>
    <s v="Mejoramiento, mantenimiento y/o dotación de parques en Cualificación del Parque Diana Turbay como parque Contemplativo"/>
    <s v="Mejoramiento, mantenimiento y/o dotación de parques o plazas"/>
    <s v="Toda la localidad"/>
    <s v="Toda la población"/>
    <s v="Toda la población"/>
    <s v="Toda la población"/>
    <s v="Toda la población"/>
    <s v="Toda la población"/>
    <m/>
    <s v="COLECTIVA"/>
    <s v="OTRO"/>
    <s v="NO"/>
    <s v="NO"/>
  </r>
  <r>
    <x v="18"/>
    <x v="18"/>
    <s v="Parques"/>
    <x v="64"/>
    <s v="Construcción y dotación de parques"/>
    <s v="Construcción y dotación de parques en DESARROLLO LA ESMERALDA"/>
    <s v="Adecuación de parques y zonas verdes para su uso y disfrute como parque   en DESARROLLO LA ESMERALDA"/>
    <s v="Construcción y dotación de parques en DESARROLLO LA ESMERALDA"/>
    <s v="Construcción y dotación de parques"/>
    <s v="Toda la localidad"/>
    <s v="Toda la población"/>
    <s v="Toda la población"/>
    <s v="Toda la población"/>
    <s v="Toda la población"/>
    <s v="Toda la población"/>
    <m/>
    <s v="COLECTIVA"/>
    <s v="OTRO"/>
    <s v="NO"/>
    <s v="NO"/>
  </r>
  <r>
    <x v="18"/>
    <x v="18"/>
    <s v="Ambiente y animales"/>
    <x v="65"/>
    <s v="Franjas paralelas  rondas  hídricas"/>
    <s v="Recuperación de franjas paralelas a rondas  CIRCUITO DEL CUIDADO RURAL DE QUIBA BAJO"/>
    <s v="Reverdecer y renaturalizar, sembrar árboles y recuperar suelo permeable en las franjas paralelas a las rondas de cuerpos de agua  en CIRCUITO DEL CUIDADO RURAL DE QUIBA BAJO"/>
    <s v="Intervención de elementos  ambientales en CIRCUITO DEL CUIDADO RURAL DE QUIBA BAJO"/>
    <s v="Recuperación de franjas paralelas a rondas  hídricas"/>
    <s v="Toda la localidad"/>
    <s v="Toda la población"/>
    <s v="Toda la población"/>
    <s v="Toda la población"/>
    <s v="Toda la población"/>
    <s v="Toda la población"/>
    <m/>
    <s v="COLECTIVA"/>
    <s v="OTRO"/>
    <s v="NO"/>
    <s v="NO"/>
  </r>
  <r>
    <x v="18"/>
    <x v="18"/>
    <s v="Ambiente y animales"/>
    <x v="65"/>
    <s v="Franjas paralelas  rondas  hídricas"/>
    <s v="Recuperación de franjas paralelas a rondas CIRCUITO DEL CUIDADO RURAL  MOCHUELO BAJO"/>
    <s v="Reverdecer y renaturalizar, sembrar árboles y recuperar suelo permeable en las franjas paralelas a las rondas de cuerpos de agua  en CIRCUITO DEL CUIDADO RURAL DE MOCHUELO BAJO"/>
    <s v="Intervención de elementos  ambientales en CIRCUITO DEL CUIDADO RURAL DE MOCHUELO BAJO"/>
    <s v="Recuperación de franjas paralelas a rondas  hídricas"/>
    <s v="Toda la localidad"/>
    <s v="Toda la población"/>
    <s v="Toda la población"/>
    <s v="Toda la población"/>
    <s v="Toda la población"/>
    <s v="Toda la población"/>
    <m/>
    <s v="COLECTIVA"/>
    <s v="OTRO"/>
    <s v="NO"/>
    <s v="NO"/>
  </r>
  <r>
    <x v="18"/>
    <x v="18"/>
    <s v="Cultura, recreación y deporte"/>
    <x v="66"/>
    <s v="Equipamientos culturales"/>
    <s v="Adecuación y dotación de equipamiento cultural Colegio Restituido - Arborizadora Alta"/>
    <s v="Modificación (adecuación y dotación) o reúso de edificaciones existentes en las que se prestan servicios del cuidado y sociales  en Colegio Restituido - Arborizadora Alta"/>
    <s v="Modificación (adecuación y dotación) de equipamientos culturales en Colegio Restituido - Arborizadora Alta"/>
    <s v="Modificación (adecuación y dotación) de equipamientos culturales"/>
    <s v="Toda la localidad"/>
    <s v="Toda la población"/>
    <s v="Toda la población"/>
    <s v="Toda la población"/>
    <s v="Toda la población"/>
    <s v="Toda la población"/>
    <m/>
    <s v="COLECTIVA"/>
    <s v="OTRO"/>
    <s v="NO"/>
    <s v="NO"/>
  </r>
  <r>
    <x v="18"/>
    <x v="18"/>
    <s v="Cultura, recreación y deporte"/>
    <x v="66"/>
    <s v="Equipamientos culturales"/>
    <s v="Adecuación y dotación de equipamiento cultural Rural Quiba Alta Sede A - Quiba Alta"/>
    <s v="Modificación (adecuación y dotación) o reúso de edificaciones existentes en las que se prestan servicios del cuidado y sociales  en Rural Quiba Alta Sede A - Quiba Alta"/>
    <s v="Modificación (adecuación y dotación) de equipamientos culturales en Rural Quiba Alta Sede A - Quiba Alta"/>
    <s v="Modificación (adecuación y dotación) de equipamientos culturales"/>
    <s v="Toda la localidad"/>
    <s v="Toda la población"/>
    <s v="Toda la población"/>
    <s v="Toda la población"/>
    <s v="Toda la población"/>
    <s v="Toda la población"/>
    <m/>
    <s v="COLECTIVA"/>
    <s v="OTRO"/>
    <s v="NO"/>
    <s v="NO"/>
  </r>
  <r>
    <x v="18"/>
    <x v="18"/>
    <s v="Cultura, recreación y deporte"/>
    <x v="66"/>
    <s v="Equipamientos culturales"/>
    <s v="Adecuación y dotación de equipamiento cultural en Salón Comunal Pasquilla"/>
    <s v="Modificación (adecuación y dotación) o reúso de edificaciones existentes en las que se prestan servicios del cuidado y sociales  en Salón Comunal Pasquilla"/>
    <s v="Modificación (adecuación y dotación) de equipamientos culturales en Salón Comunal Pasquilla"/>
    <s v="Modificación (adecuación y dotación) de equipamientos culturales"/>
    <s v="Toda la localidad"/>
    <s v="Toda la población"/>
    <s v="Toda la población"/>
    <s v="Toda la población"/>
    <s v="Toda la población"/>
    <s v="Toda la población"/>
    <m/>
    <s v="COLECTIVA"/>
    <s v="OTRO"/>
    <s v="NO"/>
    <s v="NO"/>
  </r>
  <r>
    <x v="18"/>
    <x v="18"/>
    <s v="Parques"/>
    <x v="67"/>
    <s v="Intervención parques"/>
    <s v="Mejoramiento de la plazoleta Sierra Morena"/>
    <s v="Mejoramiento de las condiciones de plazoletas existentes para su uso y disfrute  en Recualificación de la plazoleta Sierra Morena para complementarla con mobiliario, paisajismo y SUDs"/>
    <s v="Mejoramiento de la plazoleta Sierra Morena para complementarla con mobiliario, paisajismo y SUDs"/>
    <s v="Mejoramiento, mantenimiento y/o dotación de parques o plazas"/>
    <s v="Toda la localidad"/>
    <s v="Toda la población"/>
    <s v="Toda la población"/>
    <s v="Toda la población"/>
    <s v="Toda la población"/>
    <s v="Toda la población"/>
    <m/>
    <s v="COLECTIVA"/>
    <s v="OTRO"/>
    <s v="NO"/>
    <s v="NO"/>
  </r>
  <r>
    <x v="18"/>
    <x v="18"/>
    <s v="Parques"/>
    <x v="67"/>
    <s v="Intervención parques"/>
    <s v="Mejoramiento de Parque DESARROLLO SIERRA MORENA "/>
    <s v="Mejoramiento de componentes (ancestral, juegos, permanencia, multifunción, etc ), estructuras de apoyo y otros servicios, en parques existentes para una mayor vitalidad y seguridad   en Cualificación Parque DESARROLLO SIERRA MORENA con vocación deportivo"/>
    <s v="Mejoramiento de Parque DESARROLLO SIERRA MORENA "/>
    <s v="Mejoramiento, mantenimiento y/o dotación de parques o plazas"/>
    <s v="Toda la localidad"/>
    <s v="Toda la población"/>
    <s v="Toda la población"/>
    <s v="Toda la población"/>
    <s v="Toda la población"/>
    <s v="Toda la población"/>
    <m/>
    <s v="COLECTIVA"/>
    <s v="OTRO"/>
    <s v="NO"/>
    <s v="NO"/>
  </r>
  <r>
    <x v="18"/>
    <x v="18"/>
    <s v="Parques"/>
    <x v="67"/>
    <s v="Intervención parques"/>
    <s v="Mejoramiento de Parque DESARROLLO SIERRA MORENA "/>
    <s v="Mejoramiento de componentes (ancestral, juegos, permanencia, multifunción, etc ), estructuras de apoyo y otros servicios, en parques existentes para una mayor vitalidad y seguridad   en Cualificación Parque DESARROLLO SIERRA MORENA con vocación cultural para fortalecer el encuentro"/>
    <s v="Mejoramiento, mantenimiento y/o dotación de parques en Cualificación Parque DESARROLLO SIERRA MORENA "/>
    <s v="Mejoramiento, mantenimiento y/o dotación de parques o plazas"/>
    <s v="Toda la localidad"/>
    <s v="Toda la población"/>
    <s v="Toda la población"/>
    <s v="Toda la población"/>
    <s v="Toda la población"/>
    <s v="Toda la población"/>
    <m/>
    <s v="COLECTIVA"/>
    <s v="OTRO"/>
    <s v="NO"/>
    <s v="NO"/>
  </r>
  <r>
    <x v="18"/>
    <x v="18"/>
    <s v="Parques"/>
    <x v="67"/>
    <s v="Intervención parques"/>
    <s v="Mejoramiento, mantenimiento y/o dotación de parques en URBANIZACIàN PATICOS"/>
    <s v="Mejoramiento de componentes (ancestral, juegos, permanencia, multifunción, etc ), estructuras de apoyo y otros servicios, en parques existentes para una mayor vitalidad y seguridad   en URBANIZACIàN PATICOS"/>
    <s v="Mejoramiento, mantenimiento y/o dotación de parques en URBANIZACIàN PATICOS"/>
    <s v="Mejoramiento, mantenimiento y/o dotación de parques o plazas"/>
    <s v="Toda la localidad"/>
    <s v="Toda la población"/>
    <s v="Toda la población"/>
    <s v="Toda la población"/>
    <s v="Toda la población"/>
    <s v="Toda la población"/>
    <m/>
    <s v="COLECTIVA"/>
    <s v="OTRO"/>
    <s v="NO"/>
    <s v="NO"/>
  </r>
  <r>
    <x v="18"/>
    <x v="18"/>
    <s v="Parques"/>
    <x v="67"/>
    <s v="Intervención parques"/>
    <s v="Mejoramiento, mantenimiento y/o dotación de parques en BARRANQUITOS"/>
    <s v="Mejoramiento de componentes (ancestral, juegos, permanencia, multifunción, etc ), estructuras de apoyo y otros servicios, en parques existentes para una mayor vitalidad y seguridad   en BARRANQUITOS"/>
    <s v="Mejoramiento, mantenimiento y/o dotación de parques en BARRANQUITOS"/>
    <s v="Mejoramiento, mantenimiento y/o dotación de parques o plazas"/>
    <s v="Toda la localidad"/>
    <s v="Toda la población"/>
    <s v="Toda la población"/>
    <s v="Toda la población"/>
    <s v="Toda la población"/>
    <s v="Toda la población"/>
    <m/>
    <s v="COLECTIVA"/>
    <s v="OTRO"/>
    <s v="NO"/>
    <s v="NO"/>
  </r>
  <r>
    <x v="18"/>
    <x v="18"/>
    <s v="Parques"/>
    <x v="67"/>
    <s v="Intervención parques"/>
    <s v="Mejoramiento, mantenimiento y/o dotación de parques en URBANIZACIàN PATICOS"/>
    <s v="Mejoramiento de componentes (ancestral, juegos, permanencia, multifunción, etc ), estructuras de apoyo y otros servicios, en parques existentes para una mayor vitalidad y seguridad   en URBANIZACIàN PATICOS"/>
    <s v="Mejoramiento, mantenimiento y/o dotación de parques en URBANIZACIàN PATICOS"/>
    <s v="Mejoramiento, mantenimiento y/o dotación de parques o plazas"/>
    <s v="Toda la localidad"/>
    <s v="Toda la población"/>
    <s v="Toda la población"/>
    <s v="Toda la población"/>
    <s v="Toda la población"/>
    <s v="Toda la población"/>
    <m/>
    <s v="COLECTIVA"/>
    <s v="OTRO"/>
    <s v="NO"/>
    <s v="NO"/>
  </r>
  <r>
    <x v="18"/>
    <x v="18"/>
    <s v="Parques"/>
    <x v="67"/>
    <s v="Intervención parques"/>
    <s v="Mejoramiento, mantenimiento y/o dotación de parques en BARRANQUITOS"/>
    <s v="Mejoramiento de componentes (ancestral, juegos, permanencia, multifunción, etc ), estructuras de apoyo y otros servicios, en parques existentes para una mayor vitalidad y seguridad   en BARRANQUITOS"/>
    <s v="Mejoramiento, mantenimiento y/o dotación de parques en BARRANQUITOS"/>
    <s v="Mejoramiento, mantenimiento y/o dotación de parques o plazas"/>
    <s v="Toda la localidad"/>
    <s v="Toda la población"/>
    <s v="Toda la población"/>
    <s v="Toda la población"/>
    <s v="Toda la población"/>
    <s v="Toda la población"/>
    <m/>
    <s v="COLECTIVA"/>
    <s v="OTRO"/>
    <s v="NO"/>
    <s v="NO"/>
  </r>
  <r>
    <x v="19"/>
    <x v="19"/>
    <s v="Parques"/>
    <x v="24"/>
    <s v="Intervención parques"/>
    <s v="Mejoramiento, mantenimiento y/o dotación de parques en Cnacha Multiple Nazareth"/>
    <s v="Mejoramiento de componentes (ancestral, juegos, permanencia, multifunción, etc ), estructuras de apoyo y otros servicios, en parques existentes para una mayor vitalidad y seguridad   en Cnacha Multiple Nazareth"/>
    <s v="Mejoramiento, mantenimiento y/o dotación de parques en Cnacha Multiple Nazareth"/>
    <s v="Mejoramiento, mantenimiento y/o dotación de parques o plazas"/>
    <s v="Toda la localidad"/>
    <s v="Toda la población"/>
    <s v="Toda la población"/>
    <s v="Toda la población"/>
    <s v="Toda la población"/>
    <s v="Toda la población"/>
    <m/>
    <s v="COLECTIVA"/>
    <s v="OTRO"/>
    <s v="NO"/>
    <s v="NO"/>
  </r>
  <r>
    <x v="19"/>
    <x v="19"/>
    <s v="Cultura, recreación y deporte"/>
    <x v="68"/>
    <s v="Equipamientos culturales"/>
    <s v="Adecuación y dotación de equipamiento cultural en Salon Comunal Las Animas"/>
    <s v="Modificación (adecuación y dotación) o reúso de edificaciones existentes en las que se prestan servicios del cuidado y sociales  en Salon Comunal Las Animas"/>
    <s v="Modificación (adecuación y dotación) de equipamientos culturales en Salon Comunal Las Animas"/>
    <s v="Modificación (adecuación y dotación) de equipamientos culturales"/>
    <s v="Toda la localidad"/>
    <s v="Toda la población"/>
    <s v="Toda la población"/>
    <s v="Toda la población"/>
    <s v="Toda la población"/>
    <s v="Toda la población"/>
    <m/>
    <s v="COLECTIVA"/>
    <s v="OTRO"/>
    <s v="NO"/>
    <s v="NO"/>
  </r>
  <r>
    <x v="19"/>
    <x v="19"/>
    <s v="Cultura, recreación y deporte"/>
    <x v="68"/>
    <s v="Equipamientos culturales"/>
    <s v="Adecuación y dotación de equipamiento cultural en Salon Comunal Vereda Peñalisa"/>
    <s v="Modificación (adecuación y dotación) o reúso de edificaciones existentes en las que se prestan servicios del cuidado y sociales  en Salon Comunal Vereda Peñalisa"/>
    <s v="Modificación (adecuación y dotación) de equipamientos culturales en Salon Comunal Vereda Peñalisa"/>
    <s v="Modificación (adecuación y dotación) de equipamientos culturales"/>
    <s v="Toda la localidad"/>
    <s v="Toda la población"/>
    <s v="Toda la población"/>
    <s v="Toda la población"/>
    <s v="Toda la población"/>
    <s v="Toda la población"/>
    <m/>
    <s v="COLECTIVA"/>
    <s v="OTRO"/>
    <s v="NO"/>
    <s v="NO"/>
  </r>
  <r>
    <x v="19"/>
    <x v="19"/>
    <s v="Cultura, recreación y deporte"/>
    <x v="68"/>
    <s v="Equipamientos culturales"/>
    <s v="Adecuación y dotación de equipamiento cultural en Salon Comunal Nueva Granada"/>
    <s v="Modificación (adecuación y dotación) o reúso de edificaciones existentes en las que se prestan servicios del cuidado y sociales  en Salon Comunal Nueva Granada"/>
    <s v="Modificación (adecuación y dotación) de equipamientos culturales en Salon Comunal Nueva Granada"/>
    <s v="Modificación (adecuación y dotación) de equipamientos culturales"/>
    <s v="Toda la localidad"/>
    <s v="Toda la población"/>
    <s v="Toda la población"/>
    <s v="Toda la población"/>
    <s v="Toda la población"/>
    <s v="Toda la población"/>
    <m/>
    <s v="COLECTIVA"/>
    <s v="OTRO"/>
    <s v="NO"/>
    <s v="NO"/>
  </r>
  <r>
    <x v="19"/>
    <x v="19"/>
    <s v="Movilidad local"/>
    <x v="69"/>
    <s v="Malla vial rural"/>
    <s v="Construcción y/o conservación Malla vial rural en Vía Rural Sin Nomenclatura"/>
    <s v="Mejoramiento de las franjas funcionales de paramento a paramento existentes incluyendo arborización, andenes, ciclorrutas, mobiliario y vías de fachada a fachada  en Vía Rural Sin Nomenclatura"/>
    <s v="Construcción y/o conservación Malla vial rural en Vía Rural Sin Nomenclatura"/>
    <s v="Construcción y/o conservación Malla vial rural"/>
    <s v="Toda la localidad"/>
    <s v="Toda la población"/>
    <s v="Toda la población"/>
    <s v="Toda la población"/>
    <s v="Toda la población"/>
    <s v="Toda la población"/>
    <m/>
    <s v="COLECTIVA"/>
    <s v="OTRO"/>
    <s v="NO"/>
    <s v="NO"/>
  </r>
  <r>
    <x v="19"/>
    <x v="19"/>
    <s v="Movilidad local"/>
    <x v="69"/>
    <s v="Malla vial rural"/>
    <s v="Construcción y/o conservación Malla vial rural en Vía Rural Sin Nomenclatura"/>
    <s v="Mejoramiento de las franjas funcionales de paramento a paramento existentes incluyendo arborización, andenes, ciclorrutas, mobiliario y vías de fachada a fachada  en Vía Rural Sin Nomenclatura"/>
    <s v="Construcción y/o conservación Malla vial rural en Vía Rural Sin Nomenclatura"/>
    <s v="Construcción y/o conservación Malla vial rural"/>
    <s v="Toda la localidad"/>
    <s v="Toda la población"/>
    <s v="Toda la población"/>
    <s v="Toda la población"/>
    <s v="Toda la población"/>
    <s v="Toda la población"/>
    <m/>
    <s v="COLECTIVA"/>
    <s v="OTRO"/>
    <s v="NO"/>
    <s v="NO"/>
  </r>
  <r>
    <x v="19"/>
    <x v="19"/>
    <s v="Movilidad local"/>
    <x v="69"/>
    <s v="Malla vial rural"/>
    <s v="Construcción y/o conservación Malla vial rural en Vía Rural Sin Nomenclatura"/>
    <s v="Mejoramiento de las franjas funcionales de paramento a paramento existentes incluyendo arborización, andenes, ciclorrutas, mobiliario y vías de fachada a fachada  en Vía Rural Sin Nomenclatura"/>
    <s v="Construcción y/o conservación Malla vial rural en Vía Rural Sin Nomenclatura"/>
    <s v="Construcción y/o conservación Malla vial rural"/>
    <s v="Toda la localidad"/>
    <s v="Toda la población"/>
    <s v="Toda la población"/>
    <s v="Toda la población"/>
    <s v="Toda la población"/>
    <s v="Toda la población"/>
    <m/>
    <s v="COLECTIVA"/>
    <s v="OTRO"/>
    <s v="NO"/>
    <s v="NO"/>
  </r>
  <r>
    <x v="19"/>
    <x v="19"/>
    <s v="Movilidad local"/>
    <x v="69"/>
    <s v="Malla vial rural"/>
    <s v="Construcción y/o conservación Malla vial rural en Vía Rural Sin Nomenclatura"/>
    <s v="Mejoramiento de las franjas funcionales de paramento a paramento existentes incluyendo arborización, andenes, ciclorrutas, mobiliario y vías de fachada a fachada  en Vía Rural Sin Nomenclatura"/>
    <s v="Construcción y/o conservación Malla vial rural en Vía Rural Sin Nomenclatura"/>
    <s v="Construcción y/o conservación Malla vial rural"/>
    <s v="Toda la localidad"/>
    <s v="Toda la población"/>
    <s v="Toda la población"/>
    <s v="Toda la población"/>
    <s v="Toda la población"/>
    <s v="Toda la población"/>
    <m/>
    <s v="COLECTIVA"/>
    <s v="OTRO"/>
    <s v="NO"/>
    <s v="NO"/>
  </r>
  <r>
    <x v="19"/>
    <x v="19"/>
    <s v="Movilidad local"/>
    <x v="69"/>
    <s v="Malla vial rural"/>
    <s v="Construcción y/o conservación Malla vial rural en Vía Rural Sin Nomenclatura"/>
    <s v="Mejoramiento de las franjas funcionales de paramento a paramento existentes incluyendo arborización, andenes, ciclorrutas, mobiliario y vías de fachada a fachada  en Vía Rural Sin Nomenclatura"/>
    <s v="Construcción y/o conservación Malla vial rural en Vía Rural Sin Nomenclatura"/>
    <s v="Construcción y/o conservación Malla vial rural"/>
    <s v="Toda la localidad"/>
    <s v="Toda la población"/>
    <s v="Toda la población"/>
    <s v="Toda la población"/>
    <s v="Toda la población"/>
    <s v="Toda la población"/>
    <m/>
    <s v="COLECTIVA"/>
    <s v="OTRO"/>
    <s v="NO"/>
    <s v="NO"/>
  </r>
  <r>
    <x v="19"/>
    <x v="19"/>
    <s v="Movilidad local"/>
    <x v="69"/>
    <s v="Malla vial rural"/>
    <s v="Construcción y/o conservación Malla vial rural en Vía Rural Sin Nomenclatura"/>
    <s v="Mejoramiento de las franjas funcionales de paramento a paramento existentes incluyendo arborización, andenes, ciclorrutas, mobiliario y vías de fachada a fachada  en Vía Rural Sin Nomenclatura"/>
    <s v="Construcción y/o conservación Malla vial rural en Vía Rural Sin Nomenclatura"/>
    <s v="Construcción y/o conservación Malla vial rural"/>
    <s v="Toda la localidad"/>
    <s v="Toda la población"/>
    <s v="Toda la población"/>
    <s v="Toda la población"/>
    <s v="Toda la población"/>
    <s v="Toda la población"/>
    <m/>
    <s v="COLECTIVA"/>
    <s v="OTRO"/>
    <s v="NO"/>
    <s v="NO"/>
  </r>
  <r>
    <x v="19"/>
    <x v="19"/>
    <s v="Movilidad local"/>
    <x v="69"/>
    <s v="Malla vial rural"/>
    <s v="Construcción y/o conservación Malla vial rural en Vía Rural Sin Nomenclatura"/>
    <s v="Mejoramiento de las franjas funcionales de paramento a paramento existentes incluyendo arborización, andenes, ciclorrutas, mobiliario y vías de fachada a fachada  en Vía Rural Sin Nomenclatura"/>
    <s v="Construcción y/o conservación Malla vial rural en Vía Rural Sin Nomenclatura"/>
    <s v="Construcción y/o conservación Malla vial rural"/>
    <s v="Toda la localidad"/>
    <s v="Toda la población"/>
    <s v="Toda la población"/>
    <s v="Toda la población"/>
    <s v="Toda la población"/>
    <s v="Toda la población"/>
    <m/>
    <s v="COLECTIVA"/>
    <s v="OTRO"/>
    <s v="NO"/>
    <s v="NO"/>
  </r>
  <r>
    <x v="19"/>
    <x v="19"/>
    <s v="Movilidad local"/>
    <x v="69"/>
    <s v="Malla vial rural"/>
    <s v="Construcción y/o conservación Malla vial rural en Vía Rural Sin Nomenclatura"/>
    <s v="Mejoramiento de las franjas funcionales de paramento a paramento existentes incluyendo arborización, andenes, ciclorrutas, mobiliario y vías de fachada a fachada  en Vía Rural Sin Nomenclatura"/>
    <s v="Construcción y/o conservación Malla vial rural en Vía Rural Sin Nomenclatura"/>
    <s v="Construcción y/o conservación Malla vial rural"/>
    <s v="Toda la localidad"/>
    <s v="Toda la población"/>
    <s v="Toda la población"/>
    <s v="Toda la población"/>
    <s v="Toda la población"/>
    <s v="Toda la población"/>
    <m/>
    <s v="COLECTIVA"/>
    <s v="OTRO"/>
    <s v="NO"/>
    <s v="NO"/>
  </r>
  <r>
    <x v="19"/>
    <x v="19"/>
    <s v="Movilidad local"/>
    <x v="69"/>
    <s v="Malla vial rural"/>
    <s v="Construcción y/o conservación Malla vial rural en CL 3 entre Vías Sin Nomenclatura"/>
    <s v="Mejoramiento de las franjas funcionales de paramento a paramento existentes incluyendo arborización, andenes, ciclorrutas, mobiliario y vías de fachada a fachada  en CL 3 entre Vías Sin Nomenclatura"/>
    <s v="Construcción y/o conservación Malla vial rural en CL 3 entre Vías Sin Nomenclatura"/>
    <s v="Construcción y/o conservación Malla vial rural"/>
    <s v="Toda la localidad"/>
    <s v="Toda la población"/>
    <s v="Toda la población"/>
    <s v="Toda la población"/>
    <s v="Toda la población"/>
    <s v="Toda la población"/>
    <m/>
    <s v="COLECTIVA"/>
    <s v="OTRO"/>
    <s v="NO"/>
    <s v="NO"/>
  </r>
  <r>
    <x v="19"/>
    <x v="19"/>
    <s v="Movilidad local"/>
    <x v="69"/>
    <s v="Malla vial rural"/>
    <s v="Construcción y/o conservación Malla vial rural en CL 2 entre Vías Sin Nomenclatura"/>
    <s v="Mejoramiento de las franjas funcionales de paramento a paramento existentes incluyendo arborización, andenes, ciclorrutas, mobiliario y vías de fachada a fachada  en CL 2 entre Vías Sin Nomenclatura"/>
    <s v="Construcción y/o conservación Malla vial rural en CL 2 entre Vías Sin Nomenclatura"/>
    <s v="Construcción y/o conservación Malla vial rural"/>
    <s v="Toda la localidad"/>
    <s v="Toda la población"/>
    <s v="Toda la población"/>
    <s v="Toda la población"/>
    <s v="Toda la población"/>
    <s v="Toda la población"/>
    <m/>
    <s v="COLECTIVA"/>
    <s v="OTRO"/>
    <s v="NO"/>
    <s v="NO"/>
  </r>
  <r>
    <x v="19"/>
    <x v="19"/>
    <s v="Movilidad local"/>
    <x v="69"/>
    <s v="Malla vial rural"/>
    <s v="Construcción y/o conservación Malla vial rural en CL 5 entre CL 4 y KR 3"/>
    <s v="Mejoramiento de las franjas funcionales de paramento a paramento existentes incluyendo arborización, andenes, ciclorrutas, mobiliario y vías de fachada a fachada  en CL 5 entre CL 4 y KR 3"/>
    <s v="Construcción y/o conservación Malla vial rural en CL 5 entre CL 4 y KR 3"/>
    <s v="Construcción y/o conservación Malla vial rural"/>
    <s v="Toda la localidad"/>
    <s v="Toda la población"/>
    <s v="Toda la población"/>
    <s v="Toda la población"/>
    <s v="Toda la población"/>
    <s v="Toda la población"/>
    <m/>
    <s v="COLECTIVA"/>
    <s v="OTRO"/>
    <s v="NO"/>
    <s v="NO"/>
  </r>
  <r>
    <x v="19"/>
    <x v="19"/>
    <s v="Movilidad local"/>
    <x v="69"/>
    <s v="Malla vial rural"/>
    <s v="Construcción y/o conservación Malla vial rural en Vía Rural Sin Nomenclatura"/>
    <s v="Mejoramiento de las franjas funcionales de paramento a paramento existentes incluyendo arborización, andenes, ciclorrutas, mobiliario y vías de fachada a fachada  en Vía Rural Sin Nomenclatura"/>
    <s v="Construcción y/o conservación Malla vial rural en Vía Rural Sin Nomenclatura"/>
    <s v="Construcción y/o conservación Malla vial rural"/>
    <s v="Toda la localidad"/>
    <s v="Toda la población"/>
    <s v="Toda la población"/>
    <s v="Toda la población"/>
    <s v="Toda la población"/>
    <s v="Toda la población"/>
    <m/>
    <s v="COLECTIVA"/>
    <s v="OTRO"/>
    <s v="NO"/>
    <s v="NO"/>
  </r>
  <r>
    <x v="19"/>
    <x v="19"/>
    <s v="Movilidad local"/>
    <x v="69"/>
    <s v="Malla vial rural"/>
    <s v="Construcción y/o conservación Malla vial rural en Vía Rural Sin Nomenclatura"/>
    <s v="Mejoramiento de las franjas funcionales de paramento a paramento existentes incluyendo arborización, andenes, ciclorrutas, mobiliario y vías de fachada a fachada  en Vía Rural Sin Nomenclatura"/>
    <s v="Construcción y/o conservación Malla vial rural en Vía Rural Sin Nomenclatura"/>
    <s v="Construcción y/o conservación Malla vial rural"/>
    <s v="Toda la localidad"/>
    <s v="Toda la población"/>
    <s v="Toda la población"/>
    <s v="Toda la población"/>
    <s v="Toda la población"/>
    <s v="Toda la población"/>
    <m/>
    <s v="COLECTIVA"/>
    <s v="OTRO"/>
    <s v="NO"/>
    <s v="NO"/>
  </r>
  <r>
    <x v="19"/>
    <x v="19"/>
    <s v="Movilidad local"/>
    <x v="69"/>
    <s v="Malla vial rural"/>
    <s v="Construcción y/o conservación Malla vial rural en Vía Rural Sin Nomenclatura"/>
    <s v="Mejoramiento de las franjas funcionales de paramento a paramento existentes incluyendo arborización, andenes, ciclorrutas, mobiliario y vías de fachada a fachada  en Vía Rural Sin Nomenclatura"/>
    <s v="Construcción y/o conservación Malla vial rural en Vía Rural Sin Nomenclatura"/>
    <s v="Construcción y/o conservación Malla vial rural"/>
    <s v="Toda la localidad"/>
    <s v="Toda la población"/>
    <s v="Toda la población"/>
    <s v="Toda la población"/>
    <s v="Toda la población"/>
    <s v="Toda la población"/>
    <m/>
    <s v="COLECTIVA"/>
    <s v="OTRO"/>
    <s v="NO"/>
    <s v="NO"/>
  </r>
  <r>
    <x v="19"/>
    <x v="19"/>
    <s v="Ambiente y animales"/>
    <x v="70"/>
    <s v="Restauración de ecosistemas"/>
    <s v="Restauración ecológica en CIRCUITO DEL CUIDADO NAZARETH"/>
    <s v="Restauración de ecosistemas - Restablecer el ecosistema degradado a una condición similar al ecosistema pre disturbio respecto a su composición, estructura y funcionamiento  Además, el ecosistema resultante debe ser un sistema autosostenible y debe garantizar la conservación de especies, del ecosistema en general, así como de la mayoría de sus bienes y servicios  en CIRCUITO DEL CUIDADO NAZARETH"/>
    <s v="Restauración ecológica en CIRCUITO DEL CUIDADO NAZARETH"/>
    <s v="Restauración de ecosistemas"/>
    <s v="Toda la localidad"/>
    <s v="Toda la población"/>
    <s v="Toda la población"/>
    <s v="Toda la población"/>
    <s v="Toda la población"/>
    <s v="Toda la población"/>
    <m/>
    <s v="COLECTIVA"/>
    <s v="OTRO"/>
    <s v="NO"/>
    <s v="NO"/>
  </r>
  <r>
    <x v="19"/>
    <x v="19"/>
    <s v="Ambiente y animales"/>
    <x v="70"/>
    <s v="Restauración de ecosistemas"/>
    <s v="Restauración ecológica en CIRCUITO DEL CUIDADO SAN JUAN - LA UNIÓN"/>
    <s v="Restauración de ecosistemas - Restablecer el ecosistema degradado a una condición similar al ecosistema pre disturbio respecto a su composición, estructura y funcionamiento  Además, el ecosistema resultante debe ser un sistema autosostenible y debe garantizar la conservación de especies, del ecosistema en general, así como de la mayoría de sus bienes y servicios  en CIRCUITO DEL CUIDADO SAN JUAN - LA UNIÓN"/>
    <s v="Restauración ecológica en CIRCUITO DEL CUIDADO SAN JUAN - LA UNIÓN"/>
    <s v="Restauración de ecosistemas"/>
    <s v="Toda la localidad"/>
    <s v="Toda la población"/>
    <s v="Toda la población"/>
    <s v="Toda la población"/>
    <s v="Toda la población"/>
    <s v="Toda la población"/>
    <m/>
    <s v="COLECTIVA"/>
    <s v="OTRO"/>
    <s v="NO"/>
    <s v="NO"/>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947D8EC-B8C4-4E50-9960-26D92CA6AE9B}" name="TablaDinámica4" cacheId="6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3:C24" firstHeaderRow="1" firstDataRow="1" firstDataCol="2"/>
  <pivotFields count="20">
    <pivotField axis="axisRow" compact="0" outline="0" showAll="0" defaultSubtotal="0">
      <items count="20">
        <item x="0"/>
        <item x="1"/>
        <item x="2"/>
        <item x="3"/>
        <item x="4"/>
        <item x="5"/>
        <item x="6"/>
        <item x="7"/>
        <item x="8"/>
        <item x="9"/>
        <item x="10"/>
        <item x="11"/>
        <item x="12"/>
        <item x="13"/>
        <item x="14"/>
        <item x="15"/>
        <item x="16"/>
        <item x="17"/>
        <item x="18"/>
        <item x="19"/>
      </items>
    </pivotField>
    <pivotField axis="axisRow" compact="0" outline="0" showAll="0">
      <items count="21">
        <item x="14"/>
        <item x="11"/>
        <item x="6"/>
        <item x="1"/>
        <item x="18"/>
        <item x="9"/>
        <item x="8"/>
        <item x="7"/>
        <item x="16"/>
        <item x="13"/>
        <item x="15"/>
        <item x="17"/>
        <item x="3"/>
        <item x="2"/>
        <item x="10"/>
        <item x="19"/>
        <item x="12"/>
        <item x="5"/>
        <item x="0"/>
        <item x="4"/>
        <item t="default"/>
      </items>
    </pivotField>
    <pivotField compact="0" outline="0" showAll="0"/>
    <pivotField compact="0" outline="0" showAll="0"/>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2">
    <field x="0"/>
    <field x="1"/>
  </rowFields>
  <rowItems count="21">
    <i>
      <x/>
      <x v="18"/>
    </i>
    <i>
      <x v="1"/>
      <x v="3"/>
    </i>
    <i>
      <x v="2"/>
      <x v="13"/>
    </i>
    <i>
      <x v="3"/>
      <x v="12"/>
    </i>
    <i>
      <x v="4"/>
      <x v="19"/>
    </i>
    <i>
      <x v="5"/>
      <x v="17"/>
    </i>
    <i>
      <x v="6"/>
      <x v="2"/>
    </i>
    <i>
      <x v="7"/>
      <x v="7"/>
    </i>
    <i>
      <x v="8"/>
      <x v="6"/>
    </i>
    <i>
      <x v="9"/>
      <x v="5"/>
    </i>
    <i>
      <x v="10"/>
      <x v="14"/>
    </i>
    <i>
      <x v="11"/>
      <x v="1"/>
    </i>
    <i>
      <x v="12"/>
      <x v="16"/>
    </i>
    <i>
      <x v="13"/>
      <x v="9"/>
    </i>
    <i>
      <x v="14"/>
      <x/>
    </i>
    <i>
      <x v="15"/>
      <x v="10"/>
    </i>
    <i>
      <x v="16"/>
      <x v="8"/>
    </i>
    <i>
      <x v="17"/>
      <x v="11"/>
    </i>
    <i>
      <x v="18"/>
      <x v="4"/>
    </i>
    <i>
      <x v="19"/>
      <x v="15"/>
    </i>
    <i t="grand">
      <x/>
    </i>
  </rowItems>
  <colItems count="1">
    <i/>
  </colItems>
  <dataFields count="1">
    <dataField name="Cuenta de TÍTULO DE LA PROPUESTA"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9C90238-5D95-46F7-AD47-54B02AC2CDF0}" name="TablaDinámica11" cacheId="60" applyNumberFormats="0" applyBorderFormats="0" applyFontFormats="0" applyPatternFormats="0" applyAlignmentFormats="0" applyWidthHeightFormats="1" dataCaption="Valores" updatedVersion="8" minRefreshableVersion="3" itemPrintTitles="1" createdVersion="8" indent="0" compact="0" compactData="0" multipleFieldFilters="0">
  <location ref="A31:D107" firstHeaderRow="1" firstDataRow="1" firstDataCol="3"/>
  <pivotFields count="20">
    <pivotField axis="axisRow" compact="0" outline="0" showAll="0" defaultSubtotal="0">
      <items count="20">
        <item x="0"/>
        <item x="1"/>
        <item x="2"/>
        <item x="3"/>
        <item x="4"/>
        <item x="5"/>
        <item x="6"/>
        <item x="7"/>
        <item x="8"/>
        <item x="9"/>
        <item x="10"/>
        <item x="11"/>
        <item x="12"/>
        <item x="13"/>
        <item x="14"/>
        <item x="15"/>
        <item x="16"/>
        <item x="17"/>
        <item x="18"/>
        <item x="19"/>
      </items>
    </pivotField>
    <pivotField axis="axisRow" compact="0" outline="0" showAll="0" defaultSubtotal="0">
      <items count="20">
        <item x="14"/>
        <item x="11"/>
        <item x="6"/>
        <item x="1"/>
        <item x="18"/>
        <item x="9"/>
        <item x="8"/>
        <item x="7"/>
        <item x="16"/>
        <item x="13"/>
        <item x="15"/>
        <item x="17"/>
        <item x="3"/>
        <item x="2"/>
        <item x="10"/>
        <item x="19"/>
        <item x="12"/>
        <item x="5"/>
        <item x="0"/>
        <item x="4"/>
      </items>
    </pivotField>
    <pivotField compact="0" outline="0" showAll="0"/>
    <pivotField axis="axisRow" compact="0" outline="0" showAll="0">
      <items count="73">
        <item x="61"/>
        <item x="64"/>
        <item x="23"/>
        <item x="7"/>
        <item x="14"/>
        <item x="30"/>
        <item x="44"/>
        <item x="37"/>
        <item x="38"/>
        <item x="21"/>
        <item x="0"/>
        <item x="56"/>
        <item m="1" x="71"/>
        <item x="24"/>
        <item x="57"/>
        <item x="62"/>
        <item x="8"/>
        <item x="50"/>
        <item x="9"/>
        <item x="51"/>
        <item x="45"/>
        <item x="46"/>
        <item x="15"/>
        <item x="10"/>
        <item x="31"/>
        <item x="5"/>
        <item x="32"/>
        <item x="39"/>
        <item x="28"/>
        <item x="40"/>
        <item x="68"/>
        <item x="16"/>
        <item x="29"/>
        <item x="47"/>
        <item x="27"/>
        <item x="52"/>
        <item x="17"/>
        <item x="54"/>
        <item x="63"/>
        <item x="18"/>
        <item x="69"/>
        <item x="41"/>
        <item x="33"/>
        <item x="65"/>
        <item x="6"/>
        <item x="25"/>
        <item x="55"/>
        <item x="34"/>
        <item x="58"/>
        <item x="11"/>
        <item x="26"/>
        <item x="66"/>
        <item x="53"/>
        <item x="1"/>
        <item x="2"/>
        <item x="67"/>
        <item x="70"/>
        <item x="19"/>
        <item x="59"/>
        <item x="60"/>
        <item x="3"/>
        <item x="48"/>
        <item x="20"/>
        <item x="42"/>
        <item x="35"/>
        <item x="36"/>
        <item x="43"/>
        <item x="12"/>
        <item x="13"/>
        <item x="49"/>
        <item x="4"/>
        <item x="22"/>
        <item t="default"/>
      </items>
    </pivotField>
    <pivotField compact="0" outline="0" showAll="0"/>
    <pivotField dataField="1"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s>
  <rowFields count="3">
    <field x="0"/>
    <field x="1"/>
    <field x="3"/>
  </rowFields>
  <rowItems count="76">
    <i>
      <x/>
      <x v="18"/>
      <x v="10"/>
    </i>
    <i r="2">
      <x v="53"/>
    </i>
    <i r="2">
      <x v="54"/>
    </i>
    <i r="2">
      <x v="60"/>
    </i>
    <i r="2">
      <x v="70"/>
    </i>
    <i>
      <x v="1"/>
      <x v="3"/>
      <x v="25"/>
    </i>
    <i r="2">
      <x v="44"/>
    </i>
    <i>
      <x v="2"/>
      <x v="13"/>
      <x v="3"/>
    </i>
    <i r="2">
      <x v="16"/>
    </i>
    <i r="2">
      <x v="18"/>
    </i>
    <i r="2">
      <x v="23"/>
    </i>
    <i r="2">
      <x v="49"/>
    </i>
    <i r="2">
      <x v="67"/>
    </i>
    <i r="2">
      <x v="68"/>
    </i>
    <i>
      <x v="3"/>
      <x v="12"/>
      <x v="4"/>
    </i>
    <i r="2">
      <x v="22"/>
    </i>
    <i r="2">
      <x v="31"/>
    </i>
    <i r="2">
      <x v="36"/>
    </i>
    <i r="2">
      <x v="39"/>
    </i>
    <i r="2">
      <x v="57"/>
    </i>
    <i r="2">
      <x v="62"/>
    </i>
    <i>
      <x v="4"/>
      <x v="19"/>
      <x v="9"/>
    </i>
    <i r="2">
      <x v="71"/>
    </i>
    <i>
      <x v="5"/>
      <x v="17"/>
      <x v="2"/>
    </i>
    <i r="2">
      <x v="13"/>
    </i>
    <i r="2">
      <x v="45"/>
    </i>
    <i r="2">
      <x v="50"/>
    </i>
    <i>
      <x v="6"/>
      <x v="2"/>
      <x v="34"/>
    </i>
    <i>
      <x v="7"/>
      <x v="7"/>
      <x v="28"/>
    </i>
    <i r="2">
      <x v="32"/>
    </i>
    <i>
      <x v="8"/>
      <x v="6"/>
      <x v="5"/>
    </i>
    <i r="2">
      <x v="24"/>
    </i>
    <i r="2">
      <x v="26"/>
    </i>
    <i r="2">
      <x v="42"/>
    </i>
    <i r="2">
      <x v="47"/>
    </i>
    <i r="2">
      <x v="64"/>
    </i>
    <i r="2">
      <x v="65"/>
    </i>
    <i>
      <x v="9"/>
      <x v="5"/>
      <x v="7"/>
    </i>
    <i r="2">
      <x v="8"/>
    </i>
    <i r="2">
      <x v="27"/>
    </i>
    <i r="2">
      <x v="29"/>
    </i>
    <i r="2">
      <x v="41"/>
    </i>
    <i r="2">
      <x v="63"/>
    </i>
    <i r="2">
      <x v="66"/>
    </i>
    <i>
      <x v="10"/>
      <x v="14"/>
      <x v="6"/>
    </i>
    <i r="2">
      <x v="20"/>
    </i>
    <i r="2">
      <x v="21"/>
    </i>
    <i r="2">
      <x v="33"/>
    </i>
    <i r="2">
      <x v="61"/>
    </i>
    <i r="2">
      <x v="69"/>
    </i>
    <i>
      <x v="11"/>
      <x v="1"/>
      <x v="17"/>
    </i>
    <i>
      <x v="12"/>
      <x v="16"/>
      <x v="19"/>
    </i>
    <i>
      <x v="13"/>
      <x v="9"/>
      <x v="35"/>
    </i>
    <i r="2">
      <x v="52"/>
    </i>
    <i>
      <x v="14"/>
      <x/>
      <x v="8"/>
    </i>
    <i r="2">
      <x v="37"/>
    </i>
    <i>
      <x v="15"/>
      <x v="10"/>
      <x v="32"/>
    </i>
    <i r="2">
      <x v="46"/>
    </i>
    <i>
      <x v="16"/>
      <x v="8"/>
      <x v="11"/>
    </i>
    <i r="2">
      <x v="14"/>
    </i>
    <i r="2">
      <x v="48"/>
    </i>
    <i r="2">
      <x v="58"/>
    </i>
    <i r="2">
      <x v="59"/>
    </i>
    <i>
      <x v="17"/>
      <x v="11"/>
      <x/>
    </i>
    <i r="2">
      <x v="15"/>
    </i>
    <i r="2">
      <x v="36"/>
    </i>
    <i r="2">
      <x v="38"/>
    </i>
    <i>
      <x v="18"/>
      <x v="4"/>
      <x v="1"/>
    </i>
    <i r="2">
      <x v="43"/>
    </i>
    <i r="2">
      <x v="51"/>
    </i>
    <i r="2">
      <x v="55"/>
    </i>
    <i>
      <x v="19"/>
      <x v="15"/>
      <x v="13"/>
    </i>
    <i r="2">
      <x v="30"/>
    </i>
    <i r="2">
      <x v="40"/>
    </i>
    <i r="2">
      <x v="56"/>
    </i>
    <i t="grand">
      <x/>
    </i>
  </rowItems>
  <colItems count="1">
    <i/>
  </colItems>
  <dataFields count="1">
    <dataField name="Cuenta de TÍTULO DE LA PROPUESTA" fld="5"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AC4CA-FCAA-4FE5-BE6B-EB9B070A0897}">
  <dimension ref="A3:D107"/>
  <sheetViews>
    <sheetView topLeftCell="C32" workbookViewId="0">
      <selection activeCell="C32" sqref="C32"/>
    </sheetView>
  </sheetViews>
  <sheetFormatPr baseColWidth="10" defaultColWidth="11.5" defaultRowHeight="15" x14ac:dyDescent="0.2"/>
  <cols>
    <col min="1" max="1" width="22.5" bestFit="1" customWidth="1"/>
    <col min="2" max="2" width="18.6640625" bestFit="1" customWidth="1"/>
    <col min="3" max="3" width="53.1640625" customWidth="1"/>
    <col min="4" max="4" width="22.5" bestFit="1" customWidth="1"/>
  </cols>
  <sheetData>
    <row r="3" spans="1:3" x14ac:dyDescent="0.2">
      <c r="A3" s="1" t="s">
        <v>0</v>
      </c>
      <c r="B3" s="1" t="s">
        <v>1</v>
      </c>
      <c r="C3" t="s">
        <v>2</v>
      </c>
    </row>
    <row r="4" spans="1:3" x14ac:dyDescent="0.2">
      <c r="A4">
        <v>1</v>
      </c>
      <c r="B4" t="s">
        <v>3</v>
      </c>
      <c r="C4">
        <v>11</v>
      </c>
    </row>
    <row r="5" spans="1:3" x14ac:dyDescent="0.2">
      <c r="A5">
        <v>2</v>
      </c>
      <c r="B5" t="s">
        <v>4</v>
      </c>
      <c r="C5">
        <v>40</v>
      </c>
    </row>
    <row r="6" spans="1:3" x14ac:dyDescent="0.2">
      <c r="A6">
        <v>3</v>
      </c>
      <c r="B6" t="s">
        <v>5</v>
      </c>
      <c r="C6">
        <v>29</v>
      </c>
    </row>
    <row r="7" spans="1:3" x14ac:dyDescent="0.2">
      <c r="A7">
        <v>4</v>
      </c>
      <c r="B7" t="s">
        <v>6</v>
      </c>
      <c r="C7">
        <v>23</v>
      </c>
    </row>
    <row r="8" spans="1:3" x14ac:dyDescent="0.2">
      <c r="A8">
        <v>5</v>
      </c>
      <c r="B8" t="s">
        <v>7</v>
      </c>
      <c r="C8">
        <v>8</v>
      </c>
    </row>
    <row r="9" spans="1:3" x14ac:dyDescent="0.2">
      <c r="A9">
        <v>6</v>
      </c>
      <c r="B9" t="s">
        <v>8</v>
      </c>
      <c r="C9">
        <v>8</v>
      </c>
    </row>
    <row r="10" spans="1:3" x14ac:dyDescent="0.2">
      <c r="A10">
        <v>7</v>
      </c>
      <c r="B10" t="s">
        <v>9</v>
      </c>
      <c r="C10">
        <v>5</v>
      </c>
    </row>
    <row r="11" spans="1:3" x14ac:dyDescent="0.2">
      <c r="A11">
        <v>8</v>
      </c>
      <c r="B11" t="s">
        <v>10</v>
      </c>
      <c r="C11">
        <v>14</v>
      </c>
    </row>
    <row r="12" spans="1:3" x14ac:dyDescent="0.2">
      <c r="A12">
        <v>9</v>
      </c>
      <c r="B12" t="s">
        <v>11</v>
      </c>
      <c r="C12">
        <v>55</v>
      </c>
    </row>
    <row r="13" spans="1:3" x14ac:dyDescent="0.2">
      <c r="A13">
        <v>10</v>
      </c>
      <c r="B13" t="s">
        <v>12</v>
      </c>
      <c r="C13">
        <v>33</v>
      </c>
    </row>
    <row r="14" spans="1:3" x14ac:dyDescent="0.2">
      <c r="A14">
        <v>11</v>
      </c>
      <c r="B14" t="s">
        <v>13</v>
      </c>
      <c r="C14">
        <v>90</v>
      </c>
    </row>
    <row r="15" spans="1:3" x14ac:dyDescent="0.2">
      <c r="A15">
        <v>12</v>
      </c>
      <c r="B15" t="s">
        <v>14</v>
      </c>
      <c r="C15">
        <v>4</v>
      </c>
    </row>
    <row r="16" spans="1:3" x14ac:dyDescent="0.2">
      <c r="A16">
        <v>13</v>
      </c>
      <c r="B16" t="s">
        <v>15</v>
      </c>
      <c r="C16">
        <v>6</v>
      </c>
    </row>
    <row r="17" spans="1:4" x14ac:dyDescent="0.2">
      <c r="A17">
        <v>14</v>
      </c>
      <c r="B17" t="s">
        <v>16</v>
      </c>
      <c r="C17">
        <v>7</v>
      </c>
    </row>
    <row r="18" spans="1:4" x14ac:dyDescent="0.2">
      <c r="A18">
        <v>15</v>
      </c>
      <c r="B18" t="s">
        <v>17</v>
      </c>
      <c r="C18">
        <v>6</v>
      </c>
    </row>
    <row r="19" spans="1:4" x14ac:dyDescent="0.2">
      <c r="A19">
        <v>16</v>
      </c>
      <c r="B19" t="s">
        <v>18</v>
      </c>
      <c r="C19">
        <v>10</v>
      </c>
    </row>
    <row r="20" spans="1:4" x14ac:dyDescent="0.2">
      <c r="A20">
        <v>17</v>
      </c>
      <c r="B20" t="s">
        <v>19</v>
      </c>
      <c r="C20">
        <v>34</v>
      </c>
    </row>
    <row r="21" spans="1:4" x14ac:dyDescent="0.2">
      <c r="A21">
        <v>18</v>
      </c>
      <c r="B21" t="s">
        <v>20</v>
      </c>
      <c r="C21">
        <v>67</v>
      </c>
    </row>
    <row r="22" spans="1:4" x14ac:dyDescent="0.2">
      <c r="A22">
        <v>19</v>
      </c>
      <c r="B22" t="s">
        <v>21</v>
      </c>
      <c r="C22">
        <v>13</v>
      </c>
    </row>
    <row r="23" spans="1:4" x14ac:dyDescent="0.2">
      <c r="A23">
        <v>20</v>
      </c>
      <c r="B23" t="s">
        <v>22</v>
      </c>
      <c r="C23">
        <v>20</v>
      </c>
    </row>
    <row r="24" spans="1:4" x14ac:dyDescent="0.2">
      <c r="A24" t="s">
        <v>23</v>
      </c>
      <c r="C24">
        <v>483</v>
      </c>
    </row>
    <row r="31" spans="1:4" x14ac:dyDescent="0.2">
      <c r="A31" s="1" t="s">
        <v>0</v>
      </c>
      <c r="B31" s="1" t="s">
        <v>1</v>
      </c>
      <c r="C31" s="1" t="s">
        <v>24</v>
      </c>
      <c r="D31" t="s">
        <v>2</v>
      </c>
    </row>
    <row r="32" spans="1:4" x14ac:dyDescent="0.2">
      <c r="A32">
        <v>1</v>
      </c>
      <c r="B32" t="s">
        <v>3</v>
      </c>
      <c r="C32" t="s">
        <v>25</v>
      </c>
      <c r="D32">
        <v>1</v>
      </c>
    </row>
    <row r="33" spans="1:4" x14ac:dyDescent="0.2">
      <c r="C33" t="s">
        <v>26</v>
      </c>
      <c r="D33">
        <v>2</v>
      </c>
    </row>
    <row r="34" spans="1:4" x14ac:dyDescent="0.2">
      <c r="C34" t="s">
        <v>27</v>
      </c>
      <c r="D34">
        <v>4</v>
      </c>
    </row>
    <row r="35" spans="1:4" x14ac:dyDescent="0.2">
      <c r="C35" t="s">
        <v>28</v>
      </c>
      <c r="D35">
        <v>1</v>
      </c>
    </row>
    <row r="36" spans="1:4" x14ac:dyDescent="0.2">
      <c r="C36" t="s">
        <v>29</v>
      </c>
      <c r="D36">
        <v>3</v>
      </c>
    </row>
    <row r="37" spans="1:4" x14ac:dyDescent="0.2">
      <c r="A37">
        <v>2</v>
      </c>
      <c r="B37" t="s">
        <v>4</v>
      </c>
      <c r="C37" t="s">
        <v>30</v>
      </c>
      <c r="D37">
        <v>2</v>
      </c>
    </row>
    <row r="38" spans="1:4" x14ac:dyDescent="0.2">
      <c r="C38" t="s">
        <v>31</v>
      </c>
      <c r="D38">
        <v>38</v>
      </c>
    </row>
    <row r="39" spans="1:4" x14ac:dyDescent="0.2">
      <c r="A39">
        <v>3</v>
      </c>
      <c r="B39" t="s">
        <v>5</v>
      </c>
      <c r="C39" t="s">
        <v>32</v>
      </c>
      <c r="D39">
        <v>1</v>
      </c>
    </row>
    <row r="40" spans="1:4" x14ac:dyDescent="0.2">
      <c r="C40" t="s">
        <v>33</v>
      </c>
      <c r="D40">
        <v>15</v>
      </c>
    </row>
    <row r="41" spans="1:4" x14ac:dyDescent="0.2">
      <c r="C41" t="s">
        <v>34</v>
      </c>
      <c r="D41">
        <v>1</v>
      </c>
    </row>
    <row r="42" spans="1:4" x14ac:dyDescent="0.2">
      <c r="C42" t="s">
        <v>35</v>
      </c>
      <c r="D42">
        <v>4</v>
      </c>
    </row>
    <row r="43" spans="1:4" x14ac:dyDescent="0.2">
      <c r="C43" t="s">
        <v>36</v>
      </c>
      <c r="D43">
        <v>4</v>
      </c>
    </row>
    <row r="44" spans="1:4" x14ac:dyDescent="0.2">
      <c r="C44" t="s">
        <v>37</v>
      </c>
      <c r="D44">
        <v>1</v>
      </c>
    </row>
    <row r="45" spans="1:4" x14ac:dyDescent="0.2">
      <c r="C45" t="s">
        <v>38</v>
      </c>
      <c r="D45">
        <v>3</v>
      </c>
    </row>
    <row r="46" spans="1:4" x14ac:dyDescent="0.2">
      <c r="A46">
        <v>4</v>
      </c>
      <c r="B46" t="s">
        <v>6</v>
      </c>
      <c r="C46" t="s">
        <v>39</v>
      </c>
      <c r="D46">
        <v>3</v>
      </c>
    </row>
    <row r="47" spans="1:4" x14ac:dyDescent="0.2">
      <c r="C47" t="s">
        <v>40</v>
      </c>
      <c r="D47">
        <v>1</v>
      </c>
    </row>
    <row r="48" spans="1:4" x14ac:dyDescent="0.2">
      <c r="C48" t="s">
        <v>41</v>
      </c>
      <c r="D48">
        <v>11</v>
      </c>
    </row>
    <row r="49" spans="1:4" x14ac:dyDescent="0.2">
      <c r="C49" t="s">
        <v>42</v>
      </c>
      <c r="D49">
        <v>3</v>
      </c>
    </row>
    <row r="50" spans="1:4" x14ac:dyDescent="0.2">
      <c r="C50" t="s">
        <v>43</v>
      </c>
      <c r="D50">
        <v>3</v>
      </c>
    </row>
    <row r="51" spans="1:4" x14ac:dyDescent="0.2">
      <c r="C51" t="s">
        <v>44</v>
      </c>
      <c r="D51">
        <v>1</v>
      </c>
    </row>
    <row r="52" spans="1:4" x14ac:dyDescent="0.2">
      <c r="C52" t="s">
        <v>45</v>
      </c>
      <c r="D52">
        <v>1</v>
      </c>
    </row>
    <row r="53" spans="1:4" x14ac:dyDescent="0.2">
      <c r="A53">
        <v>5</v>
      </c>
      <c r="B53" t="s">
        <v>7</v>
      </c>
      <c r="C53" t="s">
        <v>46</v>
      </c>
      <c r="D53">
        <v>1</v>
      </c>
    </row>
    <row r="54" spans="1:4" x14ac:dyDescent="0.2">
      <c r="C54" t="s">
        <v>47</v>
      </c>
      <c r="D54">
        <v>7</v>
      </c>
    </row>
    <row r="55" spans="1:4" x14ac:dyDescent="0.2">
      <c r="A55">
        <v>6</v>
      </c>
      <c r="B55" t="s">
        <v>8</v>
      </c>
      <c r="C55" t="s">
        <v>48</v>
      </c>
      <c r="D55">
        <v>2</v>
      </c>
    </row>
    <row r="56" spans="1:4" x14ac:dyDescent="0.2">
      <c r="C56" t="s">
        <v>49</v>
      </c>
      <c r="D56">
        <v>3</v>
      </c>
    </row>
    <row r="57" spans="1:4" x14ac:dyDescent="0.2">
      <c r="C57" t="s">
        <v>50</v>
      </c>
      <c r="D57">
        <v>2</v>
      </c>
    </row>
    <row r="58" spans="1:4" x14ac:dyDescent="0.2">
      <c r="C58" t="s">
        <v>51</v>
      </c>
      <c r="D58">
        <v>1</v>
      </c>
    </row>
    <row r="59" spans="1:4" x14ac:dyDescent="0.2">
      <c r="A59">
        <v>7</v>
      </c>
      <c r="B59" t="s">
        <v>9</v>
      </c>
      <c r="C59" t="s">
        <v>52</v>
      </c>
      <c r="D59">
        <v>5</v>
      </c>
    </row>
    <row r="60" spans="1:4" x14ac:dyDescent="0.2">
      <c r="A60">
        <v>8</v>
      </c>
      <c r="B60" t="s">
        <v>10</v>
      </c>
      <c r="C60" t="s">
        <v>53</v>
      </c>
      <c r="D60">
        <v>2</v>
      </c>
    </row>
    <row r="61" spans="1:4" x14ac:dyDescent="0.2">
      <c r="C61" t="s">
        <v>54</v>
      </c>
      <c r="D61">
        <v>12</v>
      </c>
    </row>
    <row r="62" spans="1:4" x14ac:dyDescent="0.2">
      <c r="A62">
        <v>9</v>
      </c>
      <c r="B62" t="s">
        <v>11</v>
      </c>
      <c r="C62" t="s">
        <v>55</v>
      </c>
      <c r="D62">
        <v>1</v>
      </c>
    </row>
    <row r="63" spans="1:4" x14ac:dyDescent="0.2">
      <c r="C63" t="s">
        <v>56</v>
      </c>
      <c r="D63">
        <v>1</v>
      </c>
    </row>
    <row r="64" spans="1:4" x14ac:dyDescent="0.2">
      <c r="C64" t="s">
        <v>57</v>
      </c>
      <c r="D64">
        <v>17</v>
      </c>
    </row>
    <row r="65" spans="1:4" x14ac:dyDescent="0.2">
      <c r="C65" t="s">
        <v>58</v>
      </c>
      <c r="D65">
        <v>17</v>
      </c>
    </row>
    <row r="66" spans="1:4" x14ac:dyDescent="0.2">
      <c r="C66" t="s">
        <v>59</v>
      </c>
      <c r="D66">
        <v>17</v>
      </c>
    </row>
    <row r="67" spans="1:4" x14ac:dyDescent="0.2">
      <c r="C67" t="s">
        <v>60</v>
      </c>
      <c r="D67">
        <v>1</v>
      </c>
    </row>
    <row r="68" spans="1:4" x14ac:dyDescent="0.2">
      <c r="C68" t="s">
        <v>61</v>
      </c>
      <c r="D68">
        <v>1</v>
      </c>
    </row>
    <row r="69" spans="1:4" x14ac:dyDescent="0.2">
      <c r="A69">
        <v>10</v>
      </c>
      <c r="B69" t="s">
        <v>12</v>
      </c>
      <c r="C69" t="s">
        <v>62</v>
      </c>
      <c r="D69">
        <v>2</v>
      </c>
    </row>
    <row r="70" spans="1:4" x14ac:dyDescent="0.2">
      <c r="C70" t="s">
        <v>63</v>
      </c>
      <c r="D70">
        <v>2</v>
      </c>
    </row>
    <row r="71" spans="1:4" x14ac:dyDescent="0.2">
      <c r="C71" t="s">
        <v>64</v>
      </c>
      <c r="D71">
        <v>7</v>
      </c>
    </row>
    <row r="72" spans="1:4" x14ac:dyDescent="0.2">
      <c r="C72" t="s">
        <v>65</v>
      </c>
      <c r="D72">
        <v>9</v>
      </c>
    </row>
    <row r="73" spans="1:4" x14ac:dyDescent="0.2">
      <c r="C73" t="s">
        <v>66</v>
      </c>
      <c r="D73">
        <v>9</v>
      </c>
    </row>
    <row r="74" spans="1:4" x14ac:dyDescent="0.2">
      <c r="C74" t="s">
        <v>67</v>
      </c>
      <c r="D74">
        <v>2</v>
      </c>
    </row>
    <row r="75" spans="1:4" x14ac:dyDescent="0.2">
      <c r="C75" t="s">
        <v>68</v>
      </c>
      <c r="D75">
        <v>2</v>
      </c>
    </row>
    <row r="76" spans="1:4" x14ac:dyDescent="0.2">
      <c r="A76">
        <v>11</v>
      </c>
      <c r="B76" t="s">
        <v>13</v>
      </c>
      <c r="C76" t="s">
        <v>69</v>
      </c>
      <c r="D76">
        <v>19</v>
      </c>
    </row>
    <row r="77" spans="1:4" x14ac:dyDescent="0.2">
      <c r="C77" t="s">
        <v>70</v>
      </c>
      <c r="D77">
        <v>6</v>
      </c>
    </row>
    <row r="78" spans="1:4" x14ac:dyDescent="0.2">
      <c r="C78" t="s">
        <v>71</v>
      </c>
      <c r="D78">
        <v>12</v>
      </c>
    </row>
    <row r="79" spans="1:4" x14ac:dyDescent="0.2">
      <c r="C79" t="s">
        <v>72</v>
      </c>
      <c r="D79">
        <v>22</v>
      </c>
    </row>
    <row r="80" spans="1:4" x14ac:dyDescent="0.2">
      <c r="C80" t="s">
        <v>73</v>
      </c>
      <c r="D80">
        <v>9</v>
      </c>
    </row>
    <row r="81" spans="1:4" x14ac:dyDescent="0.2">
      <c r="C81" t="s">
        <v>74</v>
      </c>
      <c r="D81">
        <v>22</v>
      </c>
    </row>
    <row r="82" spans="1:4" x14ac:dyDescent="0.2">
      <c r="A82">
        <v>12</v>
      </c>
      <c r="B82" t="s">
        <v>14</v>
      </c>
      <c r="C82" t="s">
        <v>75</v>
      </c>
      <c r="D82">
        <v>4</v>
      </c>
    </row>
    <row r="83" spans="1:4" x14ac:dyDescent="0.2">
      <c r="A83">
        <v>13</v>
      </c>
      <c r="B83" t="s">
        <v>15</v>
      </c>
      <c r="C83" t="s">
        <v>76</v>
      </c>
      <c r="D83">
        <v>6</v>
      </c>
    </row>
    <row r="84" spans="1:4" x14ac:dyDescent="0.2">
      <c r="A84">
        <v>14</v>
      </c>
      <c r="B84" t="s">
        <v>16</v>
      </c>
      <c r="C84" t="s">
        <v>77</v>
      </c>
      <c r="D84">
        <v>1</v>
      </c>
    </row>
    <row r="85" spans="1:4" x14ac:dyDescent="0.2">
      <c r="C85" t="s">
        <v>78</v>
      </c>
      <c r="D85">
        <v>6</v>
      </c>
    </row>
    <row r="86" spans="1:4" x14ac:dyDescent="0.2">
      <c r="A86">
        <v>15</v>
      </c>
      <c r="B86" t="s">
        <v>17</v>
      </c>
      <c r="C86" t="s">
        <v>63</v>
      </c>
      <c r="D86">
        <v>1</v>
      </c>
    </row>
    <row r="87" spans="1:4" x14ac:dyDescent="0.2">
      <c r="C87" t="s">
        <v>79</v>
      </c>
      <c r="D87">
        <v>5</v>
      </c>
    </row>
    <row r="88" spans="1:4" x14ac:dyDescent="0.2">
      <c r="A88">
        <v>16</v>
      </c>
      <c r="B88" t="s">
        <v>18</v>
      </c>
      <c r="C88" t="s">
        <v>54</v>
      </c>
      <c r="D88">
        <v>9</v>
      </c>
    </row>
    <row r="89" spans="1:4" x14ac:dyDescent="0.2">
      <c r="C89" t="s">
        <v>80</v>
      </c>
      <c r="D89">
        <v>1</v>
      </c>
    </row>
    <row r="90" spans="1:4" x14ac:dyDescent="0.2">
      <c r="A90">
        <v>17</v>
      </c>
      <c r="B90" t="s">
        <v>19</v>
      </c>
      <c r="C90" t="s">
        <v>81</v>
      </c>
      <c r="D90">
        <v>2</v>
      </c>
    </row>
    <row r="91" spans="1:4" x14ac:dyDescent="0.2">
      <c r="C91" t="s">
        <v>82</v>
      </c>
      <c r="D91">
        <v>9</v>
      </c>
    </row>
    <row r="92" spans="1:4" x14ac:dyDescent="0.2">
      <c r="C92" t="s">
        <v>83</v>
      </c>
      <c r="D92">
        <v>13</v>
      </c>
    </row>
    <row r="93" spans="1:4" x14ac:dyDescent="0.2">
      <c r="C93" t="s">
        <v>84</v>
      </c>
      <c r="D93">
        <v>3</v>
      </c>
    </row>
    <row r="94" spans="1:4" x14ac:dyDescent="0.2">
      <c r="C94" t="s">
        <v>85</v>
      </c>
      <c r="D94">
        <v>7</v>
      </c>
    </row>
    <row r="95" spans="1:4" x14ac:dyDescent="0.2">
      <c r="A95">
        <v>18</v>
      </c>
      <c r="B95" t="s">
        <v>20</v>
      </c>
      <c r="C95" t="s">
        <v>86</v>
      </c>
      <c r="D95">
        <v>6</v>
      </c>
    </row>
    <row r="96" spans="1:4" x14ac:dyDescent="0.2">
      <c r="C96" t="s">
        <v>87</v>
      </c>
      <c r="D96">
        <v>49</v>
      </c>
    </row>
    <row r="97" spans="1:4" x14ac:dyDescent="0.2">
      <c r="C97" t="s">
        <v>42</v>
      </c>
      <c r="D97">
        <v>5</v>
      </c>
    </row>
    <row r="98" spans="1:4" x14ac:dyDescent="0.2">
      <c r="C98" t="s">
        <v>88</v>
      </c>
      <c r="D98">
        <v>7</v>
      </c>
    </row>
    <row r="99" spans="1:4" x14ac:dyDescent="0.2">
      <c r="A99">
        <v>19</v>
      </c>
      <c r="B99" t="s">
        <v>21</v>
      </c>
      <c r="C99" t="s">
        <v>89</v>
      </c>
      <c r="D99">
        <v>1</v>
      </c>
    </row>
    <row r="100" spans="1:4" x14ac:dyDescent="0.2">
      <c r="C100" t="s">
        <v>90</v>
      </c>
      <c r="D100">
        <v>2</v>
      </c>
    </row>
    <row r="101" spans="1:4" x14ac:dyDescent="0.2">
      <c r="C101" t="s">
        <v>91</v>
      </c>
      <c r="D101">
        <v>3</v>
      </c>
    </row>
    <row r="102" spans="1:4" x14ac:dyDescent="0.2">
      <c r="C102" t="s">
        <v>92</v>
      </c>
      <c r="D102">
        <v>7</v>
      </c>
    </row>
    <row r="103" spans="1:4" x14ac:dyDescent="0.2">
      <c r="A103">
        <v>20</v>
      </c>
      <c r="B103" t="s">
        <v>22</v>
      </c>
      <c r="C103" t="s">
        <v>49</v>
      </c>
      <c r="D103">
        <v>1</v>
      </c>
    </row>
    <row r="104" spans="1:4" x14ac:dyDescent="0.2">
      <c r="C104" t="s">
        <v>93</v>
      </c>
      <c r="D104">
        <v>3</v>
      </c>
    </row>
    <row r="105" spans="1:4" x14ac:dyDescent="0.2">
      <c r="C105" t="s">
        <v>94</v>
      </c>
      <c r="D105">
        <v>14</v>
      </c>
    </row>
    <row r="106" spans="1:4" x14ac:dyDescent="0.2">
      <c r="C106" t="s">
        <v>95</v>
      </c>
      <c r="D106">
        <v>2</v>
      </c>
    </row>
    <row r="107" spans="1:4" x14ac:dyDescent="0.2">
      <c r="A107" t="s">
        <v>23</v>
      </c>
      <c r="D107">
        <v>483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E5641-3D17-43DF-84CB-DBC853CE876D}">
  <sheetPr codeName="Hoja1"/>
  <dimension ref="A1:Y481"/>
  <sheetViews>
    <sheetView tabSelected="1" zoomScale="80" zoomScaleNormal="80" workbookViewId="0">
      <pane ySplit="1" topLeftCell="A4" activePane="bottomLeft" state="frozen"/>
      <selection pane="bottomLeft" activeCell="E9" sqref="E9"/>
    </sheetView>
  </sheetViews>
  <sheetFormatPr baseColWidth="10" defaultColWidth="11.5" defaultRowHeight="14" x14ac:dyDescent="0.2"/>
  <cols>
    <col min="1" max="1" width="16" style="56" customWidth="1"/>
    <col min="2" max="2" width="17.6640625" style="56" customWidth="1"/>
    <col min="3" max="3" width="20.6640625" style="56" customWidth="1"/>
    <col min="4" max="4" width="34" style="57" customWidth="1"/>
    <col min="5" max="7" width="20.5" style="57" customWidth="1"/>
    <col min="8" max="8" width="41.6640625" style="57" customWidth="1"/>
    <col min="9" max="9" width="55.6640625" style="51" customWidth="1"/>
    <col min="10" max="10" width="28.5" style="57" customWidth="1"/>
    <col min="11" max="11" width="20.6640625" style="51" customWidth="1"/>
    <col min="12" max="12" width="15.5" style="51" customWidth="1"/>
    <col min="13" max="13" width="13" style="51" customWidth="1"/>
    <col min="14" max="17" width="11.5" style="51"/>
    <col min="18" max="18" width="17.33203125" style="51" customWidth="1"/>
    <col min="19" max="23" width="11.5" style="51"/>
    <col min="24" max="24" width="13.5" style="51" customWidth="1"/>
    <col min="25" max="16384" width="11.5" style="51"/>
  </cols>
  <sheetData>
    <row r="1" spans="1:25" ht="75" x14ac:dyDescent="0.2">
      <c r="A1" s="70" t="s">
        <v>96</v>
      </c>
      <c r="B1" s="70" t="s">
        <v>1</v>
      </c>
      <c r="C1" s="70" t="s">
        <v>97</v>
      </c>
      <c r="D1" s="71" t="s">
        <v>24</v>
      </c>
      <c r="E1" s="71" t="s">
        <v>98</v>
      </c>
      <c r="F1" s="71" t="s">
        <v>99</v>
      </c>
      <c r="G1" s="71" t="s">
        <v>100</v>
      </c>
      <c r="H1" s="71" t="s">
        <v>101</v>
      </c>
      <c r="I1" s="70" t="s">
        <v>102</v>
      </c>
      <c r="J1" s="71" t="s">
        <v>103</v>
      </c>
      <c r="K1" s="70" t="s">
        <v>104</v>
      </c>
      <c r="L1" s="70" t="s">
        <v>105</v>
      </c>
      <c r="M1" s="70" t="s">
        <v>106</v>
      </c>
      <c r="N1" s="70" t="s">
        <v>107</v>
      </c>
      <c r="O1" s="70" t="s">
        <v>108</v>
      </c>
      <c r="P1" s="70" t="s">
        <v>109</v>
      </c>
      <c r="Q1" s="70" t="s">
        <v>110</v>
      </c>
      <c r="R1" s="70" t="s">
        <v>111</v>
      </c>
      <c r="S1" s="70" t="s">
        <v>112</v>
      </c>
      <c r="T1" s="70" t="s">
        <v>113</v>
      </c>
      <c r="U1" s="70" t="s">
        <v>114</v>
      </c>
      <c r="V1" s="70" t="s">
        <v>115</v>
      </c>
      <c r="W1" s="72" t="s">
        <v>116</v>
      </c>
      <c r="X1" s="73" t="s">
        <v>117</v>
      </c>
      <c r="Y1" s="73" t="s">
        <v>118</v>
      </c>
    </row>
    <row r="2" spans="1:25" ht="33" customHeight="1" x14ac:dyDescent="0.2">
      <c r="A2" s="58">
        <v>20</v>
      </c>
      <c r="B2" s="58" t="s">
        <v>119</v>
      </c>
      <c r="C2" s="58" t="s">
        <v>635</v>
      </c>
      <c r="D2" s="86" t="s">
        <v>120</v>
      </c>
      <c r="E2" s="58" t="s">
        <v>121</v>
      </c>
      <c r="F2" s="74" t="s">
        <v>122</v>
      </c>
      <c r="G2" s="74" t="s">
        <v>123</v>
      </c>
      <c r="H2" s="58" t="s">
        <v>620</v>
      </c>
      <c r="I2" s="58" t="s">
        <v>124</v>
      </c>
      <c r="J2" s="58" t="s">
        <v>637</v>
      </c>
      <c r="K2" s="58" t="s">
        <v>638</v>
      </c>
      <c r="L2" s="58" t="s">
        <v>125</v>
      </c>
      <c r="M2" s="58" t="s">
        <v>126</v>
      </c>
      <c r="N2" s="85" t="s">
        <v>127</v>
      </c>
      <c r="O2" s="85" t="s">
        <v>127</v>
      </c>
      <c r="P2" s="85" t="s">
        <v>127</v>
      </c>
      <c r="Q2" s="85" t="s">
        <v>127</v>
      </c>
      <c r="R2" s="85" t="s">
        <v>128</v>
      </c>
      <c r="S2" s="58" t="s">
        <v>129</v>
      </c>
      <c r="T2" s="85" t="s">
        <v>130</v>
      </c>
      <c r="U2" s="85" t="s">
        <v>127</v>
      </c>
      <c r="V2" s="85" t="s">
        <v>131</v>
      </c>
      <c r="W2" s="58" t="s">
        <v>132</v>
      </c>
      <c r="X2" s="58" t="s">
        <v>133</v>
      </c>
      <c r="Y2" s="74">
        <v>55601</v>
      </c>
    </row>
    <row r="3" spans="1:25" ht="33" customHeight="1" x14ac:dyDescent="0.2">
      <c r="A3" s="58">
        <v>20</v>
      </c>
      <c r="B3" s="58" t="s">
        <v>119</v>
      </c>
      <c r="C3" s="58" t="s">
        <v>635</v>
      </c>
      <c r="D3" s="86" t="s">
        <v>120</v>
      </c>
      <c r="E3" s="58" t="s">
        <v>134</v>
      </c>
      <c r="F3" s="74" t="s">
        <v>135</v>
      </c>
      <c r="G3" s="74" t="s">
        <v>136</v>
      </c>
      <c r="H3" s="58" t="s">
        <v>621</v>
      </c>
      <c r="I3" s="58" t="s">
        <v>137</v>
      </c>
      <c r="J3" s="58" t="s">
        <v>639</v>
      </c>
      <c r="K3" s="58" t="s">
        <v>638</v>
      </c>
      <c r="L3" s="58" t="s">
        <v>125</v>
      </c>
      <c r="M3" s="58" t="s">
        <v>138</v>
      </c>
      <c r="N3" s="85" t="s">
        <v>127</v>
      </c>
      <c r="O3" s="85" t="s">
        <v>127</v>
      </c>
      <c r="P3" s="85" t="s">
        <v>127</v>
      </c>
      <c r="Q3" s="85" t="s">
        <v>127</v>
      </c>
      <c r="R3" s="85" t="s">
        <v>128</v>
      </c>
      <c r="S3" s="58" t="s">
        <v>129</v>
      </c>
      <c r="T3" s="85" t="s">
        <v>130</v>
      </c>
      <c r="U3" s="85" t="s">
        <v>127</v>
      </c>
      <c r="V3" s="85" t="s">
        <v>131</v>
      </c>
      <c r="W3" s="58" t="s">
        <v>132</v>
      </c>
      <c r="X3" s="58" t="s">
        <v>133</v>
      </c>
      <c r="Y3" s="74">
        <v>55602</v>
      </c>
    </row>
    <row r="4" spans="1:25" ht="33" customHeight="1" x14ac:dyDescent="0.2">
      <c r="A4" s="58">
        <v>20</v>
      </c>
      <c r="B4" s="58" t="s">
        <v>119</v>
      </c>
      <c r="C4" s="58" t="s">
        <v>635</v>
      </c>
      <c r="D4" s="86" t="s">
        <v>120</v>
      </c>
      <c r="E4" s="58" t="s">
        <v>139</v>
      </c>
      <c r="F4" s="74" t="s">
        <v>140</v>
      </c>
      <c r="G4" s="74" t="s">
        <v>141</v>
      </c>
      <c r="H4" s="58" t="s">
        <v>640</v>
      </c>
      <c r="I4" s="58" t="s">
        <v>142</v>
      </c>
      <c r="J4" s="58" t="s">
        <v>641</v>
      </c>
      <c r="K4" s="58" t="s">
        <v>143</v>
      </c>
      <c r="L4" s="58" t="s">
        <v>144</v>
      </c>
      <c r="M4" s="58" t="s">
        <v>145</v>
      </c>
      <c r="N4" s="85" t="s">
        <v>127</v>
      </c>
      <c r="O4" s="85" t="s">
        <v>127</v>
      </c>
      <c r="P4" s="85" t="s">
        <v>127</v>
      </c>
      <c r="Q4" s="85" t="s">
        <v>127</v>
      </c>
      <c r="R4" s="85" t="s">
        <v>128</v>
      </c>
      <c r="S4" s="58" t="s">
        <v>129</v>
      </c>
      <c r="T4" s="85" t="s">
        <v>130</v>
      </c>
      <c r="U4" s="85" t="s">
        <v>127</v>
      </c>
      <c r="V4" s="85" t="s">
        <v>131</v>
      </c>
      <c r="W4" s="58" t="s">
        <v>132</v>
      </c>
      <c r="X4" s="58" t="s">
        <v>133</v>
      </c>
      <c r="Y4" s="74">
        <v>55603</v>
      </c>
    </row>
    <row r="5" spans="1:25" ht="33" customHeight="1" x14ac:dyDescent="0.2">
      <c r="A5" s="58">
        <v>20</v>
      </c>
      <c r="B5" s="58" t="s">
        <v>119</v>
      </c>
      <c r="C5" s="58" t="s">
        <v>635</v>
      </c>
      <c r="D5" s="58" t="s">
        <v>146</v>
      </c>
      <c r="E5" s="58" t="s">
        <v>147</v>
      </c>
      <c r="F5" s="74" t="s">
        <v>148</v>
      </c>
      <c r="G5" s="74" t="s">
        <v>149</v>
      </c>
      <c r="H5" s="58" t="s">
        <v>622</v>
      </c>
      <c r="I5" s="58" t="s">
        <v>150</v>
      </c>
      <c r="J5" s="58" t="s">
        <v>642</v>
      </c>
      <c r="K5" s="58" t="s">
        <v>643</v>
      </c>
      <c r="L5" s="58" t="s">
        <v>125</v>
      </c>
      <c r="M5" s="58" t="s">
        <v>151</v>
      </c>
      <c r="N5" s="85" t="s">
        <v>127</v>
      </c>
      <c r="O5" s="85" t="s">
        <v>127</v>
      </c>
      <c r="P5" s="85" t="s">
        <v>127</v>
      </c>
      <c r="Q5" s="85" t="s">
        <v>127</v>
      </c>
      <c r="R5" s="85" t="s">
        <v>128</v>
      </c>
      <c r="S5" s="58" t="s">
        <v>129</v>
      </c>
      <c r="T5" s="85" t="s">
        <v>130</v>
      </c>
      <c r="U5" s="85" t="s">
        <v>127</v>
      </c>
      <c r="V5" s="85" t="s">
        <v>131</v>
      </c>
      <c r="W5" s="58" t="s">
        <v>132</v>
      </c>
      <c r="X5" s="58" t="s">
        <v>133</v>
      </c>
      <c r="Y5" s="74">
        <v>55604</v>
      </c>
    </row>
    <row r="6" spans="1:25" ht="33" customHeight="1" x14ac:dyDescent="0.2">
      <c r="A6" s="58">
        <v>20</v>
      </c>
      <c r="B6" s="58" t="s">
        <v>119</v>
      </c>
      <c r="C6" s="58" t="s">
        <v>635</v>
      </c>
      <c r="D6" s="58" t="s">
        <v>146</v>
      </c>
      <c r="E6" s="58" t="s">
        <v>152</v>
      </c>
      <c r="F6" s="74" t="s">
        <v>153</v>
      </c>
      <c r="G6" s="74" t="s">
        <v>141</v>
      </c>
      <c r="H6" s="58" t="s">
        <v>623</v>
      </c>
      <c r="I6" s="58" t="s">
        <v>644</v>
      </c>
      <c r="J6" s="58" t="s">
        <v>645</v>
      </c>
      <c r="K6" s="58" t="s">
        <v>154</v>
      </c>
      <c r="L6" s="58" t="s">
        <v>125</v>
      </c>
      <c r="M6" s="58" t="s">
        <v>155</v>
      </c>
      <c r="N6" s="85" t="s">
        <v>127</v>
      </c>
      <c r="O6" s="85" t="s">
        <v>127</v>
      </c>
      <c r="P6" s="85" t="s">
        <v>127</v>
      </c>
      <c r="Q6" s="85" t="s">
        <v>127</v>
      </c>
      <c r="R6" s="85" t="s">
        <v>128</v>
      </c>
      <c r="S6" s="58" t="s">
        <v>129</v>
      </c>
      <c r="T6" s="85" t="s">
        <v>130</v>
      </c>
      <c r="U6" s="85" t="s">
        <v>127</v>
      </c>
      <c r="V6" s="85" t="s">
        <v>131</v>
      </c>
      <c r="W6" s="58" t="s">
        <v>132</v>
      </c>
      <c r="X6" s="58" t="s">
        <v>133</v>
      </c>
      <c r="Y6" s="74">
        <v>55605</v>
      </c>
    </row>
    <row r="7" spans="1:25" ht="33" customHeight="1" x14ac:dyDescent="0.2">
      <c r="A7" s="58">
        <v>20</v>
      </c>
      <c r="B7" s="58" t="s">
        <v>119</v>
      </c>
      <c r="C7" s="58" t="s">
        <v>635</v>
      </c>
      <c r="D7" s="58" t="s">
        <v>146</v>
      </c>
      <c r="E7" s="58" t="s">
        <v>156</v>
      </c>
      <c r="F7" s="74" t="s">
        <v>157</v>
      </c>
      <c r="G7" s="74" t="s">
        <v>158</v>
      </c>
      <c r="H7" s="58" t="s">
        <v>624</v>
      </c>
      <c r="I7" s="58" t="s">
        <v>646</v>
      </c>
      <c r="J7" s="58" t="s">
        <v>647</v>
      </c>
      <c r="K7" s="58" t="s">
        <v>159</v>
      </c>
      <c r="L7" s="58" t="s">
        <v>125</v>
      </c>
      <c r="M7" s="58" t="s">
        <v>151</v>
      </c>
      <c r="N7" s="85" t="s">
        <v>127</v>
      </c>
      <c r="O7" s="85" t="s">
        <v>127</v>
      </c>
      <c r="P7" s="85" t="s">
        <v>127</v>
      </c>
      <c r="Q7" s="85" t="s">
        <v>127</v>
      </c>
      <c r="R7" s="85" t="s">
        <v>128</v>
      </c>
      <c r="S7" s="58" t="s">
        <v>129</v>
      </c>
      <c r="T7" s="85" t="s">
        <v>130</v>
      </c>
      <c r="U7" s="85" t="s">
        <v>127</v>
      </c>
      <c r="V7" s="85" t="s">
        <v>131</v>
      </c>
      <c r="W7" s="58" t="s">
        <v>132</v>
      </c>
      <c r="X7" s="58" t="s">
        <v>133</v>
      </c>
      <c r="Y7" s="74">
        <v>55606</v>
      </c>
    </row>
    <row r="8" spans="1:25" ht="33" customHeight="1" x14ac:dyDescent="0.2">
      <c r="A8" s="58">
        <v>20</v>
      </c>
      <c r="B8" s="58" t="s">
        <v>119</v>
      </c>
      <c r="C8" s="58" t="s">
        <v>635</v>
      </c>
      <c r="D8" s="58" t="s">
        <v>146</v>
      </c>
      <c r="E8" s="58" t="s">
        <v>160</v>
      </c>
      <c r="F8" s="74" t="s">
        <v>161</v>
      </c>
      <c r="G8" s="74" t="s">
        <v>119</v>
      </c>
      <c r="H8" s="58" t="s">
        <v>625</v>
      </c>
      <c r="I8" s="58" t="s">
        <v>648</v>
      </c>
      <c r="J8" s="58" t="s">
        <v>649</v>
      </c>
      <c r="K8" s="58" t="s">
        <v>162</v>
      </c>
      <c r="L8" s="58" t="s">
        <v>144</v>
      </c>
      <c r="M8" s="58" t="s">
        <v>145</v>
      </c>
      <c r="N8" s="85" t="s">
        <v>127</v>
      </c>
      <c r="O8" s="85" t="s">
        <v>127</v>
      </c>
      <c r="P8" s="85" t="s">
        <v>127</v>
      </c>
      <c r="Q8" s="85" t="s">
        <v>127</v>
      </c>
      <c r="R8" s="85" t="s">
        <v>128</v>
      </c>
      <c r="S8" s="58" t="s">
        <v>129</v>
      </c>
      <c r="T8" s="85" t="s">
        <v>130</v>
      </c>
      <c r="U8" s="85" t="s">
        <v>127</v>
      </c>
      <c r="V8" s="85" t="s">
        <v>131</v>
      </c>
      <c r="W8" s="58" t="s">
        <v>132</v>
      </c>
      <c r="X8" s="58" t="s">
        <v>133</v>
      </c>
      <c r="Y8" s="74">
        <v>55607</v>
      </c>
    </row>
    <row r="9" spans="1:25" ht="33" customHeight="1" x14ac:dyDescent="0.2">
      <c r="A9" s="78">
        <v>20</v>
      </c>
      <c r="B9" s="79" t="s">
        <v>163</v>
      </c>
      <c r="C9" s="85" t="s">
        <v>164</v>
      </c>
      <c r="D9" s="87" t="s">
        <v>165</v>
      </c>
      <c r="E9" s="88" t="s">
        <v>166</v>
      </c>
      <c r="F9" s="91" t="s">
        <v>167</v>
      </c>
      <c r="G9" s="92" t="s">
        <v>168</v>
      </c>
      <c r="H9" s="85" t="s">
        <v>626</v>
      </c>
      <c r="I9" s="85" t="s">
        <v>169</v>
      </c>
      <c r="J9" s="85" t="s">
        <v>170</v>
      </c>
      <c r="K9" s="85" t="s">
        <v>659</v>
      </c>
      <c r="L9" s="85" t="s">
        <v>144</v>
      </c>
      <c r="M9" s="85" t="s">
        <v>127</v>
      </c>
      <c r="N9" s="85" t="s">
        <v>127</v>
      </c>
      <c r="O9" s="85" t="s">
        <v>127</v>
      </c>
      <c r="P9" s="85" t="s">
        <v>127</v>
      </c>
      <c r="Q9" s="85" t="s">
        <v>127</v>
      </c>
      <c r="R9" s="85" t="s">
        <v>128</v>
      </c>
      <c r="S9" s="85" t="s">
        <v>129</v>
      </c>
      <c r="T9" s="85" t="s">
        <v>130</v>
      </c>
      <c r="U9" s="85" t="s">
        <v>127</v>
      </c>
      <c r="V9" s="85" t="s">
        <v>131</v>
      </c>
      <c r="W9" s="85" t="s">
        <v>131</v>
      </c>
      <c r="X9" s="81" t="s">
        <v>131</v>
      </c>
      <c r="Y9" s="74">
        <v>55614</v>
      </c>
    </row>
    <row r="10" spans="1:25" ht="33" customHeight="1" x14ac:dyDescent="0.2">
      <c r="A10" s="84">
        <v>20</v>
      </c>
      <c r="B10" s="80" t="s">
        <v>163</v>
      </c>
      <c r="C10" s="85" t="s">
        <v>661</v>
      </c>
      <c r="D10" s="87" t="s">
        <v>171</v>
      </c>
      <c r="E10" s="89" t="s">
        <v>172</v>
      </c>
      <c r="F10" s="93" t="s">
        <v>173</v>
      </c>
      <c r="G10" s="94" t="s">
        <v>167</v>
      </c>
      <c r="H10" s="85" t="s">
        <v>627</v>
      </c>
      <c r="I10" s="85" t="s">
        <v>174</v>
      </c>
      <c r="J10" s="85" t="s">
        <v>175</v>
      </c>
      <c r="K10" s="85" t="s">
        <v>176</v>
      </c>
      <c r="L10" s="85" t="s">
        <v>144</v>
      </c>
      <c r="M10" s="85" t="s">
        <v>127</v>
      </c>
      <c r="N10" s="85" t="s">
        <v>127</v>
      </c>
      <c r="O10" s="85" t="s">
        <v>127</v>
      </c>
      <c r="P10" s="85" t="s">
        <v>127</v>
      </c>
      <c r="Q10" s="85" t="s">
        <v>127</v>
      </c>
      <c r="R10" s="85" t="s">
        <v>128</v>
      </c>
      <c r="S10" s="85" t="s">
        <v>129</v>
      </c>
      <c r="T10" s="85" t="s">
        <v>130</v>
      </c>
      <c r="U10" s="85" t="s">
        <v>127</v>
      </c>
      <c r="V10" s="85" t="s">
        <v>131</v>
      </c>
      <c r="W10" s="85" t="s">
        <v>131</v>
      </c>
      <c r="X10" s="81" t="s">
        <v>131</v>
      </c>
      <c r="Y10" s="58">
        <v>55621</v>
      </c>
    </row>
    <row r="11" spans="1:25" ht="33" customHeight="1" x14ac:dyDescent="0.2">
      <c r="A11" s="75">
        <v>20</v>
      </c>
      <c r="B11" s="76" t="s">
        <v>163</v>
      </c>
      <c r="C11" s="77" t="s">
        <v>164</v>
      </c>
      <c r="D11" s="82" t="s">
        <v>177</v>
      </c>
      <c r="E11" s="86" t="s">
        <v>178</v>
      </c>
      <c r="F11" s="95" t="s">
        <v>179</v>
      </c>
      <c r="G11" s="95" t="s">
        <v>180</v>
      </c>
      <c r="H11" s="83" t="s">
        <v>628</v>
      </c>
      <c r="I11" s="77" t="s">
        <v>181</v>
      </c>
      <c r="J11" s="77" t="s">
        <v>663</v>
      </c>
      <c r="K11" s="77" t="s">
        <v>182</v>
      </c>
      <c r="L11" s="77" t="s">
        <v>125</v>
      </c>
      <c r="M11" s="85" t="s">
        <v>127</v>
      </c>
      <c r="N11" s="77" t="s">
        <v>127</v>
      </c>
      <c r="O11" s="77" t="s">
        <v>127</v>
      </c>
      <c r="P11" s="77" t="s">
        <v>127</v>
      </c>
      <c r="Q11" s="77" t="s">
        <v>127</v>
      </c>
      <c r="R11" s="77" t="s">
        <v>128</v>
      </c>
      <c r="S11" s="77" t="s">
        <v>129</v>
      </c>
      <c r="T11" s="77" t="s">
        <v>130</v>
      </c>
      <c r="U11" s="77" t="s">
        <v>127</v>
      </c>
      <c r="V11" s="77" t="s">
        <v>131</v>
      </c>
      <c r="W11" s="77" t="s">
        <v>131</v>
      </c>
      <c r="X11" s="81" t="s">
        <v>131</v>
      </c>
      <c r="Y11" s="58">
        <v>55623</v>
      </c>
    </row>
    <row r="12" spans="1:25" ht="33" customHeight="1" x14ac:dyDescent="0.2">
      <c r="A12" s="75">
        <v>20</v>
      </c>
      <c r="B12" s="76" t="s">
        <v>163</v>
      </c>
      <c r="C12" s="77" t="s">
        <v>164</v>
      </c>
      <c r="D12" s="82" t="s">
        <v>183</v>
      </c>
      <c r="E12" s="86" t="s">
        <v>178</v>
      </c>
      <c r="F12" s="95" t="s">
        <v>179</v>
      </c>
      <c r="G12" s="95" t="s">
        <v>184</v>
      </c>
      <c r="H12" s="83" t="s">
        <v>629</v>
      </c>
      <c r="I12" s="77" t="s">
        <v>185</v>
      </c>
      <c r="J12" s="77" t="s">
        <v>662</v>
      </c>
      <c r="K12" s="77" t="s">
        <v>186</v>
      </c>
      <c r="L12" s="77" t="s">
        <v>125</v>
      </c>
      <c r="M12" s="85" t="s">
        <v>127</v>
      </c>
      <c r="N12" s="77" t="s">
        <v>127</v>
      </c>
      <c r="O12" s="77" t="s">
        <v>127</v>
      </c>
      <c r="P12" s="77" t="s">
        <v>127</v>
      </c>
      <c r="Q12" s="77" t="s">
        <v>127</v>
      </c>
      <c r="R12" s="77" t="s">
        <v>128</v>
      </c>
      <c r="S12" s="77" t="s">
        <v>129</v>
      </c>
      <c r="T12" s="77" t="s">
        <v>130</v>
      </c>
      <c r="U12" s="77" t="s">
        <v>127</v>
      </c>
      <c r="V12" s="77" t="s">
        <v>131</v>
      </c>
      <c r="W12" s="77" t="s">
        <v>131</v>
      </c>
      <c r="X12" s="81" t="s">
        <v>131</v>
      </c>
      <c r="Y12" s="74">
        <v>55622</v>
      </c>
    </row>
    <row r="13" spans="1:25" ht="33" customHeight="1" x14ac:dyDescent="0.2">
      <c r="A13" s="75">
        <v>20</v>
      </c>
      <c r="B13" s="76" t="s">
        <v>163</v>
      </c>
      <c r="C13" s="77" t="s">
        <v>164</v>
      </c>
      <c r="D13" s="58" t="s">
        <v>187</v>
      </c>
      <c r="E13" s="58" t="s">
        <v>178</v>
      </c>
      <c r="F13" s="74" t="s">
        <v>188</v>
      </c>
      <c r="G13" s="74" t="s">
        <v>189</v>
      </c>
      <c r="H13" s="83" t="s">
        <v>630</v>
      </c>
      <c r="I13" s="77" t="s">
        <v>190</v>
      </c>
      <c r="J13" s="77" t="s">
        <v>660</v>
      </c>
      <c r="K13" s="58" t="s">
        <v>191</v>
      </c>
      <c r="L13" s="58" t="s">
        <v>144</v>
      </c>
      <c r="M13" s="85" t="s">
        <v>127</v>
      </c>
      <c r="N13" s="77" t="s">
        <v>127</v>
      </c>
      <c r="O13" s="77" t="s">
        <v>127</v>
      </c>
      <c r="P13" s="77" t="s">
        <v>127</v>
      </c>
      <c r="Q13" s="77" t="s">
        <v>127</v>
      </c>
      <c r="R13" s="77" t="s">
        <v>128</v>
      </c>
      <c r="S13" s="77" t="s">
        <v>129</v>
      </c>
      <c r="T13" s="77" t="s">
        <v>130</v>
      </c>
      <c r="U13" s="77" t="s">
        <v>127</v>
      </c>
      <c r="V13" s="77" t="s">
        <v>131</v>
      </c>
      <c r="W13" s="77" t="s">
        <v>131</v>
      </c>
      <c r="X13" s="81" t="s">
        <v>131</v>
      </c>
      <c r="Y13" s="74">
        <v>55615</v>
      </c>
    </row>
    <row r="14" spans="1:25" ht="33" customHeight="1" x14ac:dyDescent="0.2">
      <c r="A14" s="75">
        <v>20</v>
      </c>
      <c r="B14" s="76" t="s">
        <v>163</v>
      </c>
      <c r="C14" s="77" t="s">
        <v>164</v>
      </c>
      <c r="D14" s="58" t="s">
        <v>187</v>
      </c>
      <c r="E14" s="58" t="s">
        <v>178</v>
      </c>
      <c r="F14" s="74" t="s">
        <v>192</v>
      </c>
      <c r="G14" s="74" t="s">
        <v>193</v>
      </c>
      <c r="H14" s="83" t="s">
        <v>630</v>
      </c>
      <c r="I14" s="77" t="s">
        <v>190</v>
      </c>
      <c r="J14" s="77" t="s">
        <v>660</v>
      </c>
      <c r="K14" s="58" t="s">
        <v>194</v>
      </c>
      <c r="L14" s="58" t="s">
        <v>144</v>
      </c>
      <c r="M14" s="85" t="s">
        <v>127</v>
      </c>
      <c r="N14" s="77" t="s">
        <v>127</v>
      </c>
      <c r="O14" s="77" t="s">
        <v>127</v>
      </c>
      <c r="P14" s="77" t="s">
        <v>127</v>
      </c>
      <c r="Q14" s="77" t="s">
        <v>127</v>
      </c>
      <c r="R14" s="77" t="s">
        <v>128</v>
      </c>
      <c r="S14" s="77" t="s">
        <v>129</v>
      </c>
      <c r="T14" s="77" t="s">
        <v>130</v>
      </c>
      <c r="U14" s="77" t="s">
        <v>127</v>
      </c>
      <c r="V14" s="77" t="s">
        <v>131</v>
      </c>
      <c r="W14" s="77" t="s">
        <v>131</v>
      </c>
      <c r="X14" s="81" t="s">
        <v>131</v>
      </c>
      <c r="Y14" s="74">
        <v>55616</v>
      </c>
    </row>
    <row r="15" spans="1:25" ht="33" customHeight="1" x14ac:dyDescent="0.2">
      <c r="A15" s="75">
        <v>20</v>
      </c>
      <c r="B15" s="76" t="s">
        <v>163</v>
      </c>
      <c r="C15" s="77" t="s">
        <v>164</v>
      </c>
      <c r="D15" s="58" t="s">
        <v>187</v>
      </c>
      <c r="E15" s="58" t="s">
        <v>178</v>
      </c>
      <c r="F15" s="74" t="s">
        <v>195</v>
      </c>
      <c r="G15" s="74" t="s">
        <v>119</v>
      </c>
      <c r="H15" s="83" t="s">
        <v>630</v>
      </c>
      <c r="I15" s="77" t="s">
        <v>190</v>
      </c>
      <c r="J15" s="77" t="s">
        <v>660</v>
      </c>
      <c r="K15" s="58" t="s">
        <v>196</v>
      </c>
      <c r="L15" s="58" t="s">
        <v>144</v>
      </c>
      <c r="M15" s="85" t="s">
        <v>127</v>
      </c>
      <c r="N15" s="77" t="s">
        <v>127</v>
      </c>
      <c r="O15" s="77" t="s">
        <v>127</v>
      </c>
      <c r="P15" s="77" t="s">
        <v>127</v>
      </c>
      <c r="Q15" s="77" t="s">
        <v>127</v>
      </c>
      <c r="R15" s="77" t="s">
        <v>128</v>
      </c>
      <c r="S15" s="77" t="s">
        <v>129</v>
      </c>
      <c r="T15" s="77" t="s">
        <v>130</v>
      </c>
      <c r="U15" s="77" t="s">
        <v>127</v>
      </c>
      <c r="V15" s="77" t="s">
        <v>131</v>
      </c>
      <c r="W15" s="77" t="s">
        <v>131</v>
      </c>
      <c r="X15" s="81" t="s">
        <v>131</v>
      </c>
      <c r="Y15" s="74">
        <v>55617</v>
      </c>
    </row>
    <row r="16" spans="1:25" ht="33" customHeight="1" x14ac:dyDescent="0.2">
      <c r="A16" s="75">
        <v>20</v>
      </c>
      <c r="B16" s="76" t="s">
        <v>163</v>
      </c>
      <c r="C16" s="77" t="s">
        <v>164</v>
      </c>
      <c r="D16" s="58" t="s">
        <v>187</v>
      </c>
      <c r="E16" s="58" t="s">
        <v>178</v>
      </c>
      <c r="F16" s="74" t="s">
        <v>197</v>
      </c>
      <c r="G16" s="74" t="s">
        <v>198</v>
      </c>
      <c r="H16" s="83" t="s">
        <v>630</v>
      </c>
      <c r="I16" s="77" t="s">
        <v>190</v>
      </c>
      <c r="J16" s="77" t="s">
        <v>660</v>
      </c>
      <c r="K16" s="58" t="s">
        <v>199</v>
      </c>
      <c r="L16" s="58" t="s">
        <v>144</v>
      </c>
      <c r="M16" s="85" t="s">
        <v>127</v>
      </c>
      <c r="N16" s="77" t="s">
        <v>127</v>
      </c>
      <c r="O16" s="77" t="s">
        <v>127</v>
      </c>
      <c r="P16" s="77" t="s">
        <v>127</v>
      </c>
      <c r="Q16" s="77" t="s">
        <v>127</v>
      </c>
      <c r="R16" s="77" t="s">
        <v>128</v>
      </c>
      <c r="S16" s="77" t="s">
        <v>129</v>
      </c>
      <c r="T16" s="77" t="s">
        <v>130</v>
      </c>
      <c r="U16" s="77" t="s">
        <v>127</v>
      </c>
      <c r="V16" s="77" t="s">
        <v>131</v>
      </c>
      <c r="W16" s="77" t="s">
        <v>131</v>
      </c>
      <c r="X16" s="81" t="s">
        <v>131</v>
      </c>
      <c r="Y16" s="74">
        <v>55618</v>
      </c>
    </row>
    <row r="17" spans="1:25" ht="33" customHeight="1" x14ac:dyDescent="0.2">
      <c r="A17" s="75">
        <v>20</v>
      </c>
      <c r="B17" s="76" t="s">
        <v>163</v>
      </c>
      <c r="C17" s="77" t="s">
        <v>164</v>
      </c>
      <c r="D17" s="58" t="s">
        <v>187</v>
      </c>
      <c r="E17" s="58" t="s">
        <v>178</v>
      </c>
      <c r="F17" s="74" t="s">
        <v>200</v>
      </c>
      <c r="G17" s="74" t="s">
        <v>201</v>
      </c>
      <c r="H17" s="83" t="s">
        <v>630</v>
      </c>
      <c r="I17" s="77" t="s">
        <v>190</v>
      </c>
      <c r="J17" s="77" t="s">
        <v>660</v>
      </c>
      <c r="K17" s="58" t="s">
        <v>202</v>
      </c>
      <c r="L17" s="58" t="s">
        <v>144</v>
      </c>
      <c r="M17" s="85" t="s">
        <v>127</v>
      </c>
      <c r="N17" s="77" t="s">
        <v>127</v>
      </c>
      <c r="O17" s="77" t="s">
        <v>127</v>
      </c>
      <c r="P17" s="77" t="s">
        <v>127</v>
      </c>
      <c r="Q17" s="77" t="s">
        <v>127</v>
      </c>
      <c r="R17" s="77" t="s">
        <v>128</v>
      </c>
      <c r="S17" s="77" t="s">
        <v>129</v>
      </c>
      <c r="T17" s="77" t="s">
        <v>130</v>
      </c>
      <c r="U17" s="77" t="s">
        <v>127</v>
      </c>
      <c r="V17" s="77" t="s">
        <v>131</v>
      </c>
      <c r="W17" s="77" t="s">
        <v>131</v>
      </c>
      <c r="X17" s="81" t="s">
        <v>131</v>
      </c>
      <c r="Y17" s="74">
        <v>55619</v>
      </c>
    </row>
    <row r="18" spans="1:25" ht="33" customHeight="1" x14ac:dyDescent="0.2">
      <c r="A18" s="75">
        <v>20</v>
      </c>
      <c r="B18" s="76" t="s">
        <v>163</v>
      </c>
      <c r="C18" s="77" t="s">
        <v>164</v>
      </c>
      <c r="D18" s="58" t="s">
        <v>187</v>
      </c>
      <c r="E18" s="58" t="s">
        <v>178</v>
      </c>
      <c r="F18" s="74" t="s">
        <v>203</v>
      </c>
      <c r="G18" s="74" t="s">
        <v>204</v>
      </c>
      <c r="H18" s="83" t="s">
        <v>630</v>
      </c>
      <c r="I18" s="77" t="s">
        <v>190</v>
      </c>
      <c r="J18" s="77" t="s">
        <v>660</v>
      </c>
      <c r="K18" s="58" t="s">
        <v>205</v>
      </c>
      <c r="L18" s="58" t="s">
        <v>144</v>
      </c>
      <c r="M18" s="85" t="s">
        <v>127</v>
      </c>
      <c r="N18" s="77" t="s">
        <v>127</v>
      </c>
      <c r="O18" s="77" t="s">
        <v>127</v>
      </c>
      <c r="P18" s="77" t="s">
        <v>127</v>
      </c>
      <c r="Q18" s="77" t="s">
        <v>127</v>
      </c>
      <c r="R18" s="77" t="s">
        <v>128</v>
      </c>
      <c r="S18" s="77" t="s">
        <v>129</v>
      </c>
      <c r="T18" s="77" t="s">
        <v>130</v>
      </c>
      <c r="U18" s="77" t="s">
        <v>127</v>
      </c>
      <c r="V18" s="77" t="s">
        <v>131</v>
      </c>
      <c r="W18" s="77" t="s">
        <v>131</v>
      </c>
      <c r="X18" s="81" t="s">
        <v>131</v>
      </c>
      <c r="Y18" s="74">
        <v>55620</v>
      </c>
    </row>
    <row r="19" spans="1:25" ht="33" customHeight="1" x14ac:dyDescent="0.2">
      <c r="A19" s="75">
        <v>20</v>
      </c>
      <c r="B19" s="76" t="s">
        <v>163</v>
      </c>
      <c r="C19" s="58" t="s">
        <v>636</v>
      </c>
      <c r="D19" s="58" t="s">
        <v>94</v>
      </c>
      <c r="E19" s="58" t="s">
        <v>206</v>
      </c>
      <c r="F19" s="74" t="s">
        <v>207</v>
      </c>
      <c r="G19" s="74" t="s">
        <v>119</v>
      </c>
      <c r="H19" s="58" t="s">
        <v>653</v>
      </c>
      <c r="I19" s="58" t="s">
        <v>650</v>
      </c>
      <c r="J19" s="97" t="s">
        <v>651</v>
      </c>
      <c r="K19" s="58" t="s">
        <v>208</v>
      </c>
      <c r="L19" s="58" t="s">
        <v>144</v>
      </c>
      <c r="M19" s="85" t="s">
        <v>127</v>
      </c>
      <c r="N19" s="77" t="s">
        <v>127</v>
      </c>
      <c r="O19" s="77" t="s">
        <v>127</v>
      </c>
      <c r="P19" s="77" t="s">
        <v>127</v>
      </c>
      <c r="Q19" s="77" t="s">
        <v>127</v>
      </c>
      <c r="R19" s="77" t="s">
        <v>128</v>
      </c>
      <c r="S19" s="77" t="s">
        <v>129</v>
      </c>
      <c r="T19" s="77" t="s">
        <v>130</v>
      </c>
      <c r="U19" s="77" t="s">
        <v>127</v>
      </c>
      <c r="V19" s="77" t="s">
        <v>131</v>
      </c>
      <c r="W19" s="77" t="s">
        <v>131</v>
      </c>
      <c r="X19" s="58" t="s">
        <v>133</v>
      </c>
      <c r="Y19" s="74">
        <v>55608</v>
      </c>
    </row>
    <row r="20" spans="1:25" ht="33" customHeight="1" x14ac:dyDescent="0.2">
      <c r="A20" s="75">
        <v>20</v>
      </c>
      <c r="B20" s="76" t="s">
        <v>163</v>
      </c>
      <c r="C20" s="58" t="s">
        <v>636</v>
      </c>
      <c r="D20" s="58" t="s">
        <v>94</v>
      </c>
      <c r="E20" s="58" t="s">
        <v>209</v>
      </c>
      <c r="F20" s="74" t="s">
        <v>210</v>
      </c>
      <c r="G20" s="74" t="s">
        <v>211</v>
      </c>
      <c r="H20" s="58" t="s">
        <v>654</v>
      </c>
      <c r="I20" s="58" t="s">
        <v>652</v>
      </c>
      <c r="J20" s="97" t="s">
        <v>651</v>
      </c>
      <c r="K20" s="58" t="s">
        <v>208</v>
      </c>
      <c r="L20" s="58" t="s">
        <v>144</v>
      </c>
      <c r="M20" s="85" t="s">
        <v>127</v>
      </c>
      <c r="N20" s="77" t="s">
        <v>127</v>
      </c>
      <c r="O20" s="77" t="s">
        <v>127</v>
      </c>
      <c r="P20" s="77" t="s">
        <v>127</v>
      </c>
      <c r="Q20" s="77" t="s">
        <v>127</v>
      </c>
      <c r="R20" s="77" t="s">
        <v>128</v>
      </c>
      <c r="S20" s="77" t="s">
        <v>129</v>
      </c>
      <c r="T20" s="77" t="s">
        <v>130</v>
      </c>
      <c r="U20" s="77" t="s">
        <v>127</v>
      </c>
      <c r="V20" s="77" t="s">
        <v>131</v>
      </c>
      <c r="W20" s="77" t="s">
        <v>131</v>
      </c>
      <c r="X20" s="58" t="s">
        <v>133</v>
      </c>
      <c r="Y20" s="58">
        <v>55609</v>
      </c>
    </row>
    <row r="21" spans="1:25" ht="33" customHeight="1" x14ac:dyDescent="0.2">
      <c r="A21" s="75">
        <v>20</v>
      </c>
      <c r="B21" s="76" t="s">
        <v>163</v>
      </c>
      <c r="C21" s="58" t="s">
        <v>636</v>
      </c>
      <c r="D21" s="58" t="s">
        <v>94</v>
      </c>
      <c r="E21" s="58" t="s">
        <v>212</v>
      </c>
      <c r="F21" s="74" t="s">
        <v>213</v>
      </c>
      <c r="G21" s="74" t="s">
        <v>214</v>
      </c>
      <c r="H21" s="58" t="s">
        <v>631</v>
      </c>
      <c r="I21" s="58" t="s">
        <v>215</v>
      </c>
      <c r="J21" s="58" t="s">
        <v>216</v>
      </c>
      <c r="K21" s="58" t="s">
        <v>208</v>
      </c>
      <c r="L21" s="58" t="s">
        <v>144</v>
      </c>
      <c r="M21" s="85" t="s">
        <v>127</v>
      </c>
      <c r="N21" s="77" t="s">
        <v>127</v>
      </c>
      <c r="O21" s="77" t="s">
        <v>127</v>
      </c>
      <c r="P21" s="77" t="s">
        <v>127</v>
      </c>
      <c r="Q21" s="77" t="s">
        <v>127</v>
      </c>
      <c r="R21" s="77" t="s">
        <v>128</v>
      </c>
      <c r="S21" s="77" t="s">
        <v>129</v>
      </c>
      <c r="T21" s="77" t="s">
        <v>130</v>
      </c>
      <c r="U21" s="77" t="s">
        <v>127</v>
      </c>
      <c r="V21" s="77" t="s">
        <v>131</v>
      </c>
      <c r="W21" s="77" t="s">
        <v>131</v>
      </c>
      <c r="X21" s="58" t="s">
        <v>133</v>
      </c>
      <c r="Y21" s="74">
        <v>55610</v>
      </c>
    </row>
    <row r="22" spans="1:25" ht="33" customHeight="1" x14ac:dyDescent="0.2">
      <c r="A22" s="75">
        <v>20</v>
      </c>
      <c r="B22" s="76" t="s">
        <v>163</v>
      </c>
      <c r="C22" s="58" t="s">
        <v>636</v>
      </c>
      <c r="D22" s="58" t="s">
        <v>217</v>
      </c>
      <c r="E22" s="58" t="s">
        <v>149</v>
      </c>
      <c r="F22" s="74" t="s">
        <v>218</v>
      </c>
      <c r="G22" s="74" t="s">
        <v>209</v>
      </c>
      <c r="H22" s="96" t="s">
        <v>632</v>
      </c>
      <c r="I22" s="58" t="s">
        <v>219</v>
      </c>
      <c r="J22" s="58" t="s">
        <v>655</v>
      </c>
      <c r="K22" s="58" t="s">
        <v>220</v>
      </c>
      <c r="L22" s="58" t="s">
        <v>125</v>
      </c>
      <c r="M22" s="85" t="s">
        <v>127</v>
      </c>
      <c r="N22" s="77" t="s">
        <v>127</v>
      </c>
      <c r="O22" s="77" t="s">
        <v>127</v>
      </c>
      <c r="P22" s="77" t="s">
        <v>127</v>
      </c>
      <c r="Q22" s="77" t="s">
        <v>127</v>
      </c>
      <c r="R22" s="77" t="s">
        <v>128</v>
      </c>
      <c r="S22" s="77" t="s">
        <v>129</v>
      </c>
      <c r="T22" s="77" t="s">
        <v>130</v>
      </c>
      <c r="U22" s="77" t="s">
        <v>127</v>
      </c>
      <c r="V22" s="77" t="s">
        <v>131</v>
      </c>
      <c r="W22" s="77" t="s">
        <v>131</v>
      </c>
      <c r="X22" s="58" t="s">
        <v>133</v>
      </c>
      <c r="Y22" s="74">
        <v>55611</v>
      </c>
    </row>
    <row r="23" spans="1:25" ht="33" customHeight="1" x14ac:dyDescent="0.2">
      <c r="A23" s="75">
        <v>20</v>
      </c>
      <c r="B23" s="76" t="s">
        <v>163</v>
      </c>
      <c r="C23" s="58" t="s">
        <v>636</v>
      </c>
      <c r="D23" s="58" t="s">
        <v>217</v>
      </c>
      <c r="E23" s="58" t="s">
        <v>221</v>
      </c>
      <c r="F23" s="74" t="s">
        <v>222</v>
      </c>
      <c r="G23" s="74" t="s">
        <v>223</v>
      </c>
      <c r="H23" s="58" t="s">
        <v>633</v>
      </c>
      <c r="I23" s="58" t="s">
        <v>219</v>
      </c>
      <c r="J23" s="58" t="s">
        <v>656</v>
      </c>
      <c r="K23" s="58" t="s">
        <v>224</v>
      </c>
      <c r="L23" s="58" t="s">
        <v>125</v>
      </c>
      <c r="M23" s="85" t="s">
        <v>127</v>
      </c>
      <c r="N23" s="77" t="s">
        <v>127</v>
      </c>
      <c r="O23" s="77" t="s">
        <v>127</v>
      </c>
      <c r="P23" s="77" t="s">
        <v>127</v>
      </c>
      <c r="Q23" s="77" t="s">
        <v>127</v>
      </c>
      <c r="R23" s="77" t="s">
        <v>128</v>
      </c>
      <c r="S23" s="77" t="s">
        <v>129</v>
      </c>
      <c r="T23" s="77" t="s">
        <v>130</v>
      </c>
      <c r="U23" s="77" t="s">
        <v>127</v>
      </c>
      <c r="V23" s="77" t="s">
        <v>131</v>
      </c>
      <c r="W23" s="77" t="s">
        <v>131</v>
      </c>
      <c r="X23" s="58" t="s">
        <v>133</v>
      </c>
      <c r="Y23" s="74">
        <v>55612</v>
      </c>
    </row>
    <row r="24" spans="1:25" ht="33" customHeight="1" x14ac:dyDescent="0.2">
      <c r="A24" s="75">
        <v>20</v>
      </c>
      <c r="B24" s="76" t="s">
        <v>163</v>
      </c>
      <c r="C24" s="58" t="s">
        <v>636</v>
      </c>
      <c r="D24" s="58" t="s">
        <v>217</v>
      </c>
      <c r="E24" s="58" t="s">
        <v>225</v>
      </c>
      <c r="F24" s="74" t="s">
        <v>226</v>
      </c>
      <c r="G24" s="74" t="s">
        <v>227</v>
      </c>
      <c r="H24" s="58" t="s">
        <v>634</v>
      </c>
      <c r="I24" s="58" t="s">
        <v>657</v>
      </c>
      <c r="J24" s="58" t="s">
        <v>658</v>
      </c>
      <c r="K24" s="58" t="s">
        <v>228</v>
      </c>
      <c r="L24" s="58" t="s">
        <v>144</v>
      </c>
      <c r="M24" s="85" t="s">
        <v>127</v>
      </c>
      <c r="N24" s="77" t="s">
        <v>127</v>
      </c>
      <c r="O24" s="77" t="s">
        <v>127</v>
      </c>
      <c r="P24" s="77" t="s">
        <v>127</v>
      </c>
      <c r="Q24" s="77" t="s">
        <v>127</v>
      </c>
      <c r="R24" s="77" t="s">
        <v>128</v>
      </c>
      <c r="S24" s="77" t="s">
        <v>129</v>
      </c>
      <c r="T24" s="77" t="s">
        <v>130</v>
      </c>
      <c r="U24" s="77" t="s">
        <v>127</v>
      </c>
      <c r="V24" s="77" t="s">
        <v>131</v>
      </c>
      <c r="W24" s="77" t="s">
        <v>131</v>
      </c>
      <c r="X24" s="58" t="s">
        <v>133</v>
      </c>
      <c r="Y24" s="74">
        <v>55613</v>
      </c>
    </row>
    <row r="25" spans="1:25" ht="33" customHeight="1" x14ac:dyDescent="0.2">
      <c r="A25" s="75">
        <v>20</v>
      </c>
      <c r="B25" s="76" t="s">
        <v>163</v>
      </c>
      <c r="C25" s="58" t="s">
        <v>692</v>
      </c>
      <c r="D25" s="90" t="s">
        <v>664</v>
      </c>
      <c r="E25" s="58" t="s">
        <v>178</v>
      </c>
      <c r="F25" s="74" t="s">
        <v>670</v>
      </c>
      <c r="G25" s="74" t="s">
        <v>141</v>
      </c>
      <c r="H25" s="58" t="s">
        <v>665</v>
      </c>
      <c r="I25" s="58" t="s">
        <v>669</v>
      </c>
      <c r="J25" s="58" t="s">
        <v>697</v>
      </c>
      <c r="K25" s="58" t="s">
        <v>178</v>
      </c>
      <c r="L25" s="58" t="s">
        <v>125</v>
      </c>
      <c r="M25" s="85" t="s">
        <v>127</v>
      </c>
      <c r="N25" s="77" t="s">
        <v>127</v>
      </c>
      <c r="O25" s="77" t="s">
        <v>127</v>
      </c>
      <c r="P25" s="77" t="s">
        <v>127</v>
      </c>
      <c r="Q25" s="77" t="s">
        <v>127</v>
      </c>
      <c r="R25" s="77" t="s">
        <v>128</v>
      </c>
      <c r="S25" s="77" t="s">
        <v>129</v>
      </c>
      <c r="T25" s="77" t="s">
        <v>130</v>
      </c>
      <c r="U25" s="77" t="s">
        <v>127</v>
      </c>
      <c r="V25" s="77" t="s">
        <v>131</v>
      </c>
      <c r="W25" s="77" t="s">
        <v>131</v>
      </c>
      <c r="X25" s="58" t="s">
        <v>133</v>
      </c>
      <c r="Y25" s="74">
        <v>55634</v>
      </c>
    </row>
    <row r="26" spans="1:25" ht="33" customHeight="1" x14ac:dyDescent="0.2">
      <c r="A26" s="75">
        <v>20</v>
      </c>
      <c r="B26" s="76" t="s">
        <v>163</v>
      </c>
      <c r="C26" s="58" t="s">
        <v>692</v>
      </c>
      <c r="D26" s="90" t="s">
        <v>664</v>
      </c>
      <c r="E26" s="58" t="s">
        <v>671</v>
      </c>
      <c r="F26" s="74" t="s">
        <v>672</v>
      </c>
      <c r="G26" s="74" t="s">
        <v>673</v>
      </c>
      <c r="H26" s="58" t="s">
        <v>667</v>
      </c>
      <c r="I26" s="58" t="s">
        <v>668</v>
      </c>
      <c r="J26" s="58" t="s">
        <v>698</v>
      </c>
      <c r="K26" s="58" t="s">
        <v>666</v>
      </c>
      <c r="L26" s="58" t="s">
        <v>125</v>
      </c>
      <c r="M26" s="85" t="s">
        <v>127</v>
      </c>
      <c r="N26" s="77" t="s">
        <v>127</v>
      </c>
      <c r="O26" s="77" t="s">
        <v>127</v>
      </c>
      <c r="P26" s="77" t="s">
        <v>127</v>
      </c>
      <c r="Q26" s="77" t="s">
        <v>127</v>
      </c>
      <c r="R26" s="77" t="s">
        <v>128</v>
      </c>
      <c r="S26" s="77" t="s">
        <v>129</v>
      </c>
      <c r="T26" s="77" t="s">
        <v>130</v>
      </c>
      <c r="U26" s="77" t="s">
        <v>127</v>
      </c>
      <c r="V26" s="77" t="s">
        <v>131</v>
      </c>
      <c r="W26" s="77" t="s">
        <v>131</v>
      </c>
      <c r="X26" s="58" t="s">
        <v>133</v>
      </c>
      <c r="Y26" s="74">
        <v>55635</v>
      </c>
    </row>
    <row r="27" spans="1:25" ht="33" customHeight="1" x14ac:dyDescent="0.2">
      <c r="A27" s="75">
        <v>20</v>
      </c>
      <c r="B27" s="76" t="s">
        <v>163</v>
      </c>
      <c r="C27" s="58" t="s">
        <v>596</v>
      </c>
      <c r="D27" s="58" t="s">
        <v>674</v>
      </c>
      <c r="E27" s="58" t="s">
        <v>680</v>
      </c>
      <c r="F27" s="74" t="s">
        <v>681</v>
      </c>
      <c r="G27" s="74" t="s">
        <v>683</v>
      </c>
      <c r="H27" s="58" t="s">
        <v>676</v>
      </c>
      <c r="I27" s="58" t="s">
        <v>677</v>
      </c>
      <c r="J27" s="58" t="s">
        <v>693</v>
      </c>
      <c r="K27" s="58" t="s">
        <v>679</v>
      </c>
      <c r="L27" s="58" t="s">
        <v>125</v>
      </c>
      <c r="M27" s="85" t="s">
        <v>127</v>
      </c>
      <c r="N27" s="77" t="s">
        <v>127</v>
      </c>
      <c r="O27" s="77" t="s">
        <v>127</v>
      </c>
      <c r="P27" s="77" t="s">
        <v>127</v>
      </c>
      <c r="Q27" s="77" t="s">
        <v>127</v>
      </c>
      <c r="R27" s="77" t="s">
        <v>128</v>
      </c>
      <c r="S27" s="77" t="s">
        <v>129</v>
      </c>
      <c r="T27" s="77" t="s">
        <v>130</v>
      </c>
      <c r="U27" s="77" t="s">
        <v>127</v>
      </c>
      <c r="V27" s="77" t="s">
        <v>131</v>
      </c>
      <c r="W27" s="77" t="s">
        <v>131</v>
      </c>
      <c r="X27" s="58" t="s">
        <v>133</v>
      </c>
      <c r="Y27" s="74">
        <v>55630</v>
      </c>
    </row>
    <row r="28" spans="1:25" ht="33" customHeight="1" x14ac:dyDescent="0.2">
      <c r="A28" s="75">
        <v>20</v>
      </c>
      <c r="B28" s="76" t="s">
        <v>163</v>
      </c>
      <c r="C28" s="58" t="s">
        <v>596</v>
      </c>
      <c r="D28" s="58" t="s">
        <v>674</v>
      </c>
      <c r="E28" s="58" t="s">
        <v>682</v>
      </c>
      <c r="F28" s="74" t="s">
        <v>681</v>
      </c>
      <c r="G28" s="74" t="s">
        <v>684</v>
      </c>
      <c r="H28" s="58" t="s">
        <v>675</v>
      </c>
      <c r="I28" s="58" t="s">
        <v>678</v>
      </c>
      <c r="J28" s="58" t="s">
        <v>685</v>
      </c>
      <c r="K28" s="58" t="s">
        <v>679</v>
      </c>
      <c r="L28" s="58" t="s">
        <v>125</v>
      </c>
      <c r="M28" s="85" t="s">
        <v>127</v>
      </c>
      <c r="N28" s="77" t="s">
        <v>127</v>
      </c>
      <c r="O28" s="77" t="s">
        <v>127</v>
      </c>
      <c r="P28" s="77" t="s">
        <v>127</v>
      </c>
      <c r="Q28" s="77" t="s">
        <v>127</v>
      </c>
      <c r="R28" s="77" t="s">
        <v>128</v>
      </c>
      <c r="S28" s="77" t="s">
        <v>129</v>
      </c>
      <c r="T28" s="77" t="s">
        <v>130</v>
      </c>
      <c r="U28" s="77" t="s">
        <v>127</v>
      </c>
      <c r="V28" s="77" t="s">
        <v>131</v>
      </c>
      <c r="W28" s="77" t="s">
        <v>131</v>
      </c>
      <c r="X28" s="58" t="s">
        <v>133</v>
      </c>
      <c r="Y28" s="74">
        <v>55631</v>
      </c>
    </row>
    <row r="29" spans="1:25" ht="33" customHeight="1" x14ac:dyDescent="0.2">
      <c r="A29" s="75">
        <v>20</v>
      </c>
      <c r="B29" s="76" t="s">
        <v>163</v>
      </c>
      <c r="C29" s="58" t="s">
        <v>596</v>
      </c>
      <c r="D29" s="58" t="s">
        <v>686</v>
      </c>
      <c r="E29" s="58" t="s">
        <v>207</v>
      </c>
      <c r="F29" s="74" t="s">
        <v>178</v>
      </c>
      <c r="G29" s="74" t="s">
        <v>691</v>
      </c>
      <c r="H29" s="58" t="s">
        <v>687</v>
      </c>
      <c r="I29" s="58" t="s">
        <v>694</v>
      </c>
      <c r="J29" s="58" t="s">
        <v>695</v>
      </c>
      <c r="K29" s="58" t="s">
        <v>689</v>
      </c>
      <c r="L29" s="58" t="s">
        <v>125</v>
      </c>
      <c r="M29" s="85" t="s">
        <v>127</v>
      </c>
      <c r="N29" s="77" t="s">
        <v>127</v>
      </c>
      <c r="O29" s="77" t="s">
        <v>127</v>
      </c>
      <c r="P29" s="77" t="s">
        <v>127</v>
      </c>
      <c r="Q29" s="77" t="s">
        <v>127</v>
      </c>
      <c r="R29" s="77" t="s">
        <v>128</v>
      </c>
      <c r="S29" s="77" t="s">
        <v>129</v>
      </c>
      <c r="T29" s="77" t="s">
        <v>130</v>
      </c>
      <c r="U29" s="77" t="s">
        <v>127</v>
      </c>
      <c r="V29" s="77" t="s">
        <v>131</v>
      </c>
      <c r="W29" s="77" t="s">
        <v>131</v>
      </c>
      <c r="X29" s="58" t="s">
        <v>133</v>
      </c>
      <c r="Y29" s="74">
        <v>55632</v>
      </c>
    </row>
    <row r="30" spans="1:25" ht="33" customHeight="1" x14ac:dyDescent="0.2">
      <c r="A30" s="75">
        <v>20</v>
      </c>
      <c r="B30" s="76" t="s">
        <v>163</v>
      </c>
      <c r="C30" s="58" t="s">
        <v>596</v>
      </c>
      <c r="D30" s="58" t="s">
        <v>686</v>
      </c>
      <c r="E30" s="58" t="s">
        <v>207</v>
      </c>
      <c r="F30" s="74" t="s">
        <v>178</v>
      </c>
      <c r="G30" s="74" t="s">
        <v>691</v>
      </c>
      <c r="H30" s="58" t="s">
        <v>688</v>
      </c>
      <c r="I30" s="58" t="s">
        <v>690</v>
      </c>
      <c r="J30" s="58" t="s">
        <v>696</v>
      </c>
      <c r="K30" s="58" t="s">
        <v>689</v>
      </c>
      <c r="L30" s="58" t="s">
        <v>125</v>
      </c>
      <c r="M30" s="85" t="s">
        <v>127</v>
      </c>
      <c r="N30" s="77" t="s">
        <v>127</v>
      </c>
      <c r="O30" s="77" t="s">
        <v>127</v>
      </c>
      <c r="P30" s="77" t="s">
        <v>127</v>
      </c>
      <c r="Q30" s="77" t="s">
        <v>127</v>
      </c>
      <c r="R30" s="77" t="s">
        <v>128</v>
      </c>
      <c r="S30" s="77" t="s">
        <v>129</v>
      </c>
      <c r="T30" s="77" t="s">
        <v>130</v>
      </c>
      <c r="U30" s="77" t="s">
        <v>127</v>
      </c>
      <c r="V30" s="77" t="s">
        <v>131</v>
      </c>
      <c r="W30" s="77" t="s">
        <v>131</v>
      </c>
      <c r="X30" s="58" t="s">
        <v>133</v>
      </c>
      <c r="Y30" s="74">
        <v>55633</v>
      </c>
    </row>
    <row r="31" spans="1:25" ht="33" customHeight="1" x14ac:dyDescent="0.2">
      <c r="A31" s="58"/>
      <c r="B31" s="58"/>
      <c r="C31" s="58"/>
      <c r="D31" s="59"/>
      <c r="E31" s="59"/>
      <c r="F31" s="60"/>
      <c r="G31" s="60"/>
      <c r="H31" s="59"/>
      <c r="I31" s="58"/>
      <c r="J31" s="59"/>
      <c r="K31" s="58"/>
      <c r="L31" s="58"/>
      <c r="M31" s="58"/>
      <c r="N31" s="58"/>
      <c r="O31" s="58"/>
      <c r="P31" s="58"/>
      <c r="Q31" s="58"/>
      <c r="R31" s="58"/>
      <c r="S31" s="58"/>
      <c r="T31" s="58"/>
      <c r="U31" s="58"/>
      <c r="V31" s="58"/>
      <c r="W31" s="58"/>
      <c r="X31" s="58"/>
      <c r="Y31" s="61"/>
    </row>
    <row r="32" spans="1:25" ht="33" customHeight="1" x14ac:dyDescent="0.2">
      <c r="A32" s="58"/>
      <c r="B32" s="58"/>
      <c r="C32" s="58"/>
      <c r="D32" s="59"/>
      <c r="E32" s="59"/>
      <c r="F32" s="60"/>
      <c r="G32" s="60"/>
      <c r="H32" s="59"/>
      <c r="I32" s="58"/>
      <c r="J32" s="59"/>
      <c r="K32" s="58"/>
      <c r="L32" s="58"/>
      <c r="M32" s="58"/>
      <c r="N32" s="58"/>
      <c r="O32" s="58"/>
      <c r="P32" s="58"/>
      <c r="Q32" s="58"/>
      <c r="R32" s="58"/>
      <c r="S32" s="58"/>
      <c r="T32" s="58"/>
      <c r="U32" s="58"/>
      <c r="V32" s="58"/>
      <c r="W32" s="58"/>
      <c r="X32" s="58"/>
      <c r="Y32" s="61"/>
    </row>
    <row r="33" spans="1:25" ht="33" customHeight="1" x14ac:dyDescent="0.2">
      <c r="A33" s="58"/>
      <c r="B33" s="58"/>
      <c r="C33" s="58"/>
      <c r="D33" s="59"/>
      <c r="E33" s="59"/>
      <c r="F33" s="60"/>
      <c r="G33" s="60"/>
      <c r="H33" s="59"/>
      <c r="I33" s="58"/>
      <c r="J33" s="59"/>
      <c r="K33" s="58"/>
      <c r="L33" s="58"/>
      <c r="M33" s="58"/>
      <c r="N33" s="58"/>
      <c r="O33" s="58"/>
      <c r="P33" s="58"/>
      <c r="Q33" s="58"/>
      <c r="R33" s="58"/>
      <c r="S33" s="58"/>
      <c r="T33" s="58"/>
      <c r="U33" s="58"/>
      <c r="V33" s="58"/>
      <c r="W33" s="58"/>
      <c r="X33" s="58"/>
      <c r="Y33" s="61"/>
    </row>
    <row r="34" spans="1:25" ht="33" customHeight="1" x14ac:dyDescent="0.2">
      <c r="A34" s="58"/>
      <c r="B34" s="58"/>
      <c r="C34" s="58"/>
      <c r="D34" s="59"/>
      <c r="E34" s="59"/>
      <c r="F34" s="60"/>
      <c r="G34" s="60"/>
      <c r="H34" s="59"/>
      <c r="I34" s="58"/>
      <c r="J34" s="59"/>
      <c r="K34" s="58"/>
      <c r="L34" s="58"/>
      <c r="M34" s="58"/>
      <c r="N34" s="58"/>
      <c r="O34" s="58"/>
      <c r="P34" s="58"/>
      <c r="Q34" s="58"/>
      <c r="R34" s="58"/>
      <c r="S34" s="58"/>
      <c r="T34" s="58"/>
      <c r="U34" s="58"/>
      <c r="V34" s="58"/>
      <c r="W34" s="58"/>
      <c r="X34" s="58"/>
      <c r="Y34" s="61"/>
    </row>
    <row r="35" spans="1:25" ht="33" customHeight="1" x14ac:dyDescent="0.2">
      <c r="A35" s="58"/>
      <c r="B35" s="58"/>
      <c r="C35" s="58"/>
      <c r="D35" s="59"/>
      <c r="E35" s="59"/>
      <c r="F35" s="60"/>
      <c r="G35" s="60"/>
      <c r="H35" s="59"/>
      <c r="I35" s="58"/>
      <c r="J35" s="59"/>
      <c r="K35" s="58"/>
      <c r="L35" s="58"/>
      <c r="M35" s="58"/>
      <c r="N35" s="58"/>
      <c r="O35" s="58"/>
      <c r="P35" s="58"/>
      <c r="Q35" s="58"/>
      <c r="R35" s="58"/>
      <c r="S35" s="58"/>
      <c r="T35" s="58"/>
      <c r="U35" s="58"/>
      <c r="V35" s="58"/>
      <c r="W35" s="58"/>
      <c r="X35" s="58"/>
      <c r="Y35" s="61"/>
    </row>
    <row r="36" spans="1:25" ht="33" customHeight="1" x14ac:dyDescent="0.2">
      <c r="A36" s="58"/>
      <c r="B36" s="58"/>
      <c r="C36" s="58"/>
      <c r="D36" s="59"/>
      <c r="E36" s="59"/>
      <c r="F36" s="60"/>
      <c r="G36" s="60"/>
      <c r="H36" s="59"/>
      <c r="I36" s="58"/>
      <c r="J36" s="59"/>
      <c r="K36" s="58"/>
      <c r="L36" s="58"/>
      <c r="M36" s="58"/>
      <c r="N36" s="58"/>
      <c r="O36" s="58"/>
      <c r="P36" s="58"/>
      <c r="Q36" s="58"/>
      <c r="R36" s="58"/>
      <c r="S36" s="58"/>
      <c r="T36" s="58"/>
      <c r="U36" s="58"/>
      <c r="V36" s="58"/>
      <c r="W36" s="58"/>
      <c r="X36" s="58"/>
      <c r="Y36" s="61"/>
    </row>
    <row r="37" spans="1:25" ht="33" customHeight="1" x14ac:dyDescent="0.2">
      <c r="A37" s="58"/>
      <c r="B37" s="58"/>
      <c r="C37" s="58"/>
      <c r="D37" s="59"/>
      <c r="E37" s="59"/>
      <c r="F37" s="60"/>
      <c r="G37" s="60"/>
      <c r="H37" s="59"/>
      <c r="I37" s="58"/>
      <c r="J37" s="59"/>
      <c r="K37" s="58"/>
      <c r="L37" s="58"/>
      <c r="M37" s="58"/>
      <c r="N37" s="58"/>
      <c r="O37" s="58"/>
      <c r="P37" s="58"/>
      <c r="Q37" s="58"/>
      <c r="R37" s="58"/>
      <c r="S37" s="58"/>
      <c r="T37" s="58"/>
      <c r="U37" s="58"/>
      <c r="V37" s="58"/>
      <c r="W37" s="58"/>
      <c r="X37" s="58"/>
      <c r="Y37" s="61"/>
    </row>
    <row r="38" spans="1:25" ht="33" customHeight="1" x14ac:dyDescent="0.2">
      <c r="A38" s="58"/>
      <c r="B38" s="58"/>
      <c r="C38" s="58"/>
      <c r="D38" s="59"/>
      <c r="E38" s="59"/>
      <c r="F38" s="60"/>
      <c r="G38" s="60"/>
      <c r="H38" s="59"/>
      <c r="I38" s="58"/>
      <c r="J38" s="59"/>
      <c r="K38" s="58"/>
      <c r="L38" s="58"/>
      <c r="M38" s="58"/>
      <c r="N38" s="58"/>
      <c r="O38" s="58"/>
      <c r="P38" s="58"/>
      <c r="Q38" s="58"/>
      <c r="R38" s="58"/>
      <c r="S38" s="58"/>
      <c r="T38" s="58"/>
      <c r="U38" s="58"/>
      <c r="V38" s="58"/>
      <c r="W38" s="58"/>
      <c r="X38" s="58"/>
      <c r="Y38" s="61"/>
    </row>
    <row r="39" spans="1:25" ht="33" customHeight="1" x14ac:dyDescent="0.2">
      <c r="A39" s="58"/>
      <c r="B39" s="58"/>
      <c r="C39" s="58"/>
      <c r="D39" s="59"/>
      <c r="E39" s="59"/>
      <c r="F39" s="60"/>
      <c r="G39" s="60"/>
      <c r="H39" s="59"/>
      <c r="I39" s="58"/>
      <c r="J39" s="59"/>
      <c r="K39" s="58"/>
      <c r="L39" s="58"/>
      <c r="M39" s="58"/>
      <c r="N39" s="58"/>
      <c r="O39" s="58"/>
      <c r="P39" s="58"/>
      <c r="Q39" s="58"/>
      <c r="R39" s="58"/>
      <c r="S39" s="58"/>
      <c r="T39" s="58"/>
      <c r="U39" s="58"/>
      <c r="V39" s="58"/>
      <c r="W39" s="58"/>
      <c r="X39" s="58"/>
      <c r="Y39" s="61"/>
    </row>
    <row r="40" spans="1:25" ht="33" customHeight="1" x14ac:dyDescent="0.2">
      <c r="A40" s="58"/>
      <c r="B40" s="58"/>
      <c r="C40" s="58"/>
      <c r="D40" s="59"/>
      <c r="E40" s="59"/>
      <c r="F40" s="60"/>
      <c r="G40" s="60"/>
      <c r="H40" s="59"/>
      <c r="I40" s="58"/>
      <c r="J40" s="59"/>
      <c r="K40" s="58"/>
      <c r="L40" s="58"/>
      <c r="M40" s="58"/>
      <c r="N40" s="58"/>
      <c r="O40" s="58"/>
      <c r="P40" s="58"/>
      <c r="Q40" s="58"/>
      <c r="R40" s="58"/>
      <c r="S40" s="58"/>
      <c r="T40" s="58"/>
      <c r="U40" s="58"/>
      <c r="V40" s="58"/>
      <c r="W40" s="58"/>
      <c r="X40" s="58"/>
      <c r="Y40" s="61"/>
    </row>
    <row r="41" spans="1:25" ht="33" customHeight="1" x14ac:dyDescent="0.2">
      <c r="A41" s="58"/>
      <c r="B41" s="58"/>
      <c r="C41" s="58"/>
      <c r="D41" s="59"/>
      <c r="E41" s="59"/>
      <c r="F41" s="60"/>
      <c r="G41" s="60"/>
      <c r="H41" s="59"/>
      <c r="I41" s="58"/>
      <c r="J41" s="59"/>
      <c r="K41" s="58"/>
      <c r="L41" s="58"/>
      <c r="M41" s="58"/>
      <c r="N41" s="58"/>
      <c r="O41" s="58"/>
      <c r="P41" s="58"/>
      <c r="Q41" s="58"/>
      <c r="R41" s="58"/>
      <c r="S41" s="58"/>
      <c r="T41" s="58"/>
      <c r="U41" s="58"/>
      <c r="V41" s="58"/>
      <c r="W41" s="58"/>
      <c r="X41" s="58"/>
      <c r="Y41" s="61"/>
    </row>
    <row r="42" spans="1:25" ht="33" customHeight="1" x14ac:dyDescent="0.2">
      <c r="A42" s="58"/>
      <c r="B42" s="58"/>
      <c r="C42" s="58"/>
      <c r="D42" s="59"/>
      <c r="E42" s="59"/>
      <c r="F42" s="60"/>
      <c r="G42" s="60"/>
      <c r="H42" s="59"/>
      <c r="I42" s="58"/>
      <c r="J42" s="59"/>
      <c r="K42" s="58"/>
      <c r="L42" s="58"/>
      <c r="M42" s="58"/>
      <c r="N42" s="58"/>
      <c r="O42" s="58"/>
      <c r="P42" s="58"/>
      <c r="Q42" s="58"/>
      <c r="R42" s="58"/>
      <c r="S42" s="58"/>
      <c r="T42" s="58"/>
      <c r="U42" s="58"/>
      <c r="V42" s="58"/>
      <c r="W42" s="58"/>
      <c r="X42" s="58"/>
      <c r="Y42" s="61"/>
    </row>
    <row r="43" spans="1:25" ht="33" customHeight="1" x14ac:dyDescent="0.2">
      <c r="A43" s="58"/>
      <c r="B43" s="58"/>
      <c r="C43" s="58"/>
      <c r="D43" s="59"/>
      <c r="E43" s="59"/>
      <c r="F43" s="60"/>
      <c r="G43" s="60"/>
      <c r="H43" s="59"/>
      <c r="I43" s="58"/>
      <c r="J43" s="59"/>
      <c r="K43" s="58"/>
      <c r="L43" s="58"/>
      <c r="M43" s="58"/>
      <c r="N43" s="58"/>
      <c r="O43" s="58"/>
      <c r="P43" s="58"/>
      <c r="Q43" s="58"/>
      <c r="R43" s="58"/>
      <c r="S43" s="58"/>
      <c r="T43" s="58"/>
      <c r="U43" s="58"/>
      <c r="V43" s="58"/>
      <c r="W43" s="58"/>
      <c r="X43" s="58"/>
      <c r="Y43" s="61"/>
    </row>
    <row r="44" spans="1:25" ht="33" customHeight="1" x14ac:dyDescent="0.2">
      <c r="A44" s="58"/>
      <c r="B44" s="58"/>
      <c r="C44" s="58"/>
      <c r="D44" s="59"/>
      <c r="E44" s="59"/>
      <c r="F44" s="60"/>
      <c r="G44" s="60"/>
      <c r="H44" s="59"/>
      <c r="I44" s="58"/>
      <c r="J44" s="59"/>
      <c r="K44" s="58"/>
      <c r="L44" s="58"/>
      <c r="M44" s="58"/>
      <c r="N44" s="58"/>
      <c r="O44" s="58"/>
      <c r="P44" s="58"/>
      <c r="Q44" s="58"/>
      <c r="R44" s="58"/>
      <c r="S44" s="58"/>
      <c r="T44" s="58"/>
      <c r="U44" s="58"/>
      <c r="V44" s="58"/>
      <c r="W44" s="58"/>
      <c r="X44" s="58"/>
      <c r="Y44" s="61"/>
    </row>
    <row r="45" spans="1:25" ht="33" customHeight="1" x14ac:dyDescent="0.2">
      <c r="A45" s="58"/>
      <c r="B45" s="58"/>
      <c r="C45" s="58"/>
      <c r="D45" s="59"/>
      <c r="E45" s="59"/>
      <c r="F45" s="60"/>
      <c r="G45" s="60"/>
      <c r="H45" s="59"/>
      <c r="I45" s="58"/>
      <c r="J45" s="59"/>
      <c r="K45" s="58"/>
      <c r="L45" s="58"/>
      <c r="M45" s="58"/>
      <c r="N45" s="58"/>
      <c r="O45" s="58"/>
      <c r="P45" s="58"/>
      <c r="Q45" s="58"/>
      <c r="R45" s="58"/>
      <c r="S45" s="58"/>
      <c r="T45" s="58"/>
      <c r="U45" s="58"/>
      <c r="V45" s="58"/>
      <c r="W45" s="58"/>
      <c r="X45" s="58"/>
      <c r="Y45" s="61"/>
    </row>
    <row r="46" spans="1:25" ht="33" customHeight="1" x14ac:dyDescent="0.2">
      <c r="A46" s="58"/>
      <c r="B46" s="58"/>
      <c r="C46" s="58"/>
      <c r="D46" s="59"/>
      <c r="E46" s="59"/>
      <c r="F46" s="60"/>
      <c r="G46" s="60"/>
      <c r="H46" s="59"/>
      <c r="I46" s="58"/>
      <c r="J46" s="59"/>
      <c r="K46" s="58"/>
      <c r="L46" s="58"/>
      <c r="M46" s="58"/>
      <c r="N46" s="58"/>
      <c r="O46" s="58"/>
      <c r="P46" s="58"/>
      <c r="Q46" s="58"/>
      <c r="R46" s="58"/>
      <c r="S46" s="58"/>
      <c r="T46" s="58"/>
      <c r="U46" s="58"/>
      <c r="V46" s="58"/>
      <c r="W46" s="58"/>
      <c r="X46" s="58"/>
      <c r="Y46" s="61"/>
    </row>
    <row r="47" spans="1:25" ht="33" customHeight="1" x14ac:dyDescent="0.2">
      <c r="A47" s="58"/>
      <c r="B47" s="58"/>
      <c r="C47" s="58"/>
      <c r="D47" s="59"/>
      <c r="E47" s="59"/>
      <c r="F47" s="60"/>
      <c r="G47" s="60"/>
      <c r="H47" s="59"/>
      <c r="I47" s="58"/>
      <c r="J47" s="59"/>
      <c r="K47" s="58"/>
      <c r="L47" s="58"/>
      <c r="M47" s="58"/>
      <c r="N47" s="58"/>
      <c r="O47" s="58"/>
      <c r="P47" s="58"/>
      <c r="Q47" s="58"/>
      <c r="R47" s="58"/>
      <c r="S47" s="58"/>
      <c r="T47" s="58"/>
      <c r="U47" s="58"/>
      <c r="V47" s="58"/>
      <c r="W47" s="58"/>
      <c r="X47" s="58"/>
      <c r="Y47" s="61"/>
    </row>
    <row r="48" spans="1:25" ht="33" customHeight="1" x14ac:dyDescent="0.2">
      <c r="A48" s="58"/>
      <c r="B48" s="58"/>
      <c r="C48" s="58"/>
      <c r="D48" s="59"/>
      <c r="E48" s="59"/>
      <c r="F48" s="60"/>
      <c r="G48" s="60"/>
      <c r="H48" s="59"/>
      <c r="I48" s="58"/>
      <c r="J48" s="59"/>
      <c r="K48" s="58"/>
      <c r="L48" s="58"/>
      <c r="M48" s="58"/>
      <c r="N48" s="58"/>
      <c r="O48" s="58"/>
      <c r="P48" s="58"/>
      <c r="Q48" s="58"/>
      <c r="R48" s="58"/>
      <c r="S48" s="58"/>
      <c r="T48" s="58"/>
      <c r="U48" s="58"/>
      <c r="V48" s="58"/>
      <c r="W48" s="58"/>
      <c r="X48" s="58"/>
      <c r="Y48" s="61"/>
    </row>
    <row r="49" spans="1:25" ht="33" customHeight="1" x14ac:dyDescent="0.2">
      <c r="A49" s="58"/>
      <c r="B49" s="58"/>
      <c r="C49" s="58"/>
      <c r="D49" s="59"/>
      <c r="E49" s="59"/>
      <c r="F49" s="60"/>
      <c r="G49" s="60"/>
      <c r="H49" s="59"/>
      <c r="I49" s="58"/>
      <c r="J49" s="59"/>
      <c r="K49" s="58"/>
      <c r="L49" s="58"/>
      <c r="M49" s="58"/>
      <c r="N49" s="58"/>
      <c r="O49" s="58"/>
      <c r="P49" s="58"/>
      <c r="Q49" s="58"/>
      <c r="R49" s="58"/>
      <c r="S49" s="58"/>
      <c r="T49" s="58"/>
      <c r="U49" s="58"/>
      <c r="V49" s="58"/>
      <c r="W49" s="58"/>
      <c r="X49" s="58"/>
      <c r="Y49" s="61"/>
    </row>
    <row r="50" spans="1:25" ht="33" customHeight="1" x14ac:dyDescent="0.2">
      <c r="A50" s="63"/>
      <c r="B50" s="63"/>
      <c r="C50" s="63"/>
      <c r="D50" s="64"/>
      <c r="E50" s="64"/>
      <c r="F50" s="60"/>
      <c r="G50" s="60"/>
      <c r="H50" s="64"/>
      <c r="I50" s="63"/>
      <c r="J50" s="64"/>
      <c r="K50" s="63"/>
      <c r="L50" s="58"/>
      <c r="M50" s="58"/>
      <c r="N50" s="58"/>
      <c r="O50" s="58"/>
      <c r="P50" s="58"/>
      <c r="Q50" s="58"/>
      <c r="R50" s="58"/>
      <c r="S50" s="58"/>
      <c r="T50" s="58"/>
      <c r="U50" s="58"/>
      <c r="V50" s="58"/>
      <c r="W50" s="58"/>
      <c r="X50" s="63"/>
      <c r="Y50" s="61"/>
    </row>
    <row r="51" spans="1:25" ht="33" customHeight="1" x14ac:dyDescent="0.2">
      <c r="A51" s="58"/>
      <c r="B51" s="58"/>
      <c r="C51" s="58"/>
      <c r="D51" s="59"/>
      <c r="E51" s="59"/>
      <c r="F51" s="60"/>
      <c r="G51" s="60"/>
      <c r="H51" s="59"/>
      <c r="I51" s="58"/>
      <c r="J51" s="59"/>
      <c r="K51" s="58"/>
      <c r="L51" s="58"/>
      <c r="M51" s="58"/>
      <c r="N51" s="58"/>
      <c r="O51" s="58"/>
      <c r="P51" s="58"/>
      <c r="Q51" s="58"/>
      <c r="R51" s="58"/>
      <c r="S51" s="58"/>
      <c r="T51" s="58"/>
      <c r="U51" s="58"/>
      <c r="V51" s="58"/>
      <c r="W51" s="58"/>
      <c r="X51" s="58"/>
      <c r="Y51" s="61"/>
    </row>
    <row r="52" spans="1:25" ht="33" customHeight="1" x14ac:dyDescent="0.2">
      <c r="A52" s="58"/>
      <c r="B52" s="58"/>
      <c r="C52" s="58"/>
      <c r="D52" s="59"/>
      <c r="E52" s="59"/>
      <c r="F52" s="60"/>
      <c r="G52" s="60"/>
      <c r="H52" s="59"/>
      <c r="I52" s="58"/>
      <c r="J52" s="59"/>
      <c r="K52" s="58"/>
      <c r="L52" s="58"/>
      <c r="M52" s="58"/>
      <c r="N52" s="58"/>
      <c r="O52" s="58"/>
      <c r="P52" s="58"/>
      <c r="Q52" s="58"/>
      <c r="R52" s="58"/>
      <c r="S52" s="58"/>
      <c r="T52" s="58"/>
      <c r="U52" s="58"/>
      <c r="V52" s="58"/>
      <c r="W52" s="58"/>
      <c r="X52" s="58"/>
      <c r="Y52" s="61"/>
    </row>
    <row r="53" spans="1:25" ht="33" customHeight="1" x14ac:dyDescent="0.2">
      <c r="A53" s="58"/>
      <c r="B53" s="58"/>
      <c r="C53" s="58"/>
      <c r="D53" s="59"/>
      <c r="E53" s="59"/>
      <c r="F53" s="60"/>
      <c r="G53" s="60"/>
      <c r="H53" s="59"/>
      <c r="I53" s="58"/>
      <c r="J53" s="59"/>
      <c r="K53" s="58"/>
      <c r="L53" s="58"/>
      <c r="M53" s="58"/>
      <c r="N53" s="58"/>
      <c r="O53" s="58"/>
      <c r="P53" s="58"/>
      <c r="Q53" s="58"/>
      <c r="R53" s="58"/>
      <c r="S53" s="58"/>
      <c r="T53" s="58"/>
      <c r="U53" s="58"/>
      <c r="V53" s="58"/>
      <c r="W53" s="58"/>
      <c r="X53" s="58"/>
      <c r="Y53" s="61"/>
    </row>
    <row r="54" spans="1:25" ht="33" customHeight="1" x14ac:dyDescent="0.2">
      <c r="A54" s="58"/>
      <c r="B54" s="58"/>
      <c r="C54" s="58"/>
      <c r="D54" s="59"/>
      <c r="E54" s="59"/>
      <c r="F54" s="60"/>
      <c r="G54" s="60"/>
      <c r="H54" s="59"/>
      <c r="I54" s="58"/>
      <c r="J54" s="59"/>
      <c r="K54" s="58"/>
      <c r="L54" s="58"/>
      <c r="M54" s="58"/>
      <c r="N54" s="58"/>
      <c r="O54" s="58"/>
      <c r="P54" s="58"/>
      <c r="Q54" s="58"/>
      <c r="R54" s="58"/>
      <c r="S54" s="58"/>
      <c r="T54" s="58"/>
      <c r="U54" s="58"/>
      <c r="V54" s="58"/>
      <c r="W54" s="58"/>
      <c r="X54" s="65"/>
      <c r="Y54" s="61"/>
    </row>
    <row r="55" spans="1:25" ht="33" customHeight="1" x14ac:dyDescent="0.2">
      <c r="A55" s="58"/>
      <c r="B55" s="58"/>
      <c r="C55" s="58"/>
      <c r="D55" s="59"/>
      <c r="E55" s="59"/>
      <c r="F55" s="60"/>
      <c r="G55" s="60"/>
      <c r="H55" s="59"/>
      <c r="I55" s="58"/>
      <c r="J55" s="59"/>
      <c r="K55" s="58"/>
      <c r="L55" s="58"/>
      <c r="M55" s="58"/>
      <c r="N55" s="58"/>
      <c r="O55" s="58"/>
      <c r="P55" s="58"/>
      <c r="Q55" s="58"/>
      <c r="R55" s="58"/>
      <c r="S55" s="58"/>
      <c r="T55" s="58"/>
      <c r="U55" s="58"/>
      <c r="V55" s="58"/>
      <c r="W55" s="58"/>
      <c r="X55" s="65"/>
      <c r="Y55" s="61"/>
    </row>
    <row r="56" spans="1:25" ht="33" customHeight="1" x14ac:dyDescent="0.2">
      <c r="A56" s="58"/>
      <c r="B56" s="58"/>
      <c r="C56" s="58"/>
      <c r="D56" s="59"/>
      <c r="E56" s="59"/>
      <c r="F56" s="60"/>
      <c r="G56" s="60"/>
      <c r="H56" s="59"/>
      <c r="I56" s="58"/>
      <c r="J56" s="59"/>
      <c r="K56" s="58"/>
      <c r="L56" s="58"/>
      <c r="M56" s="58"/>
      <c r="N56" s="58"/>
      <c r="O56" s="58"/>
      <c r="P56" s="58"/>
      <c r="Q56" s="58"/>
      <c r="R56" s="58"/>
      <c r="S56" s="58"/>
      <c r="T56" s="58"/>
      <c r="U56" s="58"/>
      <c r="V56" s="58"/>
      <c r="W56" s="58"/>
      <c r="X56" s="65"/>
      <c r="Y56" s="61"/>
    </row>
    <row r="57" spans="1:25" ht="33" customHeight="1" x14ac:dyDescent="0.2">
      <c r="A57" s="58"/>
      <c r="B57" s="58"/>
      <c r="C57" s="58"/>
      <c r="D57" s="59"/>
      <c r="E57" s="59"/>
      <c r="F57" s="60"/>
      <c r="G57" s="60"/>
      <c r="H57" s="59"/>
      <c r="I57" s="58"/>
      <c r="J57" s="59"/>
      <c r="K57" s="58"/>
      <c r="L57" s="58"/>
      <c r="M57" s="58"/>
      <c r="N57" s="58"/>
      <c r="O57" s="58"/>
      <c r="P57" s="58"/>
      <c r="Q57" s="58"/>
      <c r="R57" s="58"/>
      <c r="S57" s="58"/>
      <c r="T57" s="58"/>
      <c r="U57" s="58"/>
      <c r="V57" s="58"/>
      <c r="W57" s="58"/>
      <c r="X57" s="65"/>
      <c r="Y57" s="61"/>
    </row>
    <row r="58" spans="1:25" ht="33" customHeight="1" x14ac:dyDescent="0.2">
      <c r="A58" s="58"/>
      <c r="B58" s="58"/>
      <c r="C58" s="58"/>
      <c r="D58" s="59"/>
      <c r="E58" s="59"/>
      <c r="F58" s="60"/>
      <c r="G58" s="60"/>
      <c r="H58" s="59"/>
      <c r="I58" s="58"/>
      <c r="J58" s="59"/>
      <c r="K58" s="58"/>
      <c r="L58" s="58"/>
      <c r="M58" s="58"/>
      <c r="N58" s="58"/>
      <c r="O58" s="58"/>
      <c r="P58" s="58"/>
      <c r="Q58" s="58"/>
      <c r="R58" s="58"/>
      <c r="S58" s="58"/>
      <c r="T58" s="58"/>
      <c r="U58" s="58"/>
      <c r="V58" s="58"/>
      <c r="W58" s="58"/>
      <c r="X58" s="65"/>
      <c r="Y58" s="61"/>
    </row>
    <row r="59" spans="1:25" ht="33" customHeight="1" x14ac:dyDescent="0.2">
      <c r="A59" s="58"/>
      <c r="B59" s="58"/>
      <c r="C59" s="58"/>
      <c r="D59" s="59"/>
      <c r="E59" s="59"/>
      <c r="F59" s="60"/>
      <c r="G59" s="60"/>
      <c r="H59" s="59"/>
      <c r="I59" s="58"/>
      <c r="J59" s="59"/>
      <c r="K59" s="58"/>
      <c r="L59" s="58"/>
      <c r="M59" s="58"/>
      <c r="N59" s="58"/>
      <c r="O59" s="58"/>
      <c r="P59" s="58"/>
      <c r="Q59" s="58"/>
      <c r="R59" s="58"/>
      <c r="S59" s="58"/>
      <c r="T59" s="58"/>
      <c r="U59" s="58"/>
      <c r="V59" s="58"/>
      <c r="W59" s="58"/>
      <c r="X59" s="65"/>
      <c r="Y59" s="61"/>
    </row>
    <row r="60" spans="1:25" ht="33" customHeight="1" x14ac:dyDescent="0.2">
      <c r="A60" s="58"/>
      <c r="B60" s="58"/>
      <c r="C60" s="58"/>
      <c r="D60" s="59"/>
      <c r="E60" s="59"/>
      <c r="F60" s="60"/>
      <c r="G60" s="60"/>
      <c r="H60" s="59"/>
      <c r="I60" s="58"/>
      <c r="J60" s="59"/>
      <c r="K60" s="58"/>
      <c r="L60" s="58"/>
      <c r="M60" s="58"/>
      <c r="N60" s="58"/>
      <c r="O60" s="58"/>
      <c r="P60" s="58"/>
      <c r="Q60" s="58"/>
      <c r="R60" s="58"/>
      <c r="S60" s="58"/>
      <c r="T60" s="58"/>
      <c r="U60" s="58"/>
      <c r="V60" s="58"/>
      <c r="W60" s="58"/>
      <c r="X60" s="65"/>
      <c r="Y60" s="61"/>
    </row>
    <row r="61" spans="1:25" ht="33" customHeight="1" x14ac:dyDescent="0.2">
      <c r="A61" s="58"/>
      <c r="B61" s="58"/>
      <c r="C61" s="58"/>
      <c r="D61" s="59"/>
      <c r="E61" s="59"/>
      <c r="F61" s="60"/>
      <c r="G61" s="60"/>
      <c r="H61" s="59"/>
      <c r="I61" s="58"/>
      <c r="J61" s="59"/>
      <c r="K61" s="58"/>
      <c r="L61" s="58"/>
      <c r="M61" s="58"/>
      <c r="N61" s="58"/>
      <c r="O61" s="58"/>
      <c r="P61" s="58"/>
      <c r="Q61" s="58"/>
      <c r="R61" s="58"/>
      <c r="S61" s="58"/>
      <c r="T61" s="58"/>
      <c r="U61" s="58"/>
      <c r="V61" s="58"/>
      <c r="W61" s="58"/>
      <c r="X61" s="65"/>
      <c r="Y61" s="61"/>
    </row>
    <row r="62" spans="1:25" ht="33" customHeight="1" x14ac:dyDescent="0.2">
      <c r="A62" s="58"/>
      <c r="B62" s="58"/>
      <c r="C62" s="58"/>
      <c r="D62" s="59"/>
      <c r="E62" s="59"/>
      <c r="F62" s="60"/>
      <c r="G62" s="60"/>
      <c r="H62" s="59"/>
      <c r="I62" s="58"/>
      <c r="J62" s="59"/>
      <c r="K62" s="58"/>
      <c r="L62" s="58"/>
      <c r="M62" s="58"/>
      <c r="N62" s="58"/>
      <c r="O62" s="58"/>
      <c r="P62" s="58"/>
      <c r="Q62" s="58"/>
      <c r="R62" s="58"/>
      <c r="S62" s="58"/>
      <c r="T62" s="58"/>
      <c r="U62" s="58"/>
      <c r="V62" s="58"/>
      <c r="W62" s="58"/>
      <c r="X62" s="65"/>
      <c r="Y62" s="61"/>
    </row>
    <row r="63" spans="1:25" ht="33" customHeight="1" x14ac:dyDescent="0.2">
      <c r="A63" s="58"/>
      <c r="B63" s="58"/>
      <c r="C63" s="58"/>
      <c r="D63" s="59"/>
      <c r="E63" s="59"/>
      <c r="F63" s="60"/>
      <c r="G63" s="60"/>
      <c r="H63" s="59"/>
      <c r="I63" s="58"/>
      <c r="J63" s="59"/>
      <c r="K63" s="58"/>
      <c r="L63" s="58"/>
      <c r="M63" s="58"/>
      <c r="N63" s="58"/>
      <c r="O63" s="58"/>
      <c r="P63" s="58"/>
      <c r="Q63" s="58"/>
      <c r="R63" s="58"/>
      <c r="S63" s="58"/>
      <c r="T63" s="58"/>
      <c r="U63" s="58"/>
      <c r="V63" s="58"/>
      <c r="W63" s="58"/>
      <c r="X63" s="65"/>
      <c r="Y63" s="61"/>
    </row>
    <row r="64" spans="1:25" ht="33" customHeight="1" x14ac:dyDescent="0.2">
      <c r="A64" s="58"/>
      <c r="B64" s="58"/>
      <c r="C64" s="58"/>
      <c r="D64" s="59"/>
      <c r="E64" s="59"/>
      <c r="F64" s="60"/>
      <c r="G64" s="60"/>
      <c r="H64" s="59"/>
      <c r="I64" s="58"/>
      <c r="J64" s="59"/>
      <c r="K64" s="58"/>
      <c r="L64" s="58"/>
      <c r="M64" s="58"/>
      <c r="N64" s="58"/>
      <c r="O64" s="58"/>
      <c r="P64" s="58"/>
      <c r="Q64" s="58"/>
      <c r="R64" s="58"/>
      <c r="S64" s="58"/>
      <c r="T64" s="58"/>
      <c r="U64" s="58"/>
      <c r="V64" s="58"/>
      <c r="W64" s="58"/>
      <c r="X64" s="65"/>
      <c r="Y64" s="61"/>
    </row>
    <row r="65" spans="1:25" ht="33" customHeight="1" x14ac:dyDescent="0.2">
      <c r="A65" s="58"/>
      <c r="B65" s="58"/>
      <c r="C65" s="58"/>
      <c r="D65" s="59"/>
      <c r="E65" s="59"/>
      <c r="F65" s="60"/>
      <c r="G65" s="60"/>
      <c r="H65" s="59"/>
      <c r="I65" s="58"/>
      <c r="J65" s="59"/>
      <c r="K65" s="58"/>
      <c r="L65" s="58"/>
      <c r="M65" s="58"/>
      <c r="N65" s="58"/>
      <c r="O65" s="58"/>
      <c r="P65" s="58"/>
      <c r="Q65" s="58"/>
      <c r="R65" s="58"/>
      <c r="S65" s="58"/>
      <c r="T65" s="58"/>
      <c r="U65" s="58"/>
      <c r="V65" s="58"/>
      <c r="W65" s="58"/>
      <c r="X65" s="65"/>
      <c r="Y65" s="61"/>
    </row>
    <row r="66" spans="1:25" ht="33" customHeight="1" x14ac:dyDescent="0.2">
      <c r="A66" s="58"/>
      <c r="B66" s="58"/>
      <c r="C66" s="58"/>
      <c r="D66" s="59"/>
      <c r="E66" s="59"/>
      <c r="F66" s="60"/>
      <c r="G66" s="60"/>
      <c r="H66" s="59"/>
      <c r="I66" s="58"/>
      <c r="J66" s="59"/>
      <c r="K66" s="58"/>
      <c r="L66" s="58"/>
      <c r="M66" s="58"/>
      <c r="N66" s="58"/>
      <c r="O66" s="58"/>
      <c r="P66" s="58"/>
      <c r="Q66" s="58"/>
      <c r="R66" s="58"/>
      <c r="S66" s="58"/>
      <c r="T66" s="58"/>
      <c r="U66" s="58"/>
      <c r="V66" s="58"/>
      <c r="W66" s="58"/>
      <c r="X66" s="65"/>
      <c r="Y66" s="61"/>
    </row>
    <row r="67" spans="1:25" ht="33" customHeight="1" x14ac:dyDescent="0.2">
      <c r="A67" s="63"/>
      <c r="B67" s="63"/>
      <c r="C67" s="63"/>
      <c r="D67" s="64"/>
      <c r="E67" s="64"/>
      <c r="F67" s="60"/>
      <c r="G67" s="60"/>
      <c r="H67" s="64"/>
      <c r="I67" s="63"/>
      <c r="J67" s="64"/>
      <c r="K67" s="63"/>
      <c r="L67" s="58"/>
      <c r="M67" s="58"/>
      <c r="N67" s="58"/>
      <c r="O67" s="58"/>
      <c r="P67" s="58"/>
      <c r="Q67" s="58"/>
      <c r="R67" s="58"/>
      <c r="S67" s="58"/>
      <c r="T67" s="58"/>
      <c r="U67" s="58"/>
      <c r="V67" s="58"/>
      <c r="W67" s="58"/>
      <c r="X67" s="65"/>
      <c r="Y67" s="61"/>
    </row>
    <row r="68" spans="1:25" ht="33" customHeight="1" x14ac:dyDescent="0.2">
      <c r="A68" s="63"/>
      <c r="B68" s="63"/>
      <c r="C68" s="63"/>
      <c r="D68" s="64"/>
      <c r="E68" s="64"/>
      <c r="F68" s="60"/>
      <c r="G68" s="60"/>
      <c r="H68" s="64"/>
      <c r="I68" s="63"/>
      <c r="J68" s="64"/>
      <c r="K68" s="63"/>
      <c r="L68" s="58"/>
      <c r="M68" s="58"/>
      <c r="N68" s="58"/>
      <c r="O68" s="58"/>
      <c r="P68" s="58"/>
      <c r="Q68" s="58"/>
      <c r="R68" s="58"/>
      <c r="S68" s="58"/>
      <c r="T68" s="58"/>
      <c r="U68" s="58"/>
      <c r="V68" s="58"/>
      <c r="W68" s="58"/>
      <c r="X68" s="65"/>
      <c r="Y68" s="61"/>
    </row>
    <row r="69" spans="1:25" ht="33" customHeight="1" x14ac:dyDescent="0.2">
      <c r="A69" s="63"/>
      <c r="B69" s="63"/>
      <c r="C69" s="63"/>
      <c r="D69" s="64"/>
      <c r="E69" s="64"/>
      <c r="F69" s="60"/>
      <c r="G69" s="60"/>
      <c r="H69" s="64"/>
      <c r="I69" s="63"/>
      <c r="J69" s="64"/>
      <c r="K69" s="63"/>
      <c r="L69" s="58"/>
      <c r="M69" s="58"/>
      <c r="N69" s="58"/>
      <c r="O69" s="58"/>
      <c r="P69" s="58"/>
      <c r="Q69" s="58"/>
      <c r="R69" s="58"/>
      <c r="S69" s="58"/>
      <c r="T69" s="58"/>
      <c r="U69" s="58"/>
      <c r="V69" s="58"/>
      <c r="W69" s="58"/>
      <c r="X69" s="65"/>
      <c r="Y69" s="61"/>
    </row>
    <row r="70" spans="1:25" ht="33" customHeight="1" x14ac:dyDescent="0.2">
      <c r="A70" s="63"/>
      <c r="B70" s="63"/>
      <c r="C70" s="63"/>
      <c r="D70" s="64"/>
      <c r="E70" s="64"/>
      <c r="F70" s="60"/>
      <c r="G70" s="60"/>
      <c r="H70" s="64"/>
      <c r="I70" s="63"/>
      <c r="J70" s="64"/>
      <c r="K70" s="63"/>
      <c r="L70" s="58"/>
      <c r="M70" s="58"/>
      <c r="N70" s="58"/>
      <c r="O70" s="58"/>
      <c r="P70" s="58"/>
      <c r="Q70" s="58"/>
      <c r="R70" s="58"/>
      <c r="S70" s="58"/>
      <c r="T70" s="58"/>
      <c r="U70" s="58"/>
      <c r="V70" s="58"/>
      <c r="W70" s="58"/>
      <c r="X70" s="65"/>
      <c r="Y70" s="61"/>
    </row>
    <row r="71" spans="1:25" ht="33" customHeight="1" x14ac:dyDescent="0.2">
      <c r="A71" s="63"/>
      <c r="B71" s="63"/>
      <c r="C71" s="63"/>
      <c r="D71" s="64"/>
      <c r="E71" s="59"/>
      <c r="F71" s="60"/>
      <c r="G71" s="60"/>
      <c r="H71" s="64"/>
      <c r="I71" s="63"/>
      <c r="J71" s="64"/>
      <c r="K71" s="63"/>
      <c r="L71" s="58"/>
      <c r="M71" s="58"/>
      <c r="N71" s="58"/>
      <c r="O71" s="58"/>
      <c r="P71" s="58"/>
      <c r="Q71" s="58"/>
      <c r="R71" s="58"/>
      <c r="S71" s="58"/>
      <c r="T71" s="58"/>
      <c r="U71" s="58"/>
      <c r="V71" s="58"/>
      <c r="W71" s="58"/>
      <c r="X71" s="65"/>
      <c r="Y71" s="61"/>
    </row>
    <row r="72" spans="1:25" ht="33" customHeight="1" x14ac:dyDescent="0.2">
      <c r="A72" s="63"/>
      <c r="B72" s="63"/>
      <c r="C72" s="63"/>
      <c r="D72" s="64"/>
      <c r="E72" s="59"/>
      <c r="F72" s="60"/>
      <c r="G72" s="60"/>
      <c r="H72" s="64"/>
      <c r="I72" s="63"/>
      <c r="J72" s="64"/>
      <c r="K72" s="63"/>
      <c r="L72" s="58"/>
      <c r="M72" s="58"/>
      <c r="N72" s="58"/>
      <c r="O72" s="58"/>
      <c r="P72" s="58"/>
      <c r="Q72" s="58"/>
      <c r="R72" s="58"/>
      <c r="S72" s="58"/>
      <c r="T72" s="58"/>
      <c r="U72" s="58"/>
      <c r="V72" s="58"/>
      <c r="W72" s="58"/>
      <c r="X72" s="65"/>
      <c r="Y72" s="61"/>
    </row>
    <row r="73" spans="1:25" ht="33" customHeight="1" x14ac:dyDescent="0.2">
      <c r="A73" s="63"/>
      <c r="B73" s="63"/>
      <c r="C73" s="63"/>
      <c r="D73" s="64"/>
      <c r="E73" s="59"/>
      <c r="F73" s="60"/>
      <c r="G73" s="60"/>
      <c r="H73" s="64"/>
      <c r="I73" s="63"/>
      <c r="J73" s="64"/>
      <c r="K73" s="63"/>
      <c r="L73" s="58"/>
      <c r="M73" s="58"/>
      <c r="N73" s="58"/>
      <c r="O73" s="58"/>
      <c r="P73" s="58"/>
      <c r="Q73" s="58"/>
      <c r="R73" s="58"/>
      <c r="S73" s="58"/>
      <c r="T73" s="58"/>
      <c r="U73" s="58"/>
      <c r="V73" s="58"/>
      <c r="W73" s="58"/>
      <c r="X73" s="65"/>
      <c r="Y73" s="61"/>
    </row>
    <row r="74" spans="1:25" ht="33" customHeight="1" x14ac:dyDescent="0.2">
      <c r="A74" s="63"/>
      <c r="B74" s="63"/>
      <c r="C74" s="63"/>
      <c r="D74" s="64"/>
      <c r="E74" s="59"/>
      <c r="F74" s="60"/>
      <c r="G74" s="60"/>
      <c r="H74" s="64"/>
      <c r="I74" s="63"/>
      <c r="J74" s="64"/>
      <c r="K74" s="63"/>
      <c r="L74" s="58"/>
      <c r="M74" s="58"/>
      <c r="N74" s="58"/>
      <c r="O74" s="58"/>
      <c r="P74" s="58"/>
      <c r="Q74" s="58"/>
      <c r="R74" s="58"/>
      <c r="S74" s="58"/>
      <c r="T74" s="58"/>
      <c r="U74" s="58"/>
      <c r="V74" s="58"/>
      <c r="W74" s="58"/>
      <c r="X74" s="65"/>
      <c r="Y74" s="61"/>
    </row>
    <row r="75" spans="1:25" ht="33" customHeight="1" x14ac:dyDescent="0.2">
      <c r="A75" s="63"/>
      <c r="B75" s="63"/>
      <c r="C75" s="63"/>
      <c r="D75" s="64"/>
      <c r="E75" s="59"/>
      <c r="F75" s="60"/>
      <c r="G75" s="62"/>
      <c r="H75" s="64"/>
      <c r="I75" s="63"/>
      <c r="J75" s="64"/>
      <c r="K75" s="63"/>
      <c r="L75" s="58"/>
      <c r="M75" s="58"/>
      <c r="N75" s="58"/>
      <c r="O75" s="58"/>
      <c r="P75" s="58"/>
      <c r="Q75" s="58"/>
      <c r="R75" s="58"/>
      <c r="S75" s="58"/>
      <c r="T75" s="58"/>
      <c r="U75" s="58"/>
      <c r="V75" s="58"/>
      <c r="W75" s="58"/>
      <c r="X75" s="66"/>
      <c r="Y75" s="61"/>
    </row>
    <row r="76" spans="1:25" ht="33" customHeight="1" x14ac:dyDescent="0.2">
      <c r="A76" s="63"/>
      <c r="B76" s="63"/>
      <c r="C76" s="63"/>
      <c r="D76" s="64"/>
      <c r="E76" s="59"/>
      <c r="F76" s="60"/>
      <c r="G76" s="62"/>
      <c r="H76" s="64"/>
      <c r="I76" s="63"/>
      <c r="J76" s="64"/>
      <c r="K76" s="63"/>
      <c r="L76" s="58"/>
      <c r="M76" s="58"/>
      <c r="N76" s="58"/>
      <c r="O76" s="58"/>
      <c r="P76" s="58"/>
      <c r="Q76" s="58"/>
      <c r="R76" s="58"/>
      <c r="S76" s="58"/>
      <c r="T76" s="58"/>
      <c r="U76" s="58"/>
      <c r="V76" s="58"/>
      <c r="W76" s="58"/>
      <c r="X76" s="65"/>
      <c r="Y76" s="61"/>
    </row>
    <row r="77" spans="1:25" ht="33" customHeight="1" x14ac:dyDescent="0.2">
      <c r="A77" s="63"/>
      <c r="B77" s="63"/>
      <c r="C77" s="63"/>
      <c r="D77" s="64"/>
      <c r="E77" s="59"/>
      <c r="F77" s="60"/>
      <c r="G77" s="62"/>
      <c r="H77" s="64"/>
      <c r="I77" s="63"/>
      <c r="J77" s="64"/>
      <c r="K77" s="63"/>
      <c r="L77" s="58"/>
      <c r="M77" s="58"/>
      <c r="N77" s="58"/>
      <c r="O77" s="58"/>
      <c r="P77" s="58"/>
      <c r="Q77" s="58"/>
      <c r="R77" s="58"/>
      <c r="S77" s="58"/>
      <c r="T77" s="58"/>
      <c r="U77" s="58"/>
      <c r="V77" s="58"/>
      <c r="W77" s="58"/>
      <c r="X77" s="65"/>
      <c r="Y77" s="61"/>
    </row>
    <row r="78" spans="1:25" ht="33" customHeight="1" x14ac:dyDescent="0.2">
      <c r="A78" s="63"/>
      <c r="B78" s="63"/>
      <c r="C78" s="63"/>
      <c r="D78" s="64"/>
      <c r="E78" s="59"/>
      <c r="F78" s="60"/>
      <c r="G78" s="62"/>
      <c r="H78" s="64"/>
      <c r="I78" s="63"/>
      <c r="J78" s="64"/>
      <c r="K78" s="63"/>
      <c r="L78" s="58"/>
      <c r="M78" s="58"/>
      <c r="N78" s="58"/>
      <c r="O78" s="58"/>
      <c r="P78" s="58"/>
      <c r="Q78" s="58"/>
      <c r="R78" s="58"/>
      <c r="S78" s="58"/>
      <c r="T78" s="58"/>
      <c r="U78" s="58"/>
      <c r="V78" s="58"/>
      <c r="W78" s="58"/>
      <c r="X78" s="65"/>
      <c r="Y78" s="61"/>
    </row>
    <row r="79" spans="1:25" ht="33" customHeight="1" x14ac:dyDescent="0.2">
      <c r="A79" s="58"/>
      <c r="B79" s="58"/>
      <c r="C79" s="58"/>
      <c r="D79" s="59"/>
      <c r="E79" s="59"/>
      <c r="F79" s="60"/>
      <c r="G79" s="62"/>
      <c r="H79" s="59"/>
      <c r="I79" s="58"/>
      <c r="J79" s="59"/>
      <c r="K79" s="58"/>
      <c r="L79" s="58"/>
      <c r="M79" s="58"/>
      <c r="N79" s="58"/>
      <c r="O79" s="58"/>
      <c r="P79" s="58"/>
      <c r="Q79" s="58"/>
      <c r="R79" s="58"/>
      <c r="S79" s="58"/>
      <c r="T79" s="58"/>
      <c r="U79" s="58"/>
      <c r="V79" s="58"/>
      <c r="W79" s="58"/>
      <c r="X79" s="65"/>
      <c r="Y79" s="61"/>
    </row>
    <row r="80" spans="1:25" ht="33" customHeight="1" x14ac:dyDescent="0.2">
      <c r="A80" s="58"/>
      <c r="B80" s="58"/>
      <c r="C80" s="58"/>
      <c r="D80" s="59"/>
      <c r="E80" s="59"/>
      <c r="F80" s="60"/>
      <c r="G80" s="62"/>
      <c r="H80" s="59"/>
      <c r="I80" s="58"/>
      <c r="J80" s="59"/>
      <c r="K80" s="58"/>
      <c r="L80" s="58"/>
      <c r="M80" s="58"/>
      <c r="N80" s="58"/>
      <c r="O80" s="58"/>
      <c r="P80" s="58"/>
      <c r="Q80" s="58"/>
      <c r="R80" s="58"/>
      <c r="S80" s="58"/>
      <c r="T80" s="58"/>
      <c r="U80" s="58"/>
      <c r="V80" s="58"/>
      <c r="W80" s="58"/>
      <c r="X80" s="65"/>
      <c r="Y80" s="61"/>
    </row>
    <row r="81" spans="1:25" ht="33" customHeight="1" x14ac:dyDescent="0.2">
      <c r="A81" s="58"/>
      <c r="B81" s="58"/>
      <c r="C81" s="58"/>
      <c r="D81" s="59"/>
      <c r="E81" s="59"/>
      <c r="F81" s="60"/>
      <c r="G81" s="62"/>
      <c r="H81" s="59"/>
      <c r="I81" s="58"/>
      <c r="J81" s="59"/>
      <c r="K81" s="58"/>
      <c r="L81" s="58"/>
      <c r="M81" s="58"/>
      <c r="N81" s="58"/>
      <c r="O81" s="58"/>
      <c r="P81" s="58"/>
      <c r="Q81" s="58"/>
      <c r="R81" s="58"/>
      <c r="S81" s="58"/>
      <c r="T81" s="58"/>
      <c r="U81" s="58"/>
      <c r="V81" s="58"/>
      <c r="W81" s="58"/>
      <c r="X81" s="65"/>
      <c r="Y81" s="61"/>
    </row>
    <row r="82" spans="1:25" ht="33" customHeight="1" x14ac:dyDescent="0.2">
      <c r="A82" s="58"/>
      <c r="B82" s="58"/>
      <c r="C82" s="58"/>
      <c r="D82" s="59"/>
      <c r="E82" s="59"/>
      <c r="F82" s="60"/>
      <c r="G82" s="60"/>
      <c r="H82" s="59"/>
      <c r="I82" s="58"/>
      <c r="J82" s="59"/>
      <c r="K82" s="58"/>
      <c r="L82" s="58"/>
      <c r="M82" s="58"/>
      <c r="N82" s="58"/>
      <c r="O82" s="58"/>
      <c r="P82" s="58"/>
      <c r="Q82" s="58"/>
      <c r="R82" s="58"/>
      <c r="S82" s="58"/>
      <c r="T82" s="58"/>
      <c r="U82" s="58"/>
      <c r="V82" s="58"/>
      <c r="W82" s="58"/>
      <c r="X82" s="65"/>
      <c r="Y82" s="61"/>
    </row>
    <row r="83" spans="1:25" ht="33" customHeight="1" x14ac:dyDescent="0.2">
      <c r="A83" s="58"/>
      <c r="B83" s="58"/>
      <c r="C83" s="58"/>
      <c r="D83" s="59"/>
      <c r="E83" s="59"/>
      <c r="F83" s="60"/>
      <c r="G83" s="60"/>
      <c r="H83" s="59"/>
      <c r="I83" s="58"/>
      <c r="J83" s="59"/>
      <c r="K83" s="58"/>
      <c r="L83" s="58"/>
      <c r="M83" s="58"/>
      <c r="N83" s="58"/>
      <c r="O83" s="58"/>
      <c r="P83" s="58"/>
      <c r="Q83" s="58"/>
      <c r="R83" s="58"/>
      <c r="S83" s="58"/>
      <c r="T83" s="58"/>
      <c r="U83" s="58"/>
      <c r="V83" s="58"/>
      <c r="W83" s="58"/>
      <c r="X83" s="65"/>
      <c r="Y83" s="61"/>
    </row>
    <row r="84" spans="1:25" ht="33" customHeight="1" x14ac:dyDescent="0.2">
      <c r="A84" s="58"/>
      <c r="B84" s="58"/>
      <c r="C84" s="58"/>
      <c r="D84" s="59"/>
      <c r="E84" s="59"/>
      <c r="F84" s="60"/>
      <c r="G84" s="60"/>
      <c r="H84" s="59"/>
      <c r="I84" s="58"/>
      <c r="J84" s="59"/>
      <c r="K84" s="58"/>
      <c r="L84" s="58"/>
      <c r="M84" s="58"/>
      <c r="N84" s="58"/>
      <c r="O84" s="58"/>
      <c r="P84" s="58"/>
      <c r="Q84" s="58"/>
      <c r="R84" s="58"/>
      <c r="S84" s="58"/>
      <c r="T84" s="58"/>
      <c r="U84" s="58"/>
      <c r="V84" s="58"/>
      <c r="W84" s="58"/>
      <c r="X84" s="65"/>
      <c r="Y84" s="61"/>
    </row>
    <row r="85" spans="1:25" ht="33" customHeight="1" x14ac:dyDescent="0.2">
      <c r="A85" s="58"/>
      <c r="B85" s="58"/>
      <c r="C85" s="58"/>
      <c r="D85" s="59"/>
      <c r="E85" s="59"/>
      <c r="F85" s="60"/>
      <c r="G85" s="60"/>
      <c r="H85" s="59"/>
      <c r="I85" s="58"/>
      <c r="J85" s="59"/>
      <c r="K85" s="58"/>
      <c r="L85" s="58"/>
      <c r="M85" s="58"/>
      <c r="N85" s="58"/>
      <c r="O85" s="58"/>
      <c r="P85" s="58"/>
      <c r="Q85" s="58"/>
      <c r="R85" s="58"/>
      <c r="S85" s="58"/>
      <c r="T85" s="58"/>
      <c r="U85" s="58"/>
      <c r="V85" s="58"/>
      <c r="W85" s="58"/>
      <c r="X85" s="65"/>
      <c r="Y85" s="61"/>
    </row>
    <row r="86" spans="1:25" ht="33" customHeight="1" x14ac:dyDescent="0.2">
      <c r="A86" s="58"/>
      <c r="B86" s="58"/>
      <c r="C86" s="58"/>
      <c r="D86" s="59"/>
      <c r="E86" s="59"/>
      <c r="F86" s="60"/>
      <c r="G86" s="60"/>
      <c r="H86" s="59"/>
      <c r="I86" s="58"/>
      <c r="J86" s="59"/>
      <c r="K86" s="58"/>
      <c r="L86" s="58"/>
      <c r="M86" s="58"/>
      <c r="N86" s="58"/>
      <c r="O86" s="58"/>
      <c r="P86" s="58"/>
      <c r="Q86" s="58"/>
      <c r="R86" s="58"/>
      <c r="S86" s="58"/>
      <c r="T86" s="58"/>
      <c r="U86" s="58"/>
      <c r="V86" s="58"/>
      <c r="W86" s="58"/>
      <c r="X86" s="65"/>
      <c r="Y86" s="61"/>
    </row>
    <row r="87" spans="1:25" ht="33" customHeight="1" x14ac:dyDescent="0.2">
      <c r="A87" s="58"/>
      <c r="B87" s="58"/>
      <c r="C87" s="58"/>
      <c r="D87" s="59"/>
      <c r="E87" s="59"/>
      <c r="F87" s="60"/>
      <c r="G87" s="60"/>
      <c r="H87" s="59"/>
      <c r="I87" s="58"/>
      <c r="J87" s="59"/>
      <c r="K87" s="58"/>
      <c r="L87" s="58"/>
      <c r="M87" s="58"/>
      <c r="N87" s="58"/>
      <c r="O87" s="58"/>
      <c r="P87" s="58"/>
      <c r="Q87" s="58"/>
      <c r="R87" s="58"/>
      <c r="S87" s="58"/>
      <c r="T87" s="58"/>
      <c r="U87" s="58"/>
      <c r="V87" s="58"/>
      <c r="W87" s="58"/>
      <c r="X87" s="65"/>
      <c r="Y87" s="61"/>
    </row>
    <row r="88" spans="1:25" ht="33" customHeight="1" x14ac:dyDescent="0.2">
      <c r="A88" s="58"/>
      <c r="B88" s="58"/>
      <c r="C88" s="58"/>
      <c r="D88" s="59"/>
      <c r="E88" s="59"/>
      <c r="F88" s="60"/>
      <c r="G88" s="60"/>
      <c r="H88" s="59"/>
      <c r="I88" s="58"/>
      <c r="J88" s="59"/>
      <c r="K88" s="58"/>
      <c r="L88" s="58"/>
      <c r="M88" s="58"/>
      <c r="N88" s="58"/>
      <c r="O88" s="58"/>
      <c r="P88" s="58"/>
      <c r="Q88" s="58"/>
      <c r="R88" s="58"/>
      <c r="S88" s="58"/>
      <c r="T88" s="58"/>
      <c r="U88" s="58"/>
      <c r="V88" s="58"/>
      <c r="W88" s="58"/>
      <c r="X88" s="65"/>
      <c r="Y88" s="61"/>
    </row>
    <row r="89" spans="1:25" ht="33" customHeight="1" x14ac:dyDescent="0.2">
      <c r="A89" s="58"/>
      <c r="B89" s="58"/>
      <c r="C89" s="58"/>
      <c r="D89" s="59"/>
      <c r="E89" s="59"/>
      <c r="F89" s="60"/>
      <c r="G89" s="60"/>
      <c r="H89" s="59"/>
      <c r="I89" s="58"/>
      <c r="J89" s="59"/>
      <c r="K89" s="58"/>
      <c r="L89" s="58"/>
      <c r="M89" s="58"/>
      <c r="N89" s="58"/>
      <c r="O89" s="58"/>
      <c r="P89" s="58"/>
      <c r="Q89" s="58"/>
      <c r="R89" s="58"/>
      <c r="S89" s="58"/>
      <c r="T89" s="58"/>
      <c r="U89" s="58"/>
      <c r="V89" s="58"/>
      <c r="W89" s="58"/>
      <c r="X89" s="65"/>
      <c r="Y89" s="61"/>
    </row>
    <row r="90" spans="1:25" ht="33" customHeight="1" x14ac:dyDescent="0.2">
      <c r="A90" s="58"/>
      <c r="B90" s="58"/>
      <c r="C90" s="58"/>
      <c r="D90" s="59"/>
      <c r="E90" s="59"/>
      <c r="F90" s="60"/>
      <c r="G90" s="60"/>
      <c r="H90" s="59"/>
      <c r="I90" s="58"/>
      <c r="J90" s="59"/>
      <c r="K90" s="58"/>
      <c r="L90" s="58"/>
      <c r="M90" s="58"/>
      <c r="N90" s="58"/>
      <c r="O90" s="58"/>
      <c r="P90" s="58"/>
      <c r="Q90" s="58"/>
      <c r="R90" s="58"/>
      <c r="S90" s="58"/>
      <c r="T90" s="58"/>
      <c r="U90" s="58"/>
      <c r="V90" s="58"/>
      <c r="W90" s="58"/>
      <c r="X90" s="65"/>
      <c r="Y90" s="61"/>
    </row>
    <row r="91" spans="1:25" ht="33" customHeight="1" x14ac:dyDescent="0.2">
      <c r="A91" s="58"/>
      <c r="B91" s="58"/>
      <c r="C91" s="58"/>
      <c r="D91" s="59"/>
      <c r="E91" s="59"/>
      <c r="F91" s="60"/>
      <c r="G91" s="60"/>
      <c r="H91" s="59"/>
      <c r="I91" s="58"/>
      <c r="J91" s="59"/>
      <c r="K91" s="58"/>
      <c r="L91" s="58"/>
      <c r="M91" s="58"/>
      <c r="N91" s="58"/>
      <c r="O91" s="58"/>
      <c r="P91" s="58"/>
      <c r="Q91" s="58"/>
      <c r="R91" s="58"/>
      <c r="S91" s="58"/>
      <c r="T91" s="58"/>
      <c r="U91" s="58"/>
      <c r="V91" s="58"/>
      <c r="W91" s="58"/>
      <c r="X91" s="65"/>
      <c r="Y91" s="61"/>
    </row>
    <row r="92" spans="1:25" ht="33" customHeight="1" x14ac:dyDescent="0.2">
      <c r="A92" s="58"/>
      <c r="B92" s="58"/>
      <c r="C92" s="58"/>
      <c r="D92" s="59"/>
      <c r="E92" s="59"/>
      <c r="F92" s="60"/>
      <c r="G92" s="60"/>
      <c r="H92" s="59"/>
      <c r="I92" s="58"/>
      <c r="J92" s="59"/>
      <c r="K92" s="58"/>
      <c r="L92" s="58"/>
      <c r="M92" s="58"/>
      <c r="N92" s="58"/>
      <c r="O92" s="58"/>
      <c r="P92" s="58"/>
      <c r="Q92" s="58"/>
      <c r="R92" s="58"/>
      <c r="S92" s="58"/>
      <c r="T92" s="58"/>
      <c r="U92" s="58"/>
      <c r="V92" s="58"/>
      <c r="W92" s="58"/>
      <c r="X92" s="65"/>
      <c r="Y92" s="61"/>
    </row>
    <row r="93" spans="1:25" ht="33" customHeight="1" x14ac:dyDescent="0.2">
      <c r="A93" s="58"/>
      <c r="B93" s="58"/>
      <c r="C93" s="58"/>
      <c r="D93" s="59"/>
      <c r="E93" s="59"/>
      <c r="F93" s="60"/>
      <c r="G93" s="60"/>
      <c r="H93" s="59"/>
      <c r="I93" s="58"/>
      <c r="J93" s="59"/>
      <c r="K93" s="58"/>
      <c r="L93" s="58"/>
      <c r="M93" s="58"/>
      <c r="N93" s="58"/>
      <c r="O93" s="58"/>
      <c r="P93" s="58"/>
      <c r="Q93" s="58"/>
      <c r="R93" s="58"/>
      <c r="S93" s="58"/>
      <c r="T93" s="58"/>
      <c r="U93" s="58"/>
      <c r="V93" s="58"/>
      <c r="W93" s="58"/>
      <c r="X93" s="65"/>
      <c r="Y93" s="61"/>
    </row>
    <row r="94" spans="1:25" ht="33" customHeight="1" x14ac:dyDescent="0.2">
      <c r="A94" s="58"/>
      <c r="B94" s="58"/>
      <c r="C94" s="58"/>
      <c r="D94" s="59"/>
      <c r="E94" s="59"/>
      <c r="F94" s="60"/>
      <c r="G94" s="60"/>
      <c r="H94" s="59"/>
      <c r="I94" s="58"/>
      <c r="J94" s="59"/>
      <c r="K94" s="58"/>
      <c r="L94" s="58"/>
      <c r="M94" s="58"/>
      <c r="N94" s="58"/>
      <c r="O94" s="58"/>
      <c r="P94" s="58"/>
      <c r="Q94" s="58"/>
      <c r="R94" s="58"/>
      <c r="S94" s="58"/>
      <c r="T94" s="58"/>
      <c r="U94" s="58"/>
      <c r="V94" s="58"/>
      <c r="W94" s="58"/>
      <c r="X94" s="65"/>
      <c r="Y94" s="61"/>
    </row>
    <row r="95" spans="1:25" ht="33" customHeight="1" x14ac:dyDescent="0.2">
      <c r="A95" s="58"/>
      <c r="B95" s="58"/>
      <c r="C95" s="58"/>
      <c r="D95" s="59"/>
      <c r="E95" s="59"/>
      <c r="F95" s="60"/>
      <c r="G95" s="60"/>
      <c r="H95" s="59"/>
      <c r="I95" s="58"/>
      <c r="J95" s="59"/>
      <c r="K95" s="58"/>
      <c r="L95" s="58"/>
      <c r="M95" s="58"/>
      <c r="N95" s="58"/>
      <c r="O95" s="58"/>
      <c r="P95" s="58"/>
      <c r="Q95" s="58"/>
      <c r="R95" s="58"/>
      <c r="S95" s="58"/>
      <c r="T95" s="58"/>
      <c r="U95" s="58"/>
      <c r="V95" s="58"/>
      <c r="W95" s="58"/>
      <c r="X95" s="65"/>
      <c r="Y95" s="61"/>
    </row>
    <row r="96" spans="1:25" ht="33" customHeight="1" x14ac:dyDescent="0.2">
      <c r="A96" s="58"/>
      <c r="B96" s="58"/>
      <c r="C96" s="58"/>
      <c r="D96" s="59"/>
      <c r="E96" s="59"/>
      <c r="F96" s="60"/>
      <c r="G96" s="60"/>
      <c r="H96" s="59"/>
      <c r="I96" s="58"/>
      <c r="J96" s="59"/>
      <c r="K96" s="58"/>
      <c r="L96" s="58"/>
      <c r="M96" s="58"/>
      <c r="N96" s="58"/>
      <c r="O96" s="58"/>
      <c r="P96" s="58"/>
      <c r="Q96" s="58"/>
      <c r="R96" s="58"/>
      <c r="S96" s="58"/>
      <c r="T96" s="58"/>
      <c r="U96" s="58"/>
      <c r="V96" s="58"/>
      <c r="W96" s="58"/>
      <c r="X96" s="65"/>
      <c r="Y96" s="61"/>
    </row>
    <row r="97" spans="1:25" ht="33" customHeight="1" x14ac:dyDescent="0.2">
      <c r="A97" s="58"/>
      <c r="B97" s="58"/>
      <c r="C97" s="58"/>
      <c r="D97" s="59"/>
      <c r="E97" s="59"/>
      <c r="F97" s="60"/>
      <c r="G97" s="60"/>
      <c r="H97" s="59"/>
      <c r="I97" s="58"/>
      <c r="J97" s="59"/>
      <c r="K97" s="58"/>
      <c r="L97" s="58"/>
      <c r="M97" s="58"/>
      <c r="N97" s="58"/>
      <c r="O97" s="58"/>
      <c r="P97" s="58"/>
      <c r="Q97" s="58"/>
      <c r="R97" s="58"/>
      <c r="S97" s="58"/>
      <c r="T97" s="58"/>
      <c r="U97" s="58"/>
      <c r="V97" s="58"/>
      <c r="W97" s="58"/>
      <c r="X97" s="65"/>
      <c r="Y97" s="61"/>
    </row>
    <row r="98" spans="1:25" ht="33" customHeight="1" x14ac:dyDescent="0.2">
      <c r="A98" s="58"/>
      <c r="B98" s="58"/>
      <c r="C98" s="58"/>
      <c r="D98" s="59"/>
      <c r="E98" s="59"/>
      <c r="F98" s="60"/>
      <c r="G98" s="60"/>
      <c r="H98" s="59"/>
      <c r="I98" s="58"/>
      <c r="J98" s="59"/>
      <c r="K98" s="58"/>
      <c r="L98" s="58"/>
      <c r="M98" s="58"/>
      <c r="N98" s="58"/>
      <c r="O98" s="58"/>
      <c r="P98" s="58"/>
      <c r="Q98" s="58"/>
      <c r="R98" s="58"/>
      <c r="S98" s="58"/>
      <c r="T98" s="58"/>
      <c r="U98" s="58"/>
      <c r="V98" s="58"/>
      <c r="W98" s="58"/>
      <c r="X98" s="65"/>
      <c r="Y98" s="61"/>
    </row>
    <row r="99" spans="1:25" ht="33" customHeight="1" x14ac:dyDescent="0.2">
      <c r="A99" s="58"/>
      <c r="B99" s="58"/>
      <c r="C99" s="58"/>
      <c r="D99" s="59"/>
      <c r="E99" s="59"/>
      <c r="F99" s="60"/>
      <c r="G99" s="60"/>
      <c r="H99" s="59"/>
      <c r="I99" s="58"/>
      <c r="J99" s="59"/>
      <c r="K99" s="58"/>
      <c r="L99" s="58"/>
      <c r="M99" s="58"/>
      <c r="N99" s="58"/>
      <c r="O99" s="58"/>
      <c r="P99" s="58"/>
      <c r="Q99" s="58"/>
      <c r="R99" s="58"/>
      <c r="S99" s="58"/>
      <c r="T99" s="58"/>
      <c r="U99" s="58"/>
      <c r="V99" s="58"/>
      <c r="W99" s="58"/>
      <c r="X99" s="65"/>
      <c r="Y99" s="61"/>
    </row>
    <row r="100" spans="1:25" ht="33" customHeight="1" x14ac:dyDescent="0.2">
      <c r="A100" s="58"/>
      <c r="B100" s="58"/>
      <c r="C100" s="58"/>
      <c r="D100" s="59"/>
      <c r="E100" s="59"/>
      <c r="F100" s="60"/>
      <c r="G100" s="62"/>
      <c r="H100" s="59"/>
      <c r="I100" s="58"/>
      <c r="J100" s="59"/>
      <c r="K100" s="58"/>
      <c r="L100" s="58"/>
      <c r="M100" s="58"/>
      <c r="N100" s="58"/>
      <c r="O100" s="58"/>
      <c r="P100" s="58"/>
      <c r="Q100" s="58"/>
      <c r="R100" s="58"/>
      <c r="S100" s="58"/>
      <c r="T100" s="58"/>
      <c r="U100" s="58"/>
      <c r="V100" s="58"/>
      <c r="W100" s="58"/>
      <c r="X100" s="65"/>
      <c r="Y100" s="61"/>
    </row>
    <row r="101" spans="1:25" ht="45" customHeight="1" x14ac:dyDescent="0.2">
      <c r="A101" s="58"/>
      <c r="B101" s="58"/>
      <c r="C101" s="58"/>
      <c r="D101" s="59"/>
      <c r="E101" s="59"/>
      <c r="F101" s="60"/>
      <c r="G101" s="62"/>
      <c r="H101" s="59"/>
      <c r="I101" s="58"/>
      <c r="J101" s="59"/>
      <c r="K101" s="58"/>
      <c r="L101" s="58"/>
      <c r="M101" s="58"/>
      <c r="N101" s="58"/>
      <c r="O101" s="58"/>
      <c r="P101" s="58"/>
      <c r="Q101" s="58"/>
      <c r="R101" s="58"/>
      <c r="S101" s="58"/>
      <c r="T101" s="58"/>
      <c r="U101" s="58"/>
      <c r="V101" s="58"/>
      <c r="W101" s="58"/>
      <c r="X101" s="65"/>
      <c r="Y101" s="61"/>
    </row>
    <row r="102" spans="1:25" ht="45" customHeight="1" x14ac:dyDescent="0.2">
      <c r="A102" s="58"/>
      <c r="B102" s="58"/>
      <c r="C102" s="58"/>
      <c r="D102" s="59"/>
      <c r="E102" s="59"/>
      <c r="F102" s="60"/>
      <c r="G102" s="60"/>
      <c r="H102" s="59"/>
      <c r="I102" s="58"/>
      <c r="J102" s="59"/>
      <c r="K102" s="58"/>
      <c r="L102" s="58"/>
      <c r="M102" s="58"/>
      <c r="N102" s="58"/>
      <c r="O102" s="58"/>
      <c r="P102" s="58"/>
      <c r="Q102" s="58"/>
      <c r="R102" s="58"/>
      <c r="S102" s="58"/>
      <c r="T102" s="58"/>
      <c r="U102" s="58"/>
      <c r="V102" s="58"/>
      <c r="W102" s="58"/>
      <c r="X102" s="66"/>
      <c r="Y102" s="61"/>
    </row>
    <row r="103" spans="1:25" ht="45" customHeight="1" x14ac:dyDescent="0.2">
      <c r="A103" s="58"/>
      <c r="B103" s="58"/>
      <c r="C103" s="58"/>
      <c r="D103" s="59"/>
      <c r="E103" s="59"/>
      <c r="F103" s="60"/>
      <c r="G103" s="60"/>
      <c r="H103" s="59"/>
      <c r="I103" s="58"/>
      <c r="J103" s="59"/>
      <c r="K103" s="58"/>
      <c r="L103" s="58"/>
      <c r="M103" s="58"/>
      <c r="N103" s="58"/>
      <c r="O103" s="58"/>
      <c r="P103" s="58"/>
      <c r="Q103" s="58"/>
      <c r="R103" s="58"/>
      <c r="S103" s="58"/>
      <c r="T103" s="58"/>
      <c r="U103" s="58"/>
      <c r="V103" s="58"/>
      <c r="W103" s="58"/>
      <c r="X103" s="65"/>
      <c r="Y103" s="61"/>
    </row>
    <row r="104" spans="1:25" ht="45" customHeight="1" x14ac:dyDescent="0.2">
      <c r="A104" s="58"/>
      <c r="B104" s="58"/>
      <c r="C104" s="58"/>
      <c r="D104" s="59"/>
      <c r="E104" s="59"/>
      <c r="F104" s="60"/>
      <c r="G104" s="60"/>
      <c r="H104" s="59"/>
      <c r="I104" s="58"/>
      <c r="J104" s="59"/>
      <c r="K104" s="58"/>
      <c r="L104" s="58"/>
      <c r="M104" s="58"/>
      <c r="N104" s="58"/>
      <c r="O104" s="58"/>
      <c r="P104" s="58"/>
      <c r="Q104" s="58"/>
      <c r="R104" s="58"/>
      <c r="S104" s="58"/>
      <c r="T104" s="58"/>
      <c r="U104" s="58"/>
      <c r="V104" s="58"/>
      <c r="W104" s="58"/>
      <c r="X104" s="65"/>
      <c r="Y104" s="61"/>
    </row>
    <row r="105" spans="1:25" ht="45" customHeight="1" x14ac:dyDescent="0.2">
      <c r="A105" s="58"/>
      <c r="B105" s="58"/>
      <c r="C105" s="58"/>
      <c r="D105" s="59"/>
      <c r="E105" s="59"/>
      <c r="F105" s="60"/>
      <c r="G105" s="60"/>
      <c r="H105" s="59"/>
      <c r="I105" s="58"/>
      <c r="J105" s="59"/>
      <c r="K105" s="58"/>
      <c r="L105" s="58"/>
      <c r="M105" s="58"/>
      <c r="N105" s="58"/>
      <c r="O105" s="58"/>
      <c r="P105" s="58"/>
      <c r="Q105" s="58"/>
      <c r="R105" s="58"/>
      <c r="S105" s="58"/>
      <c r="T105" s="58"/>
      <c r="U105" s="58"/>
      <c r="V105" s="58"/>
      <c r="W105" s="58"/>
      <c r="X105" s="65"/>
      <c r="Y105" s="61"/>
    </row>
    <row r="106" spans="1:25" ht="45" customHeight="1" x14ac:dyDescent="0.2">
      <c r="A106" s="58"/>
      <c r="B106" s="58"/>
      <c r="C106" s="58"/>
      <c r="D106" s="59"/>
      <c r="E106" s="59"/>
      <c r="F106" s="60"/>
      <c r="G106" s="60"/>
      <c r="H106" s="59"/>
      <c r="I106" s="58"/>
      <c r="J106" s="59"/>
      <c r="K106" s="58"/>
      <c r="L106" s="58"/>
      <c r="M106" s="58"/>
      <c r="N106" s="58"/>
      <c r="O106" s="58"/>
      <c r="P106" s="58"/>
      <c r="Q106" s="58"/>
      <c r="R106" s="58"/>
      <c r="S106" s="58"/>
      <c r="T106" s="58"/>
      <c r="U106" s="58"/>
      <c r="V106" s="58"/>
      <c r="W106" s="58"/>
      <c r="X106" s="65"/>
      <c r="Y106" s="61"/>
    </row>
    <row r="107" spans="1:25" ht="45" customHeight="1" x14ac:dyDescent="0.2">
      <c r="A107" s="58"/>
      <c r="B107" s="58"/>
      <c r="C107" s="58"/>
      <c r="D107" s="59"/>
      <c r="E107" s="59"/>
      <c r="F107" s="60"/>
      <c r="G107" s="60"/>
      <c r="H107" s="59"/>
      <c r="I107" s="58"/>
      <c r="J107" s="59"/>
      <c r="K107" s="58"/>
      <c r="L107" s="58"/>
      <c r="M107" s="58"/>
      <c r="N107" s="58"/>
      <c r="O107" s="58"/>
      <c r="P107" s="58"/>
      <c r="Q107" s="58"/>
      <c r="R107" s="58"/>
      <c r="S107" s="58"/>
      <c r="T107" s="58"/>
      <c r="U107" s="58"/>
      <c r="V107" s="58"/>
      <c r="W107" s="58"/>
      <c r="X107" s="65"/>
      <c r="Y107" s="61"/>
    </row>
    <row r="108" spans="1:25" ht="45" customHeight="1" x14ac:dyDescent="0.2">
      <c r="A108" s="58"/>
      <c r="B108" s="58"/>
      <c r="C108" s="58"/>
      <c r="D108" s="59"/>
      <c r="E108" s="59"/>
      <c r="F108" s="60"/>
      <c r="G108" s="60"/>
      <c r="H108" s="59"/>
      <c r="I108" s="58"/>
      <c r="J108" s="59"/>
      <c r="K108" s="58"/>
      <c r="L108" s="58"/>
      <c r="M108" s="58"/>
      <c r="N108" s="58"/>
      <c r="O108" s="58"/>
      <c r="P108" s="58"/>
      <c r="Q108" s="58"/>
      <c r="R108" s="58"/>
      <c r="S108" s="58"/>
      <c r="T108" s="58"/>
      <c r="U108" s="58"/>
      <c r="V108" s="58"/>
      <c r="W108" s="58"/>
      <c r="X108" s="65"/>
      <c r="Y108" s="61"/>
    </row>
    <row r="109" spans="1:25" ht="45" customHeight="1" x14ac:dyDescent="0.2">
      <c r="A109" s="58"/>
      <c r="B109" s="58"/>
      <c r="C109" s="58"/>
      <c r="D109" s="59"/>
      <c r="E109" s="59"/>
      <c r="F109" s="60"/>
      <c r="G109" s="60"/>
      <c r="H109" s="59"/>
      <c r="I109" s="58"/>
      <c r="J109" s="59"/>
      <c r="K109" s="58"/>
      <c r="L109" s="58"/>
      <c r="M109" s="58"/>
      <c r="N109" s="58"/>
      <c r="O109" s="58"/>
      <c r="P109" s="58"/>
      <c r="Q109" s="58"/>
      <c r="R109" s="58"/>
      <c r="S109" s="58"/>
      <c r="T109" s="58"/>
      <c r="U109" s="58"/>
      <c r="V109" s="58"/>
      <c r="W109" s="58"/>
      <c r="X109" s="58"/>
      <c r="Y109" s="61"/>
    </row>
    <row r="110" spans="1:25" ht="45" customHeight="1" x14ac:dyDescent="0.2">
      <c r="A110" s="58"/>
      <c r="B110" s="58"/>
      <c r="C110" s="58"/>
      <c r="D110" s="59"/>
      <c r="E110" s="59"/>
      <c r="F110" s="60"/>
      <c r="G110" s="62"/>
      <c r="H110" s="59"/>
      <c r="I110" s="58"/>
      <c r="J110" s="59"/>
      <c r="K110" s="58"/>
      <c r="L110" s="58"/>
      <c r="M110" s="58"/>
      <c r="N110" s="58"/>
      <c r="O110" s="58"/>
      <c r="P110" s="58"/>
      <c r="Q110" s="58"/>
      <c r="R110" s="58"/>
      <c r="S110" s="58"/>
      <c r="T110" s="58"/>
      <c r="U110" s="58"/>
      <c r="V110" s="58"/>
      <c r="W110" s="58"/>
      <c r="X110" s="58"/>
      <c r="Y110" s="61"/>
    </row>
    <row r="111" spans="1:25" ht="45" customHeight="1" x14ac:dyDescent="0.2">
      <c r="A111" s="58"/>
      <c r="B111" s="58"/>
      <c r="C111" s="58"/>
      <c r="D111" s="59"/>
      <c r="E111" s="59"/>
      <c r="F111" s="60"/>
      <c r="G111" s="62"/>
      <c r="H111" s="59"/>
      <c r="I111" s="58"/>
      <c r="J111" s="59"/>
      <c r="K111" s="58"/>
      <c r="L111" s="58"/>
      <c r="M111" s="58"/>
      <c r="N111" s="58"/>
      <c r="O111" s="58"/>
      <c r="P111" s="58"/>
      <c r="Q111" s="58"/>
      <c r="R111" s="58"/>
      <c r="S111" s="58"/>
      <c r="T111" s="58"/>
      <c r="U111" s="58"/>
      <c r="V111" s="58"/>
      <c r="W111" s="58"/>
      <c r="X111" s="58"/>
      <c r="Y111" s="61"/>
    </row>
    <row r="112" spans="1:25" ht="45" customHeight="1" x14ac:dyDescent="0.2">
      <c r="A112" s="58"/>
      <c r="B112" s="58"/>
      <c r="C112" s="58"/>
      <c r="D112" s="59"/>
      <c r="E112" s="59"/>
      <c r="F112" s="60"/>
      <c r="G112" s="60"/>
      <c r="H112" s="59"/>
      <c r="I112" s="58"/>
      <c r="J112" s="59"/>
      <c r="K112" s="58"/>
      <c r="L112" s="58"/>
      <c r="M112" s="58"/>
      <c r="N112" s="58"/>
      <c r="O112" s="58"/>
      <c r="P112" s="58"/>
      <c r="Q112" s="58"/>
      <c r="R112" s="58"/>
      <c r="S112" s="58"/>
      <c r="T112" s="58"/>
      <c r="U112" s="58"/>
      <c r="V112" s="58"/>
      <c r="W112" s="58"/>
      <c r="X112" s="58"/>
      <c r="Y112" s="61"/>
    </row>
    <row r="113" spans="1:25" ht="45" customHeight="1" x14ac:dyDescent="0.2">
      <c r="A113" s="58"/>
      <c r="B113" s="58"/>
      <c r="C113" s="58"/>
      <c r="D113" s="59"/>
      <c r="E113" s="59"/>
      <c r="F113" s="60"/>
      <c r="G113" s="60"/>
      <c r="H113" s="59"/>
      <c r="I113" s="58"/>
      <c r="J113" s="59"/>
      <c r="K113" s="58"/>
      <c r="L113" s="58"/>
      <c r="M113" s="58"/>
      <c r="N113" s="58"/>
      <c r="O113" s="58"/>
      <c r="P113" s="58"/>
      <c r="Q113" s="58"/>
      <c r="R113" s="58"/>
      <c r="S113" s="58"/>
      <c r="T113" s="58"/>
      <c r="U113" s="58"/>
      <c r="V113" s="58"/>
      <c r="W113" s="58"/>
      <c r="X113" s="58"/>
      <c r="Y113" s="61"/>
    </row>
    <row r="114" spans="1:25" ht="45" customHeight="1" x14ac:dyDescent="0.2">
      <c r="A114" s="58"/>
      <c r="B114" s="58"/>
      <c r="C114" s="58"/>
      <c r="D114" s="59"/>
      <c r="E114" s="59"/>
      <c r="F114" s="60"/>
      <c r="G114" s="60"/>
      <c r="H114" s="59"/>
      <c r="I114" s="58"/>
      <c r="J114" s="59"/>
      <c r="K114" s="58"/>
      <c r="L114" s="58"/>
      <c r="M114" s="58"/>
      <c r="N114" s="58"/>
      <c r="O114" s="58"/>
      <c r="P114" s="58"/>
      <c r="Q114" s="58"/>
      <c r="R114" s="58"/>
      <c r="S114" s="58"/>
      <c r="T114" s="58"/>
      <c r="U114" s="58"/>
      <c r="V114" s="58"/>
      <c r="W114" s="58"/>
      <c r="X114" s="58"/>
      <c r="Y114" s="61"/>
    </row>
    <row r="115" spans="1:25" ht="45" customHeight="1" x14ac:dyDescent="0.2">
      <c r="A115" s="58"/>
      <c r="B115" s="58"/>
      <c r="C115" s="58"/>
      <c r="D115" s="59"/>
      <c r="E115" s="59"/>
      <c r="F115" s="60"/>
      <c r="G115" s="60"/>
      <c r="H115" s="59"/>
      <c r="I115" s="58"/>
      <c r="J115" s="59"/>
      <c r="K115" s="58"/>
      <c r="L115" s="58"/>
      <c r="M115" s="58"/>
      <c r="N115" s="58"/>
      <c r="O115" s="58"/>
      <c r="P115" s="58"/>
      <c r="Q115" s="58"/>
      <c r="R115" s="58"/>
      <c r="S115" s="58"/>
      <c r="T115" s="58"/>
      <c r="U115" s="58"/>
      <c r="V115" s="58"/>
      <c r="W115" s="58"/>
      <c r="X115" s="58"/>
      <c r="Y115" s="61"/>
    </row>
    <row r="116" spans="1:25" ht="45" customHeight="1" x14ac:dyDescent="0.2">
      <c r="A116" s="58"/>
      <c r="B116" s="58"/>
      <c r="C116" s="58"/>
      <c r="D116" s="59"/>
      <c r="E116" s="59"/>
      <c r="F116" s="60"/>
      <c r="G116" s="60"/>
      <c r="H116" s="59"/>
      <c r="I116" s="58"/>
      <c r="J116" s="59"/>
      <c r="K116" s="58"/>
      <c r="L116" s="58"/>
      <c r="M116" s="58"/>
      <c r="N116" s="58"/>
      <c r="O116" s="58"/>
      <c r="P116" s="58"/>
      <c r="Q116" s="58"/>
      <c r="R116" s="58"/>
      <c r="S116" s="58"/>
      <c r="T116" s="58"/>
      <c r="U116" s="58"/>
      <c r="V116" s="58"/>
      <c r="W116" s="58"/>
      <c r="X116" s="58"/>
      <c r="Y116" s="61"/>
    </row>
    <row r="117" spans="1:25" ht="45" customHeight="1" x14ac:dyDescent="0.2">
      <c r="A117" s="58"/>
      <c r="B117" s="58"/>
      <c r="C117" s="58"/>
      <c r="D117" s="59"/>
      <c r="E117" s="59"/>
      <c r="F117" s="60"/>
      <c r="G117" s="60"/>
      <c r="H117" s="59"/>
      <c r="I117" s="58"/>
      <c r="J117" s="59"/>
      <c r="K117" s="58"/>
      <c r="L117" s="58"/>
      <c r="M117" s="58"/>
      <c r="N117" s="58"/>
      <c r="O117" s="58"/>
      <c r="P117" s="58"/>
      <c r="Q117" s="58"/>
      <c r="R117" s="58"/>
      <c r="S117" s="58"/>
      <c r="T117" s="58"/>
      <c r="U117" s="58"/>
      <c r="V117" s="58"/>
      <c r="W117" s="58"/>
      <c r="X117" s="58"/>
      <c r="Y117" s="61"/>
    </row>
    <row r="118" spans="1:25" ht="45" customHeight="1" x14ac:dyDescent="0.2">
      <c r="A118" s="58"/>
      <c r="B118" s="63"/>
      <c r="C118" s="58"/>
      <c r="D118" s="59"/>
      <c r="E118" s="59"/>
      <c r="F118" s="60"/>
      <c r="G118" s="60"/>
      <c r="H118" s="59"/>
      <c r="I118" s="58"/>
      <c r="J118" s="59"/>
      <c r="K118" s="58"/>
      <c r="L118" s="58"/>
      <c r="M118" s="58"/>
      <c r="N118" s="58"/>
      <c r="O118" s="58"/>
      <c r="P118" s="58"/>
      <c r="Q118" s="58"/>
      <c r="R118" s="58"/>
      <c r="S118" s="58"/>
      <c r="T118" s="58"/>
      <c r="U118" s="58"/>
      <c r="V118" s="58"/>
      <c r="W118" s="58"/>
      <c r="X118" s="58"/>
      <c r="Y118" s="61"/>
    </row>
    <row r="119" spans="1:25" ht="45" customHeight="1" x14ac:dyDescent="0.2">
      <c r="A119" s="58"/>
      <c r="B119" s="63"/>
      <c r="C119" s="58"/>
      <c r="D119" s="59"/>
      <c r="E119" s="59"/>
      <c r="F119" s="60"/>
      <c r="G119" s="60"/>
      <c r="H119" s="59"/>
      <c r="I119" s="58"/>
      <c r="J119" s="59"/>
      <c r="K119" s="58"/>
      <c r="L119" s="58"/>
      <c r="M119" s="58"/>
      <c r="N119" s="58"/>
      <c r="O119" s="58"/>
      <c r="P119" s="58"/>
      <c r="Q119" s="58"/>
      <c r="R119" s="58"/>
      <c r="S119" s="58"/>
      <c r="T119" s="58"/>
      <c r="U119" s="58"/>
      <c r="V119" s="58"/>
      <c r="W119" s="58"/>
      <c r="X119" s="58"/>
      <c r="Y119" s="61"/>
    </row>
    <row r="120" spans="1:25" ht="45" customHeight="1" x14ac:dyDescent="0.2">
      <c r="A120" s="58"/>
      <c r="B120" s="63"/>
      <c r="C120" s="58"/>
      <c r="D120" s="59"/>
      <c r="E120" s="59"/>
      <c r="F120" s="60"/>
      <c r="G120" s="60"/>
      <c r="H120" s="59"/>
      <c r="I120" s="58"/>
      <c r="J120" s="59"/>
      <c r="K120" s="58"/>
      <c r="L120" s="58"/>
      <c r="M120" s="58"/>
      <c r="N120" s="58"/>
      <c r="O120" s="58"/>
      <c r="P120" s="58"/>
      <c r="Q120" s="58"/>
      <c r="R120" s="58"/>
      <c r="S120" s="58"/>
      <c r="T120" s="58"/>
      <c r="U120" s="58"/>
      <c r="V120" s="58"/>
      <c r="W120" s="58"/>
      <c r="X120" s="58"/>
      <c r="Y120" s="61"/>
    </row>
    <row r="121" spans="1:25" ht="45" customHeight="1" x14ac:dyDescent="0.2">
      <c r="A121" s="58"/>
      <c r="B121" s="63"/>
      <c r="C121" s="58"/>
      <c r="D121" s="59"/>
      <c r="E121" s="59"/>
      <c r="F121" s="60"/>
      <c r="G121" s="60"/>
      <c r="H121" s="59"/>
      <c r="I121" s="58"/>
      <c r="J121" s="59"/>
      <c r="K121" s="58"/>
      <c r="L121" s="58"/>
      <c r="M121" s="58"/>
      <c r="N121" s="58"/>
      <c r="O121" s="58"/>
      <c r="P121" s="58"/>
      <c r="Q121" s="58"/>
      <c r="R121" s="58"/>
      <c r="S121" s="58"/>
      <c r="T121" s="58"/>
      <c r="U121" s="58"/>
      <c r="V121" s="58"/>
      <c r="W121" s="58"/>
      <c r="X121" s="58"/>
      <c r="Y121" s="61"/>
    </row>
    <row r="122" spans="1:25" ht="45" customHeight="1" x14ac:dyDescent="0.2">
      <c r="A122" s="58"/>
      <c r="B122" s="63"/>
      <c r="C122" s="58"/>
      <c r="D122" s="59"/>
      <c r="E122" s="59"/>
      <c r="F122" s="60"/>
      <c r="G122" s="60"/>
      <c r="H122" s="59"/>
      <c r="I122" s="58"/>
      <c r="J122" s="59"/>
      <c r="K122" s="58"/>
      <c r="L122" s="58"/>
      <c r="M122" s="58"/>
      <c r="N122" s="58"/>
      <c r="O122" s="58"/>
      <c r="P122" s="58"/>
      <c r="Q122" s="58"/>
      <c r="R122" s="58"/>
      <c r="S122" s="58"/>
      <c r="T122" s="58"/>
      <c r="U122" s="58"/>
      <c r="V122" s="58"/>
      <c r="W122" s="58"/>
      <c r="X122" s="58"/>
      <c r="Y122" s="61"/>
    </row>
    <row r="123" spans="1:25" ht="45" customHeight="1" x14ac:dyDescent="0.2">
      <c r="A123" s="58"/>
      <c r="B123" s="63"/>
      <c r="C123" s="58"/>
      <c r="D123" s="59"/>
      <c r="E123" s="59"/>
      <c r="F123" s="60"/>
      <c r="G123" s="60"/>
      <c r="H123" s="59"/>
      <c r="I123" s="58"/>
      <c r="J123" s="59"/>
      <c r="K123" s="58"/>
      <c r="L123" s="58"/>
      <c r="M123" s="58"/>
      <c r="N123" s="58"/>
      <c r="O123" s="58"/>
      <c r="P123" s="58"/>
      <c r="Q123" s="58"/>
      <c r="R123" s="58"/>
      <c r="S123" s="58"/>
      <c r="T123" s="58"/>
      <c r="U123" s="58"/>
      <c r="V123" s="58"/>
      <c r="W123" s="58"/>
      <c r="X123" s="58"/>
      <c r="Y123" s="61"/>
    </row>
    <row r="124" spans="1:25" ht="45" customHeight="1" x14ac:dyDescent="0.2">
      <c r="A124" s="58"/>
      <c r="B124" s="63"/>
      <c r="C124" s="58"/>
      <c r="D124" s="59"/>
      <c r="E124" s="59"/>
      <c r="F124" s="60"/>
      <c r="G124" s="60"/>
      <c r="H124" s="59"/>
      <c r="I124" s="58"/>
      <c r="J124" s="59"/>
      <c r="K124" s="58"/>
      <c r="L124" s="58"/>
      <c r="M124" s="58"/>
      <c r="N124" s="58"/>
      <c r="O124" s="58"/>
      <c r="P124" s="58"/>
      <c r="Q124" s="58"/>
      <c r="R124" s="58"/>
      <c r="S124" s="58"/>
      <c r="T124" s="58"/>
      <c r="U124" s="58"/>
      <c r="V124" s="58"/>
      <c r="W124" s="58"/>
      <c r="X124" s="58"/>
      <c r="Y124" s="61"/>
    </row>
    <row r="125" spans="1:25" ht="45" customHeight="1" x14ac:dyDescent="0.2">
      <c r="A125" s="58"/>
      <c r="B125" s="63"/>
      <c r="C125" s="58"/>
      <c r="D125" s="59"/>
      <c r="E125" s="59"/>
      <c r="F125" s="60"/>
      <c r="G125" s="60"/>
      <c r="H125" s="59"/>
      <c r="I125" s="58"/>
      <c r="J125" s="59"/>
      <c r="K125" s="58"/>
      <c r="L125" s="58"/>
      <c r="M125" s="58"/>
      <c r="N125" s="58"/>
      <c r="O125" s="58"/>
      <c r="P125" s="58"/>
      <c r="Q125" s="58"/>
      <c r="R125" s="58"/>
      <c r="S125" s="58"/>
      <c r="T125" s="58"/>
      <c r="U125" s="58"/>
      <c r="V125" s="58"/>
      <c r="W125" s="58"/>
      <c r="X125" s="58"/>
      <c r="Y125" s="61"/>
    </row>
    <row r="126" spans="1:25" ht="45" customHeight="1" x14ac:dyDescent="0.2">
      <c r="A126" s="58"/>
      <c r="B126" s="63"/>
      <c r="C126" s="58"/>
      <c r="D126" s="59"/>
      <c r="E126" s="59"/>
      <c r="F126" s="60"/>
      <c r="G126" s="60"/>
      <c r="H126" s="59"/>
      <c r="I126" s="58"/>
      <c r="J126" s="59"/>
      <c r="K126" s="58"/>
      <c r="L126" s="58"/>
      <c r="M126" s="58"/>
      <c r="N126" s="58"/>
      <c r="O126" s="58"/>
      <c r="P126" s="58"/>
      <c r="Q126" s="58"/>
      <c r="R126" s="58"/>
      <c r="S126" s="58"/>
      <c r="T126" s="58"/>
      <c r="U126" s="58"/>
      <c r="V126" s="58"/>
      <c r="W126" s="58"/>
      <c r="X126" s="58"/>
      <c r="Y126" s="61"/>
    </row>
    <row r="127" spans="1:25" ht="45" customHeight="1" x14ac:dyDescent="0.2">
      <c r="A127" s="58"/>
      <c r="B127" s="63"/>
      <c r="C127" s="58"/>
      <c r="D127" s="59"/>
      <c r="E127" s="59"/>
      <c r="F127" s="60"/>
      <c r="G127" s="60"/>
      <c r="H127" s="59"/>
      <c r="I127" s="58"/>
      <c r="J127" s="59"/>
      <c r="K127" s="58"/>
      <c r="L127" s="58"/>
      <c r="M127" s="58"/>
      <c r="N127" s="58"/>
      <c r="O127" s="58"/>
      <c r="P127" s="58"/>
      <c r="Q127" s="58"/>
      <c r="R127" s="58"/>
      <c r="S127" s="58"/>
      <c r="T127" s="58"/>
      <c r="U127" s="58"/>
      <c r="V127" s="58"/>
      <c r="W127" s="58"/>
      <c r="X127" s="58"/>
      <c r="Y127" s="61"/>
    </row>
    <row r="128" spans="1:25" ht="45" customHeight="1" x14ac:dyDescent="0.2">
      <c r="A128" s="58"/>
      <c r="B128" s="63"/>
      <c r="C128" s="58"/>
      <c r="D128" s="59"/>
      <c r="E128" s="59"/>
      <c r="F128" s="60"/>
      <c r="G128" s="60"/>
      <c r="H128" s="59"/>
      <c r="I128" s="58"/>
      <c r="J128" s="59"/>
      <c r="K128" s="58"/>
      <c r="L128" s="58"/>
      <c r="M128" s="58"/>
      <c r="N128" s="58"/>
      <c r="O128" s="58"/>
      <c r="P128" s="58"/>
      <c r="Q128" s="58"/>
      <c r="R128" s="58"/>
      <c r="S128" s="58"/>
      <c r="T128" s="58"/>
      <c r="U128" s="58"/>
      <c r="V128" s="58"/>
      <c r="W128" s="58"/>
      <c r="X128" s="58"/>
      <c r="Y128" s="61"/>
    </row>
    <row r="129" spans="1:25" ht="45" customHeight="1" x14ac:dyDescent="0.2">
      <c r="A129" s="58"/>
      <c r="B129" s="63"/>
      <c r="C129" s="58"/>
      <c r="D129" s="59"/>
      <c r="E129" s="59"/>
      <c r="F129" s="60"/>
      <c r="G129" s="60"/>
      <c r="H129" s="59"/>
      <c r="I129" s="58"/>
      <c r="J129" s="59"/>
      <c r="K129" s="58"/>
      <c r="L129" s="58"/>
      <c r="M129" s="58"/>
      <c r="N129" s="58"/>
      <c r="O129" s="58"/>
      <c r="P129" s="58"/>
      <c r="Q129" s="58"/>
      <c r="R129" s="58"/>
      <c r="S129" s="58"/>
      <c r="T129" s="58"/>
      <c r="U129" s="58"/>
      <c r="V129" s="58"/>
      <c r="W129" s="58"/>
      <c r="X129" s="58"/>
      <c r="Y129" s="61"/>
    </row>
    <row r="130" spans="1:25" ht="45" customHeight="1" x14ac:dyDescent="0.2">
      <c r="A130" s="58"/>
      <c r="B130" s="63"/>
      <c r="C130" s="58"/>
      <c r="D130" s="59"/>
      <c r="E130" s="59"/>
      <c r="F130" s="60"/>
      <c r="G130" s="60"/>
      <c r="H130" s="59"/>
      <c r="I130" s="58"/>
      <c r="J130" s="59"/>
      <c r="K130" s="58"/>
      <c r="L130" s="58"/>
      <c r="M130" s="58"/>
      <c r="N130" s="58"/>
      <c r="O130" s="58"/>
      <c r="P130" s="58"/>
      <c r="Q130" s="58"/>
      <c r="R130" s="58"/>
      <c r="S130" s="58"/>
      <c r="T130" s="58"/>
      <c r="U130" s="58"/>
      <c r="V130" s="58"/>
      <c r="W130" s="58"/>
      <c r="X130" s="58"/>
      <c r="Y130" s="61"/>
    </row>
    <row r="131" spans="1:25" ht="45" customHeight="1" x14ac:dyDescent="0.2">
      <c r="A131" s="58"/>
      <c r="B131" s="63"/>
      <c r="C131" s="58"/>
      <c r="D131" s="59"/>
      <c r="E131" s="59"/>
      <c r="F131" s="60"/>
      <c r="G131" s="60"/>
      <c r="H131" s="59"/>
      <c r="I131" s="58"/>
      <c r="J131" s="59"/>
      <c r="K131" s="58"/>
      <c r="L131" s="58"/>
      <c r="M131" s="58"/>
      <c r="N131" s="58"/>
      <c r="O131" s="58"/>
      <c r="P131" s="58"/>
      <c r="Q131" s="58"/>
      <c r="R131" s="58"/>
      <c r="S131" s="58"/>
      <c r="T131" s="58"/>
      <c r="U131" s="58"/>
      <c r="V131" s="58"/>
      <c r="W131" s="58"/>
      <c r="X131" s="58"/>
      <c r="Y131" s="61"/>
    </row>
    <row r="132" spans="1:25" ht="45" customHeight="1" x14ac:dyDescent="0.2">
      <c r="A132" s="58"/>
      <c r="B132" s="63"/>
      <c r="C132" s="58"/>
      <c r="D132" s="59"/>
      <c r="E132" s="59"/>
      <c r="F132" s="60"/>
      <c r="G132" s="60"/>
      <c r="H132" s="59"/>
      <c r="I132" s="58"/>
      <c r="J132" s="59"/>
      <c r="K132" s="58"/>
      <c r="L132" s="58"/>
      <c r="M132" s="58"/>
      <c r="N132" s="58"/>
      <c r="O132" s="58"/>
      <c r="P132" s="58"/>
      <c r="Q132" s="58"/>
      <c r="R132" s="58"/>
      <c r="S132" s="58"/>
      <c r="T132" s="58"/>
      <c r="U132" s="58"/>
      <c r="V132" s="58"/>
      <c r="W132" s="58"/>
      <c r="X132" s="58"/>
      <c r="Y132" s="61"/>
    </row>
    <row r="133" spans="1:25" ht="45" customHeight="1" x14ac:dyDescent="0.2">
      <c r="A133" s="58"/>
      <c r="B133" s="63"/>
      <c r="C133" s="58"/>
      <c r="D133" s="59"/>
      <c r="E133" s="59"/>
      <c r="F133" s="60"/>
      <c r="G133" s="60"/>
      <c r="H133" s="59"/>
      <c r="I133" s="58"/>
      <c r="J133" s="59"/>
      <c r="K133" s="58"/>
      <c r="L133" s="58"/>
      <c r="M133" s="58"/>
      <c r="N133" s="58"/>
      <c r="O133" s="58"/>
      <c r="P133" s="58"/>
      <c r="Q133" s="58"/>
      <c r="R133" s="58"/>
      <c r="S133" s="58"/>
      <c r="T133" s="58"/>
      <c r="U133" s="58"/>
      <c r="V133" s="58"/>
      <c r="W133" s="58"/>
      <c r="X133" s="58"/>
      <c r="Y133" s="61"/>
    </row>
    <row r="134" spans="1:25" ht="45" customHeight="1" x14ac:dyDescent="0.2">
      <c r="A134" s="58"/>
      <c r="B134" s="63"/>
      <c r="C134" s="58"/>
      <c r="D134" s="59"/>
      <c r="E134" s="59"/>
      <c r="F134" s="60"/>
      <c r="G134" s="60"/>
      <c r="H134" s="59"/>
      <c r="I134" s="58"/>
      <c r="J134" s="59"/>
      <c r="K134" s="58"/>
      <c r="L134" s="58"/>
      <c r="M134" s="58"/>
      <c r="N134" s="58"/>
      <c r="O134" s="58"/>
      <c r="P134" s="58"/>
      <c r="Q134" s="58"/>
      <c r="R134" s="58"/>
      <c r="S134" s="58"/>
      <c r="T134" s="58"/>
      <c r="U134" s="58"/>
      <c r="V134" s="58"/>
      <c r="W134" s="58"/>
      <c r="X134" s="58"/>
      <c r="Y134" s="61"/>
    </row>
    <row r="135" spans="1:25" ht="45" customHeight="1" x14ac:dyDescent="0.2">
      <c r="A135" s="58"/>
      <c r="B135" s="63"/>
      <c r="C135" s="58"/>
      <c r="D135" s="59"/>
      <c r="E135" s="59"/>
      <c r="F135" s="60"/>
      <c r="G135" s="60"/>
      <c r="H135" s="59"/>
      <c r="I135" s="58"/>
      <c r="J135" s="59"/>
      <c r="K135" s="58"/>
      <c r="L135" s="58"/>
      <c r="M135" s="58"/>
      <c r="N135" s="58"/>
      <c r="O135" s="58"/>
      <c r="P135" s="58"/>
      <c r="Q135" s="58"/>
      <c r="R135" s="58"/>
      <c r="S135" s="58"/>
      <c r="T135" s="58"/>
      <c r="U135" s="58"/>
      <c r="V135" s="58"/>
      <c r="W135" s="58"/>
      <c r="X135" s="58"/>
      <c r="Y135" s="61"/>
    </row>
    <row r="136" spans="1:25" ht="45" customHeight="1" x14ac:dyDescent="0.2">
      <c r="A136" s="58"/>
      <c r="B136" s="63"/>
      <c r="C136" s="58"/>
      <c r="D136" s="59"/>
      <c r="E136" s="59"/>
      <c r="F136" s="60"/>
      <c r="G136" s="60"/>
      <c r="H136" s="59"/>
      <c r="I136" s="58"/>
      <c r="J136" s="59"/>
      <c r="K136" s="58"/>
      <c r="L136" s="58"/>
      <c r="M136" s="58"/>
      <c r="N136" s="58"/>
      <c r="O136" s="58"/>
      <c r="P136" s="58"/>
      <c r="Q136" s="58"/>
      <c r="R136" s="58"/>
      <c r="S136" s="58"/>
      <c r="T136" s="58"/>
      <c r="U136" s="58"/>
      <c r="V136" s="58"/>
      <c r="W136" s="58"/>
      <c r="X136" s="58"/>
      <c r="Y136" s="61"/>
    </row>
    <row r="137" spans="1:25" ht="45" customHeight="1" x14ac:dyDescent="0.2">
      <c r="A137" s="58"/>
      <c r="B137" s="58"/>
      <c r="C137" s="58"/>
      <c r="D137" s="59"/>
      <c r="E137" s="60"/>
      <c r="F137" s="60"/>
      <c r="G137" s="60"/>
      <c r="H137" s="59"/>
      <c r="I137" s="58"/>
      <c r="J137" s="59"/>
      <c r="K137" s="58"/>
      <c r="L137" s="58"/>
      <c r="M137" s="58"/>
      <c r="N137" s="58"/>
      <c r="O137" s="58"/>
      <c r="P137" s="58"/>
      <c r="Q137" s="58"/>
      <c r="R137" s="58"/>
      <c r="S137" s="58"/>
      <c r="T137" s="58"/>
      <c r="U137" s="58"/>
      <c r="V137" s="58"/>
      <c r="W137" s="58"/>
      <c r="X137" s="58"/>
      <c r="Y137" s="61"/>
    </row>
    <row r="138" spans="1:25" ht="45" customHeight="1" x14ac:dyDescent="0.2">
      <c r="A138" s="58"/>
      <c r="B138" s="58"/>
      <c r="C138" s="58"/>
      <c r="D138" s="59"/>
      <c r="E138" s="59"/>
      <c r="F138" s="60"/>
      <c r="G138" s="60"/>
      <c r="H138" s="59"/>
      <c r="I138" s="58"/>
      <c r="J138" s="59"/>
      <c r="K138" s="58"/>
      <c r="L138" s="58"/>
      <c r="M138" s="58"/>
      <c r="N138" s="58"/>
      <c r="O138" s="58"/>
      <c r="P138" s="58"/>
      <c r="Q138" s="58"/>
      <c r="R138" s="58"/>
      <c r="S138" s="58"/>
      <c r="T138" s="58"/>
      <c r="U138" s="58"/>
      <c r="V138" s="58"/>
      <c r="W138" s="58"/>
      <c r="X138" s="58"/>
      <c r="Y138" s="61"/>
    </row>
    <row r="139" spans="1:25" ht="45" customHeight="1" x14ac:dyDescent="0.2">
      <c r="A139" s="58"/>
      <c r="B139" s="58"/>
      <c r="C139" s="58"/>
      <c r="D139" s="59"/>
      <c r="E139" s="59"/>
      <c r="F139" s="60"/>
      <c r="G139" s="60"/>
      <c r="H139" s="59"/>
      <c r="I139" s="58"/>
      <c r="J139" s="59"/>
      <c r="K139" s="58"/>
      <c r="L139" s="58"/>
      <c r="M139" s="58"/>
      <c r="N139" s="58"/>
      <c r="O139" s="58"/>
      <c r="P139" s="58"/>
      <c r="Q139" s="58"/>
      <c r="R139" s="58"/>
      <c r="S139" s="58"/>
      <c r="T139" s="58"/>
      <c r="U139" s="58"/>
      <c r="V139" s="58"/>
      <c r="W139" s="58"/>
      <c r="X139" s="58"/>
      <c r="Y139" s="61"/>
    </row>
    <row r="140" spans="1:25" ht="45" customHeight="1" x14ac:dyDescent="0.2">
      <c r="A140" s="58"/>
      <c r="B140" s="58"/>
      <c r="C140" s="58"/>
      <c r="D140" s="59"/>
      <c r="E140" s="59"/>
      <c r="F140" s="60"/>
      <c r="G140" s="60"/>
      <c r="H140" s="59"/>
      <c r="I140" s="58"/>
      <c r="J140" s="59"/>
      <c r="K140" s="58"/>
      <c r="L140" s="58"/>
      <c r="M140" s="58"/>
      <c r="N140" s="58"/>
      <c r="O140" s="58"/>
      <c r="P140" s="58"/>
      <c r="Q140" s="58"/>
      <c r="R140" s="58"/>
      <c r="S140" s="58"/>
      <c r="T140" s="58"/>
      <c r="U140" s="58"/>
      <c r="V140" s="58"/>
      <c r="W140" s="58"/>
      <c r="X140" s="58"/>
      <c r="Y140" s="61"/>
    </row>
    <row r="141" spans="1:25" ht="45" customHeight="1" x14ac:dyDescent="0.2">
      <c r="A141" s="58"/>
      <c r="B141" s="58"/>
      <c r="C141" s="58"/>
      <c r="D141" s="59"/>
      <c r="E141" s="59"/>
      <c r="F141" s="60"/>
      <c r="G141" s="60"/>
      <c r="H141" s="59"/>
      <c r="I141" s="58"/>
      <c r="J141" s="59"/>
      <c r="K141" s="58"/>
      <c r="L141" s="58"/>
      <c r="M141" s="58"/>
      <c r="N141" s="58"/>
      <c r="O141" s="58"/>
      <c r="P141" s="58"/>
      <c r="Q141" s="58"/>
      <c r="R141" s="58"/>
      <c r="S141" s="58"/>
      <c r="T141" s="58"/>
      <c r="U141" s="58"/>
      <c r="V141" s="58"/>
      <c r="W141" s="58"/>
      <c r="X141" s="58"/>
      <c r="Y141" s="61"/>
    </row>
    <row r="142" spans="1:25" ht="45" customHeight="1" x14ac:dyDescent="0.2">
      <c r="A142" s="58"/>
      <c r="B142" s="58"/>
      <c r="C142" s="58"/>
      <c r="D142" s="59"/>
      <c r="E142" s="59"/>
      <c r="F142" s="60"/>
      <c r="G142" s="60"/>
      <c r="H142" s="59"/>
      <c r="I142" s="58"/>
      <c r="J142" s="59"/>
      <c r="K142" s="58"/>
      <c r="L142" s="58"/>
      <c r="M142" s="58"/>
      <c r="N142" s="58"/>
      <c r="O142" s="58"/>
      <c r="P142" s="58"/>
      <c r="Q142" s="58"/>
      <c r="R142" s="58"/>
      <c r="S142" s="58"/>
      <c r="T142" s="58"/>
      <c r="U142" s="58"/>
      <c r="V142" s="58"/>
      <c r="W142" s="58"/>
      <c r="X142" s="58"/>
      <c r="Y142" s="61"/>
    </row>
    <row r="143" spans="1:25" ht="45" customHeight="1" x14ac:dyDescent="0.2">
      <c r="A143" s="58"/>
      <c r="B143" s="58"/>
      <c r="C143" s="58"/>
      <c r="D143" s="59"/>
      <c r="E143" s="59"/>
      <c r="F143" s="60"/>
      <c r="G143" s="60"/>
      <c r="H143" s="59"/>
      <c r="I143" s="58"/>
      <c r="J143" s="59"/>
      <c r="K143" s="58"/>
      <c r="L143" s="58"/>
      <c r="M143" s="58"/>
      <c r="N143" s="58"/>
      <c r="O143" s="58"/>
      <c r="P143" s="58"/>
      <c r="Q143" s="58"/>
      <c r="R143" s="58"/>
      <c r="S143" s="58"/>
      <c r="T143" s="58"/>
      <c r="U143" s="58"/>
      <c r="V143" s="58"/>
      <c r="W143" s="58"/>
      <c r="X143" s="58"/>
      <c r="Y143" s="61"/>
    </row>
    <row r="144" spans="1:25" ht="45" customHeight="1" x14ac:dyDescent="0.2">
      <c r="A144" s="58"/>
      <c r="B144" s="58"/>
      <c r="C144" s="58"/>
      <c r="D144" s="59"/>
      <c r="E144" s="59"/>
      <c r="F144" s="60"/>
      <c r="G144" s="60"/>
      <c r="H144" s="59"/>
      <c r="I144" s="58"/>
      <c r="J144" s="59"/>
      <c r="K144" s="58"/>
      <c r="L144" s="58"/>
      <c r="M144" s="58"/>
      <c r="N144" s="58"/>
      <c r="O144" s="58"/>
      <c r="P144" s="58"/>
      <c r="Q144" s="58"/>
      <c r="R144" s="58"/>
      <c r="S144" s="58"/>
      <c r="T144" s="58"/>
      <c r="U144" s="58"/>
      <c r="V144" s="58"/>
      <c r="W144" s="58"/>
      <c r="X144" s="58"/>
      <c r="Y144" s="61"/>
    </row>
    <row r="145" spans="1:25" ht="45" customHeight="1" x14ac:dyDescent="0.2">
      <c r="A145" s="58"/>
      <c r="B145" s="58"/>
      <c r="C145" s="58"/>
      <c r="D145" s="59"/>
      <c r="E145" s="59"/>
      <c r="F145" s="60"/>
      <c r="G145" s="60"/>
      <c r="H145" s="59"/>
      <c r="I145" s="58"/>
      <c r="J145" s="59"/>
      <c r="K145" s="58"/>
      <c r="L145" s="58"/>
      <c r="M145" s="58"/>
      <c r="N145" s="58"/>
      <c r="O145" s="58"/>
      <c r="P145" s="58"/>
      <c r="Q145" s="58"/>
      <c r="R145" s="58"/>
      <c r="S145" s="58"/>
      <c r="T145" s="58"/>
      <c r="U145" s="58"/>
      <c r="V145" s="58"/>
      <c r="W145" s="58"/>
      <c r="X145" s="58"/>
      <c r="Y145" s="61"/>
    </row>
    <row r="146" spans="1:25" ht="45" customHeight="1" x14ac:dyDescent="0.2">
      <c r="A146" s="58"/>
      <c r="B146" s="58"/>
      <c r="C146" s="58"/>
      <c r="D146" s="59"/>
      <c r="E146" s="59"/>
      <c r="F146" s="60"/>
      <c r="G146" s="60"/>
      <c r="H146" s="59"/>
      <c r="I146" s="58"/>
      <c r="J146" s="59"/>
      <c r="K146" s="58"/>
      <c r="L146" s="58"/>
      <c r="M146" s="58"/>
      <c r="N146" s="58"/>
      <c r="O146" s="58"/>
      <c r="P146" s="58"/>
      <c r="Q146" s="58"/>
      <c r="R146" s="58"/>
      <c r="S146" s="58"/>
      <c r="T146" s="58"/>
      <c r="U146" s="58"/>
      <c r="V146" s="58"/>
      <c r="W146" s="58"/>
      <c r="X146" s="63"/>
      <c r="Y146" s="61"/>
    </row>
    <row r="147" spans="1:25" ht="45" customHeight="1" x14ac:dyDescent="0.2">
      <c r="A147" s="58"/>
      <c r="B147" s="58"/>
      <c r="C147" s="58"/>
      <c r="D147" s="59"/>
      <c r="E147" s="59"/>
      <c r="F147" s="60"/>
      <c r="G147" s="60"/>
      <c r="H147" s="59"/>
      <c r="I147" s="58"/>
      <c r="J147" s="59"/>
      <c r="K147" s="58"/>
      <c r="L147" s="58"/>
      <c r="M147" s="58"/>
      <c r="N147" s="58"/>
      <c r="O147" s="58"/>
      <c r="P147" s="58"/>
      <c r="Q147" s="58"/>
      <c r="R147" s="58"/>
      <c r="S147" s="58"/>
      <c r="T147" s="58"/>
      <c r="U147" s="58"/>
      <c r="V147" s="58"/>
      <c r="W147" s="58"/>
      <c r="X147" s="58"/>
      <c r="Y147" s="61"/>
    </row>
    <row r="148" spans="1:25" ht="45" customHeight="1" x14ac:dyDescent="0.2">
      <c r="A148" s="58"/>
      <c r="B148" s="58"/>
      <c r="C148" s="58"/>
      <c r="D148" s="59"/>
      <c r="E148" s="59"/>
      <c r="F148" s="60"/>
      <c r="G148" s="60"/>
      <c r="H148" s="59"/>
      <c r="I148" s="58"/>
      <c r="J148" s="59"/>
      <c r="K148" s="58"/>
      <c r="L148" s="58"/>
      <c r="M148" s="58"/>
      <c r="N148" s="58"/>
      <c r="O148" s="58"/>
      <c r="P148" s="58"/>
      <c r="Q148" s="58"/>
      <c r="R148" s="58"/>
      <c r="S148" s="58"/>
      <c r="T148" s="58"/>
      <c r="U148" s="58"/>
      <c r="V148" s="58"/>
      <c r="W148" s="58"/>
      <c r="X148" s="58"/>
      <c r="Y148" s="61"/>
    </row>
    <row r="149" spans="1:25" ht="45" customHeight="1" x14ac:dyDescent="0.2">
      <c r="A149" s="58"/>
      <c r="B149" s="58"/>
      <c r="C149" s="58"/>
      <c r="D149" s="59"/>
      <c r="E149" s="59"/>
      <c r="F149" s="60"/>
      <c r="G149" s="60"/>
      <c r="H149" s="59"/>
      <c r="I149" s="58"/>
      <c r="J149" s="59"/>
      <c r="K149" s="58"/>
      <c r="L149" s="58"/>
      <c r="M149" s="58"/>
      <c r="N149" s="58"/>
      <c r="O149" s="58"/>
      <c r="P149" s="58"/>
      <c r="Q149" s="58"/>
      <c r="R149" s="58"/>
      <c r="S149" s="58"/>
      <c r="T149" s="58"/>
      <c r="U149" s="58"/>
      <c r="V149" s="58"/>
      <c r="W149" s="58"/>
      <c r="X149" s="58"/>
      <c r="Y149" s="61"/>
    </row>
    <row r="150" spans="1:25" ht="45" customHeight="1" x14ac:dyDescent="0.2">
      <c r="A150" s="58"/>
      <c r="B150" s="58"/>
      <c r="C150" s="58"/>
      <c r="D150" s="59"/>
      <c r="E150" s="59"/>
      <c r="F150" s="60"/>
      <c r="G150" s="60"/>
      <c r="H150" s="59"/>
      <c r="I150" s="58"/>
      <c r="J150" s="59"/>
      <c r="K150" s="58"/>
      <c r="L150" s="58"/>
      <c r="M150" s="58"/>
      <c r="N150" s="58"/>
      <c r="O150" s="58"/>
      <c r="P150" s="58"/>
      <c r="Q150" s="58"/>
      <c r="R150" s="58"/>
      <c r="S150" s="58"/>
      <c r="T150" s="58"/>
      <c r="U150" s="58"/>
      <c r="V150" s="58"/>
      <c r="W150" s="58"/>
      <c r="X150" s="58"/>
      <c r="Y150" s="61"/>
    </row>
    <row r="151" spans="1:25" ht="45" customHeight="1" x14ac:dyDescent="0.2">
      <c r="A151" s="58"/>
      <c r="B151" s="58"/>
      <c r="C151" s="58"/>
      <c r="D151" s="59"/>
      <c r="E151" s="59"/>
      <c r="F151" s="60"/>
      <c r="G151" s="60"/>
      <c r="H151" s="59"/>
      <c r="I151" s="58"/>
      <c r="J151" s="59"/>
      <c r="K151" s="58"/>
      <c r="L151" s="58"/>
      <c r="M151" s="58"/>
      <c r="N151" s="58"/>
      <c r="O151" s="58"/>
      <c r="P151" s="58"/>
      <c r="Q151" s="58"/>
      <c r="R151" s="58"/>
      <c r="S151" s="58"/>
      <c r="T151" s="58"/>
      <c r="U151" s="58"/>
      <c r="V151" s="58"/>
      <c r="W151" s="58"/>
      <c r="X151" s="58"/>
      <c r="Y151" s="61"/>
    </row>
    <row r="152" spans="1:25" ht="45" customHeight="1" x14ac:dyDescent="0.2">
      <c r="A152" s="58"/>
      <c r="B152" s="58"/>
      <c r="C152" s="58"/>
      <c r="D152" s="59"/>
      <c r="E152" s="59"/>
      <c r="F152" s="60"/>
      <c r="G152" s="60"/>
      <c r="H152" s="59"/>
      <c r="I152" s="58"/>
      <c r="J152" s="59"/>
      <c r="K152" s="58"/>
      <c r="L152" s="58"/>
      <c r="M152" s="58"/>
      <c r="N152" s="58"/>
      <c r="O152" s="58"/>
      <c r="P152" s="58"/>
      <c r="Q152" s="58"/>
      <c r="R152" s="58"/>
      <c r="S152" s="58"/>
      <c r="T152" s="58"/>
      <c r="U152" s="58"/>
      <c r="V152" s="58"/>
      <c r="W152" s="58"/>
      <c r="X152" s="58"/>
      <c r="Y152" s="61"/>
    </row>
    <row r="153" spans="1:25" ht="45" customHeight="1" x14ac:dyDescent="0.2">
      <c r="A153" s="58"/>
      <c r="B153" s="58"/>
      <c r="C153" s="58"/>
      <c r="D153" s="59"/>
      <c r="E153" s="59"/>
      <c r="F153" s="60"/>
      <c r="G153" s="60"/>
      <c r="H153" s="59"/>
      <c r="I153" s="58"/>
      <c r="J153" s="59"/>
      <c r="K153" s="58"/>
      <c r="L153" s="58"/>
      <c r="M153" s="58"/>
      <c r="N153" s="58"/>
      <c r="O153" s="58"/>
      <c r="P153" s="58"/>
      <c r="Q153" s="58"/>
      <c r="R153" s="58"/>
      <c r="S153" s="58"/>
      <c r="T153" s="58"/>
      <c r="U153" s="58"/>
      <c r="V153" s="58"/>
      <c r="W153" s="58"/>
      <c r="X153" s="58"/>
      <c r="Y153" s="61"/>
    </row>
    <row r="154" spans="1:25" ht="45" customHeight="1" x14ac:dyDescent="0.2">
      <c r="A154" s="58"/>
      <c r="B154" s="58"/>
      <c r="C154" s="58"/>
      <c r="D154" s="59"/>
      <c r="E154" s="59"/>
      <c r="F154" s="60"/>
      <c r="G154" s="60"/>
      <c r="H154" s="59"/>
      <c r="I154" s="58"/>
      <c r="J154" s="59"/>
      <c r="K154" s="58"/>
      <c r="L154" s="58"/>
      <c r="M154" s="58"/>
      <c r="N154" s="58"/>
      <c r="O154" s="58"/>
      <c r="P154" s="58"/>
      <c r="Q154" s="58"/>
      <c r="R154" s="58"/>
      <c r="S154" s="58"/>
      <c r="T154" s="58"/>
      <c r="U154" s="58"/>
      <c r="V154" s="58"/>
      <c r="W154" s="58"/>
      <c r="X154" s="58"/>
      <c r="Y154" s="61"/>
    </row>
    <row r="155" spans="1:25" ht="45" customHeight="1" x14ac:dyDescent="0.2">
      <c r="A155" s="58"/>
      <c r="B155" s="58"/>
      <c r="C155" s="58"/>
      <c r="D155" s="59"/>
      <c r="E155" s="59"/>
      <c r="F155" s="60"/>
      <c r="G155" s="60"/>
      <c r="H155" s="59"/>
      <c r="I155" s="58"/>
      <c r="J155" s="59"/>
      <c r="K155" s="58"/>
      <c r="L155" s="58"/>
      <c r="M155" s="58"/>
      <c r="N155" s="58"/>
      <c r="O155" s="58"/>
      <c r="P155" s="58"/>
      <c r="Q155" s="58"/>
      <c r="R155" s="58"/>
      <c r="S155" s="58"/>
      <c r="T155" s="58"/>
      <c r="U155" s="58"/>
      <c r="V155" s="58"/>
      <c r="W155" s="58"/>
      <c r="X155" s="58"/>
      <c r="Y155" s="61"/>
    </row>
    <row r="156" spans="1:25" ht="45" customHeight="1" x14ac:dyDescent="0.2">
      <c r="A156" s="58"/>
      <c r="B156" s="58"/>
      <c r="C156" s="58"/>
      <c r="D156" s="59"/>
      <c r="E156" s="59"/>
      <c r="F156" s="60"/>
      <c r="G156" s="60"/>
      <c r="H156" s="59"/>
      <c r="I156" s="58"/>
      <c r="J156" s="59"/>
      <c r="K156" s="58"/>
      <c r="L156" s="58"/>
      <c r="M156" s="58"/>
      <c r="N156" s="58"/>
      <c r="O156" s="58"/>
      <c r="P156" s="58"/>
      <c r="Q156" s="58"/>
      <c r="R156" s="58"/>
      <c r="S156" s="58"/>
      <c r="T156" s="58"/>
      <c r="U156" s="58"/>
      <c r="V156" s="58"/>
      <c r="W156" s="58"/>
      <c r="X156" s="58"/>
      <c r="Y156" s="61"/>
    </row>
    <row r="157" spans="1:25" ht="45" customHeight="1" x14ac:dyDescent="0.2">
      <c r="A157" s="58"/>
      <c r="B157" s="58"/>
      <c r="C157" s="58"/>
      <c r="D157" s="59"/>
      <c r="E157" s="59"/>
      <c r="F157" s="60"/>
      <c r="G157" s="60"/>
      <c r="H157" s="59"/>
      <c r="I157" s="58"/>
      <c r="J157" s="59"/>
      <c r="K157" s="58"/>
      <c r="L157" s="58"/>
      <c r="M157" s="58"/>
      <c r="N157" s="58"/>
      <c r="O157" s="58"/>
      <c r="P157" s="58"/>
      <c r="Q157" s="58"/>
      <c r="R157" s="58"/>
      <c r="S157" s="58"/>
      <c r="T157" s="58"/>
      <c r="U157" s="58"/>
      <c r="V157" s="58"/>
      <c r="W157" s="58"/>
      <c r="X157" s="58"/>
      <c r="Y157" s="61"/>
    </row>
    <row r="158" spans="1:25" ht="45" customHeight="1" x14ac:dyDescent="0.2">
      <c r="A158" s="58"/>
      <c r="B158" s="58"/>
      <c r="C158" s="58"/>
      <c r="D158" s="59"/>
      <c r="E158" s="59"/>
      <c r="F158" s="60"/>
      <c r="G158" s="60"/>
      <c r="H158" s="59"/>
      <c r="I158" s="58"/>
      <c r="J158" s="59"/>
      <c r="K158" s="58"/>
      <c r="L158" s="58"/>
      <c r="M158" s="58"/>
      <c r="N158" s="58"/>
      <c r="O158" s="58"/>
      <c r="P158" s="58"/>
      <c r="Q158" s="58"/>
      <c r="R158" s="58"/>
      <c r="S158" s="58"/>
      <c r="T158" s="58"/>
      <c r="U158" s="58"/>
      <c r="V158" s="58"/>
      <c r="W158" s="58"/>
      <c r="X158" s="58"/>
      <c r="Y158" s="61"/>
    </row>
    <row r="159" spans="1:25" ht="45" customHeight="1" x14ac:dyDescent="0.2">
      <c r="A159" s="58"/>
      <c r="B159" s="58"/>
      <c r="C159" s="58"/>
      <c r="D159" s="59"/>
      <c r="E159" s="59"/>
      <c r="F159" s="60"/>
      <c r="G159" s="60"/>
      <c r="H159" s="59"/>
      <c r="I159" s="58"/>
      <c r="J159" s="59"/>
      <c r="K159" s="58"/>
      <c r="L159" s="58"/>
      <c r="M159" s="58"/>
      <c r="N159" s="58"/>
      <c r="O159" s="58"/>
      <c r="P159" s="58"/>
      <c r="Q159" s="58"/>
      <c r="R159" s="58"/>
      <c r="S159" s="58"/>
      <c r="T159" s="58"/>
      <c r="U159" s="58"/>
      <c r="V159" s="58"/>
      <c r="W159" s="58"/>
      <c r="X159" s="58"/>
      <c r="Y159" s="61"/>
    </row>
    <row r="160" spans="1:25" ht="45" customHeight="1" x14ac:dyDescent="0.2">
      <c r="A160" s="58"/>
      <c r="B160" s="58"/>
      <c r="C160" s="58"/>
      <c r="D160" s="59"/>
      <c r="E160" s="59"/>
      <c r="F160" s="60"/>
      <c r="G160" s="60"/>
      <c r="H160" s="59"/>
      <c r="I160" s="58"/>
      <c r="J160" s="59"/>
      <c r="K160" s="58"/>
      <c r="L160" s="58"/>
      <c r="M160" s="58"/>
      <c r="N160" s="58"/>
      <c r="O160" s="58"/>
      <c r="P160" s="58"/>
      <c r="Q160" s="58"/>
      <c r="R160" s="58"/>
      <c r="S160" s="58"/>
      <c r="T160" s="58"/>
      <c r="U160" s="58"/>
      <c r="V160" s="58"/>
      <c r="W160" s="58"/>
      <c r="X160" s="58"/>
      <c r="Y160" s="61"/>
    </row>
    <row r="161" spans="1:25" ht="45" customHeight="1" x14ac:dyDescent="0.2">
      <c r="A161" s="58"/>
      <c r="B161" s="58"/>
      <c r="C161" s="58"/>
      <c r="D161" s="59"/>
      <c r="E161" s="59"/>
      <c r="F161" s="60"/>
      <c r="G161" s="60"/>
      <c r="H161" s="59"/>
      <c r="I161" s="58"/>
      <c r="J161" s="59"/>
      <c r="K161" s="58"/>
      <c r="L161" s="58"/>
      <c r="M161" s="58"/>
      <c r="N161" s="58"/>
      <c r="O161" s="58"/>
      <c r="P161" s="58"/>
      <c r="Q161" s="58"/>
      <c r="R161" s="58"/>
      <c r="S161" s="58"/>
      <c r="T161" s="58"/>
      <c r="U161" s="58"/>
      <c r="V161" s="58"/>
      <c r="W161" s="58"/>
      <c r="X161" s="63"/>
      <c r="Y161" s="61"/>
    </row>
    <row r="162" spans="1:25" ht="45" customHeight="1" x14ac:dyDescent="0.2">
      <c r="A162" s="58"/>
      <c r="B162" s="58"/>
      <c r="C162" s="58"/>
      <c r="D162" s="59"/>
      <c r="E162" s="59"/>
      <c r="F162" s="60"/>
      <c r="G162" s="60"/>
      <c r="H162" s="59"/>
      <c r="I162" s="58"/>
      <c r="J162" s="59"/>
      <c r="K162" s="58"/>
      <c r="L162" s="58"/>
      <c r="M162" s="58"/>
      <c r="N162" s="58"/>
      <c r="O162" s="58"/>
      <c r="P162" s="58"/>
      <c r="Q162" s="58"/>
      <c r="R162" s="58"/>
      <c r="S162" s="58"/>
      <c r="T162" s="58"/>
      <c r="U162" s="58"/>
      <c r="V162" s="58"/>
      <c r="W162" s="58"/>
      <c r="X162" s="58"/>
      <c r="Y162" s="61"/>
    </row>
    <row r="163" spans="1:25" ht="45" customHeight="1" x14ac:dyDescent="0.2">
      <c r="A163" s="58"/>
      <c r="B163" s="58"/>
      <c r="C163" s="58"/>
      <c r="D163" s="59"/>
      <c r="E163" s="59"/>
      <c r="F163" s="60"/>
      <c r="G163" s="60"/>
      <c r="H163" s="59"/>
      <c r="I163" s="58"/>
      <c r="J163" s="59"/>
      <c r="K163" s="58"/>
      <c r="L163" s="58"/>
      <c r="M163" s="58"/>
      <c r="N163" s="58"/>
      <c r="O163" s="58"/>
      <c r="P163" s="58"/>
      <c r="Q163" s="58"/>
      <c r="R163" s="58"/>
      <c r="S163" s="58"/>
      <c r="T163" s="58"/>
      <c r="U163" s="58"/>
      <c r="V163" s="58"/>
      <c r="W163" s="58"/>
      <c r="X163" s="58"/>
      <c r="Y163" s="61"/>
    </row>
    <row r="164" spans="1:25" ht="45" customHeight="1" x14ac:dyDescent="0.2">
      <c r="A164" s="58"/>
      <c r="B164" s="58"/>
      <c r="C164" s="58"/>
      <c r="D164" s="59"/>
      <c r="E164" s="59"/>
      <c r="F164" s="60"/>
      <c r="G164" s="60"/>
      <c r="H164" s="59"/>
      <c r="I164" s="58"/>
      <c r="J164" s="59"/>
      <c r="K164" s="58"/>
      <c r="L164" s="58"/>
      <c r="M164" s="58"/>
      <c r="N164" s="58"/>
      <c r="O164" s="58"/>
      <c r="P164" s="58"/>
      <c r="Q164" s="58"/>
      <c r="R164" s="58"/>
      <c r="S164" s="58"/>
      <c r="T164" s="58"/>
      <c r="U164" s="58"/>
      <c r="V164" s="58"/>
      <c r="W164" s="58"/>
      <c r="X164" s="58"/>
      <c r="Y164" s="61"/>
    </row>
    <row r="165" spans="1:25" ht="45" customHeight="1" x14ac:dyDescent="0.2">
      <c r="A165" s="58"/>
      <c r="B165" s="58"/>
      <c r="C165" s="58"/>
      <c r="D165" s="59"/>
      <c r="E165" s="59"/>
      <c r="F165" s="60"/>
      <c r="G165" s="60"/>
      <c r="H165" s="59"/>
      <c r="I165" s="58"/>
      <c r="J165" s="59"/>
      <c r="K165" s="58"/>
      <c r="L165" s="58"/>
      <c r="M165" s="58"/>
      <c r="N165" s="58"/>
      <c r="O165" s="58"/>
      <c r="P165" s="58"/>
      <c r="Q165" s="58"/>
      <c r="R165" s="58"/>
      <c r="S165" s="58"/>
      <c r="T165" s="58"/>
      <c r="U165" s="58"/>
      <c r="V165" s="58"/>
      <c r="W165" s="58"/>
      <c r="X165" s="58"/>
      <c r="Y165" s="61"/>
    </row>
    <row r="166" spans="1:25" ht="45" customHeight="1" x14ac:dyDescent="0.2">
      <c r="A166" s="58"/>
      <c r="B166" s="58"/>
      <c r="C166" s="58"/>
      <c r="D166" s="59"/>
      <c r="E166" s="59"/>
      <c r="F166" s="60"/>
      <c r="G166" s="60"/>
      <c r="H166" s="59"/>
      <c r="I166" s="58"/>
      <c r="J166" s="59"/>
      <c r="K166" s="58"/>
      <c r="L166" s="58"/>
      <c r="M166" s="58"/>
      <c r="N166" s="58"/>
      <c r="O166" s="58"/>
      <c r="P166" s="58"/>
      <c r="Q166" s="58"/>
      <c r="R166" s="58"/>
      <c r="S166" s="58"/>
      <c r="T166" s="58"/>
      <c r="U166" s="58"/>
      <c r="V166" s="58"/>
      <c r="W166" s="58"/>
      <c r="X166" s="61"/>
      <c r="Y166" s="61"/>
    </row>
    <row r="167" spans="1:25" ht="45" customHeight="1" x14ac:dyDescent="0.2">
      <c r="A167" s="58"/>
      <c r="B167" s="58"/>
      <c r="C167" s="58"/>
      <c r="D167" s="59"/>
      <c r="E167" s="59"/>
      <c r="F167" s="60"/>
      <c r="G167" s="60"/>
      <c r="H167" s="59"/>
      <c r="I167" s="58"/>
      <c r="J167" s="59"/>
      <c r="K167" s="58"/>
      <c r="L167" s="58"/>
      <c r="M167" s="58"/>
      <c r="N167" s="58"/>
      <c r="O167" s="58"/>
      <c r="P167" s="58"/>
      <c r="Q167" s="58"/>
      <c r="R167" s="58"/>
      <c r="S167" s="58"/>
      <c r="T167" s="58"/>
      <c r="U167" s="58"/>
      <c r="V167" s="58"/>
      <c r="W167" s="58"/>
      <c r="X167" s="61"/>
      <c r="Y167" s="61"/>
    </row>
    <row r="168" spans="1:25" ht="45" customHeight="1" x14ac:dyDescent="0.2">
      <c r="A168" s="58"/>
      <c r="B168" s="58"/>
      <c r="C168" s="58"/>
      <c r="D168" s="59"/>
      <c r="E168" s="59"/>
      <c r="F168" s="60"/>
      <c r="G168" s="60"/>
      <c r="H168" s="59"/>
      <c r="I168" s="58"/>
      <c r="J168" s="59"/>
      <c r="K168" s="58"/>
      <c r="L168" s="58"/>
      <c r="M168" s="58"/>
      <c r="N168" s="58"/>
      <c r="O168" s="58"/>
      <c r="P168" s="58"/>
      <c r="Q168" s="58"/>
      <c r="R168" s="58"/>
      <c r="S168" s="58"/>
      <c r="T168" s="58"/>
      <c r="U168" s="58"/>
      <c r="V168" s="58"/>
      <c r="W168" s="58"/>
      <c r="X168" s="61"/>
      <c r="Y168" s="61"/>
    </row>
    <row r="169" spans="1:25" ht="45" customHeight="1" x14ac:dyDescent="0.2">
      <c r="A169" s="58"/>
      <c r="B169" s="58"/>
      <c r="C169" s="58"/>
      <c r="D169" s="59"/>
      <c r="E169" s="59"/>
      <c r="F169" s="60"/>
      <c r="G169" s="60"/>
      <c r="H169" s="59"/>
      <c r="I169" s="58"/>
      <c r="J169" s="59"/>
      <c r="K169" s="58"/>
      <c r="L169" s="58"/>
      <c r="M169" s="58"/>
      <c r="N169" s="58"/>
      <c r="O169" s="58"/>
      <c r="P169" s="58"/>
      <c r="Q169" s="58"/>
      <c r="R169" s="58"/>
      <c r="S169" s="58"/>
      <c r="T169" s="58"/>
      <c r="U169" s="58"/>
      <c r="V169" s="58"/>
      <c r="W169" s="58"/>
      <c r="X169" s="61"/>
      <c r="Y169" s="61"/>
    </row>
    <row r="170" spans="1:25" ht="45" customHeight="1" x14ac:dyDescent="0.2">
      <c r="A170" s="58"/>
      <c r="B170" s="58"/>
      <c r="C170" s="58"/>
      <c r="D170" s="59"/>
      <c r="E170" s="59"/>
      <c r="F170" s="60"/>
      <c r="G170" s="60"/>
      <c r="H170" s="59"/>
      <c r="I170" s="58"/>
      <c r="J170" s="59"/>
      <c r="K170" s="58"/>
      <c r="L170" s="58"/>
      <c r="M170" s="58"/>
      <c r="N170" s="58"/>
      <c r="O170" s="58"/>
      <c r="P170" s="58"/>
      <c r="Q170" s="58"/>
      <c r="R170" s="58"/>
      <c r="S170" s="58"/>
      <c r="T170" s="58"/>
      <c r="U170" s="58"/>
      <c r="V170" s="58"/>
      <c r="W170" s="58"/>
      <c r="X170" s="61"/>
      <c r="Y170" s="61"/>
    </row>
    <row r="171" spans="1:25" ht="45" customHeight="1" x14ac:dyDescent="0.2">
      <c r="A171" s="58"/>
      <c r="B171" s="58"/>
      <c r="C171" s="58"/>
      <c r="D171" s="59"/>
      <c r="E171" s="59"/>
      <c r="F171" s="60"/>
      <c r="G171" s="60"/>
      <c r="H171" s="59"/>
      <c r="I171" s="58"/>
      <c r="J171" s="59"/>
      <c r="K171" s="58"/>
      <c r="L171" s="58"/>
      <c r="M171" s="58"/>
      <c r="N171" s="58"/>
      <c r="O171" s="58"/>
      <c r="P171" s="58"/>
      <c r="Q171" s="58"/>
      <c r="R171" s="58"/>
      <c r="S171" s="58"/>
      <c r="T171" s="58"/>
      <c r="U171" s="58"/>
      <c r="V171" s="58"/>
      <c r="W171" s="58"/>
      <c r="X171" s="61"/>
      <c r="Y171" s="61"/>
    </row>
    <row r="172" spans="1:25" ht="45" customHeight="1" x14ac:dyDescent="0.2">
      <c r="A172" s="58"/>
      <c r="B172" s="58"/>
      <c r="C172" s="58"/>
      <c r="D172" s="59"/>
      <c r="E172" s="59"/>
      <c r="F172" s="60"/>
      <c r="G172" s="60"/>
      <c r="H172" s="59"/>
      <c r="I172" s="58"/>
      <c r="J172" s="59"/>
      <c r="K172" s="58"/>
      <c r="L172" s="58"/>
      <c r="M172" s="58"/>
      <c r="N172" s="58"/>
      <c r="O172" s="58"/>
      <c r="P172" s="58"/>
      <c r="Q172" s="58"/>
      <c r="R172" s="58"/>
      <c r="S172" s="58"/>
      <c r="T172" s="58"/>
      <c r="U172" s="58"/>
      <c r="V172" s="58"/>
      <c r="W172" s="58"/>
      <c r="X172" s="61"/>
      <c r="Y172" s="61"/>
    </row>
    <row r="173" spans="1:25" ht="45" customHeight="1" x14ac:dyDescent="0.2">
      <c r="A173" s="58"/>
      <c r="B173" s="58"/>
      <c r="C173" s="58"/>
      <c r="D173" s="59"/>
      <c r="E173" s="59"/>
      <c r="F173" s="60"/>
      <c r="G173" s="60"/>
      <c r="H173" s="59"/>
      <c r="I173" s="58"/>
      <c r="J173" s="59"/>
      <c r="K173" s="58"/>
      <c r="L173" s="58"/>
      <c r="M173" s="58"/>
      <c r="N173" s="58"/>
      <c r="O173" s="58"/>
      <c r="P173" s="58"/>
      <c r="Q173" s="58"/>
      <c r="R173" s="58"/>
      <c r="S173" s="58"/>
      <c r="T173" s="58"/>
      <c r="U173" s="58"/>
      <c r="V173" s="58"/>
      <c r="W173" s="58"/>
      <c r="X173" s="61"/>
      <c r="Y173" s="61"/>
    </row>
    <row r="174" spans="1:25" ht="45" customHeight="1" x14ac:dyDescent="0.2">
      <c r="A174" s="58"/>
      <c r="B174" s="58"/>
      <c r="C174" s="58"/>
      <c r="D174" s="59"/>
      <c r="E174" s="59"/>
      <c r="F174" s="60"/>
      <c r="G174" s="60"/>
      <c r="H174" s="59"/>
      <c r="I174" s="58"/>
      <c r="J174" s="59"/>
      <c r="K174" s="58"/>
      <c r="L174" s="58"/>
      <c r="M174" s="58"/>
      <c r="N174" s="58"/>
      <c r="O174" s="58"/>
      <c r="P174" s="58"/>
      <c r="Q174" s="58"/>
      <c r="R174" s="58"/>
      <c r="S174" s="58"/>
      <c r="T174" s="58"/>
      <c r="U174" s="58"/>
      <c r="V174" s="58"/>
      <c r="W174" s="58"/>
      <c r="X174" s="61"/>
      <c r="Y174" s="61"/>
    </row>
    <row r="175" spans="1:25" ht="45" customHeight="1" x14ac:dyDescent="0.2">
      <c r="A175" s="58"/>
      <c r="B175" s="58"/>
      <c r="C175" s="58"/>
      <c r="D175" s="59"/>
      <c r="E175" s="59"/>
      <c r="F175" s="60"/>
      <c r="G175" s="60"/>
      <c r="H175" s="59"/>
      <c r="I175" s="58"/>
      <c r="J175" s="59"/>
      <c r="K175" s="58"/>
      <c r="L175" s="58"/>
      <c r="M175" s="58"/>
      <c r="N175" s="58"/>
      <c r="O175" s="58"/>
      <c r="P175" s="58"/>
      <c r="Q175" s="58"/>
      <c r="R175" s="58"/>
      <c r="S175" s="58"/>
      <c r="T175" s="58"/>
      <c r="U175" s="58"/>
      <c r="V175" s="58"/>
      <c r="W175" s="58"/>
      <c r="X175" s="61"/>
      <c r="Y175" s="61"/>
    </row>
    <row r="176" spans="1:25" ht="45" customHeight="1" x14ac:dyDescent="0.2">
      <c r="A176" s="58"/>
      <c r="B176" s="58"/>
      <c r="C176" s="58"/>
      <c r="D176" s="59"/>
      <c r="E176" s="59"/>
      <c r="F176" s="60"/>
      <c r="G176" s="60"/>
      <c r="H176" s="59"/>
      <c r="I176" s="58"/>
      <c r="J176" s="59"/>
      <c r="K176" s="58"/>
      <c r="L176" s="58"/>
      <c r="M176" s="58"/>
      <c r="N176" s="58"/>
      <c r="O176" s="58"/>
      <c r="P176" s="58"/>
      <c r="Q176" s="58"/>
      <c r="R176" s="58"/>
      <c r="S176" s="58"/>
      <c r="T176" s="58"/>
      <c r="U176" s="58"/>
      <c r="V176" s="58"/>
      <c r="W176" s="58"/>
      <c r="X176" s="61"/>
      <c r="Y176" s="61"/>
    </row>
    <row r="177" spans="1:25" ht="45" customHeight="1" x14ac:dyDescent="0.2">
      <c r="A177" s="58"/>
      <c r="B177" s="58"/>
      <c r="C177" s="58"/>
      <c r="D177" s="59"/>
      <c r="E177" s="59"/>
      <c r="F177" s="60"/>
      <c r="G177" s="60"/>
      <c r="H177" s="59"/>
      <c r="I177" s="58"/>
      <c r="J177" s="59"/>
      <c r="K177" s="58"/>
      <c r="L177" s="58"/>
      <c r="M177" s="58"/>
      <c r="N177" s="58"/>
      <c r="O177" s="58"/>
      <c r="P177" s="58"/>
      <c r="Q177" s="58"/>
      <c r="R177" s="58"/>
      <c r="S177" s="58"/>
      <c r="T177" s="58"/>
      <c r="U177" s="58"/>
      <c r="V177" s="58"/>
      <c r="W177" s="58"/>
      <c r="X177" s="61"/>
      <c r="Y177" s="61"/>
    </row>
    <row r="178" spans="1:25" ht="45" customHeight="1" x14ac:dyDescent="0.2">
      <c r="A178" s="58"/>
      <c r="B178" s="58"/>
      <c r="C178" s="58"/>
      <c r="D178" s="59"/>
      <c r="E178" s="59"/>
      <c r="F178" s="60"/>
      <c r="G178" s="60"/>
      <c r="H178" s="59"/>
      <c r="I178" s="58"/>
      <c r="J178" s="59"/>
      <c r="K178" s="58"/>
      <c r="L178" s="58"/>
      <c r="M178" s="58"/>
      <c r="N178" s="58"/>
      <c r="O178" s="58"/>
      <c r="P178" s="58"/>
      <c r="Q178" s="58"/>
      <c r="R178" s="58"/>
      <c r="S178" s="58"/>
      <c r="T178" s="58"/>
      <c r="U178" s="58"/>
      <c r="V178" s="58"/>
      <c r="W178" s="58"/>
      <c r="X178" s="61"/>
      <c r="Y178" s="61"/>
    </row>
    <row r="179" spans="1:25" ht="45" customHeight="1" x14ac:dyDescent="0.2">
      <c r="A179" s="58"/>
      <c r="B179" s="58"/>
      <c r="C179" s="58"/>
      <c r="D179" s="59"/>
      <c r="E179" s="59"/>
      <c r="F179" s="60"/>
      <c r="G179" s="60"/>
      <c r="H179" s="59"/>
      <c r="I179" s="58"/>
      <c r="J179" s="59"/>
      <c r="K179" s="58"/>
      <c r="L179" s="58"/>
      <c r="M179" s="58"/>
      <c r="N179" s="58"/>
      <c r="O179" s="58"/>
      <c r="P179" s="58"/>
      <c r="Q179" s="58"/>
      <c r="R179" s="58"/>
      <c r="S179" s="58"/>
      <c r="T179" s="58"/>
      <c r="U179" s="58"/>
      <c r="V179" s="58"/>
      <c r="W179" s="58"/>
      <c r="X179" s="61"/>
      <c r="Y179" s="61"/>
    </row>
    <row r="180" spans="1:25" ht="45" customHeight="1" x14ac:dyDescent="0.2">
      <c r="A180" s="58"/>
      <c r="B180" s="58"/>
      <c r="C180" s="58"/>
      <c r="D180" s="59"/>
      <c r="E180" s="59"/>
      <c r="F180" s="60"/>
      <c r="G180" s="60"/>
      <c r="H180" s="59"/>
      <c r="I180" s="58"/>
      <c r="J180" s="59"/>
      <c r="K180" s="58"/>
      <c r="L180" s="58"/>
      <c r="M180" s="58"/>
      <c r="N180" s="58"/>
      <c r="O180" s="58"/>
      <c r="P180" s="58"/>
      <c r="Q180" s="58"/>
      <c r="R180" s="58"/>
      <c r="S180" s="58"/>
      <c r="T180" s="58"/>
      <c r="U180" s="58"/>
      <c r="V180" s="58"/>
      <c r="W180" s="58"/>
      <c r="X180" s="61"/>
      <c r="Y180" s="61"/>
    </row>
    <row r="181" spans="1:25" ht="45" customHeight="1" x14ac:dyDescent="0.2">
      <c r="A181" s="58"/>
      <c r="B181" s="58"/>
      <c r="C181" s="58"/>
      <c r="D181" s="59"/>
      <c r="E181" s="59"/>
      <c r="F181" s="60"/>
      <c r="G181" s="60"/>
      <c r="H181" s="59"/>
      <c r="I181" s="58"/>
      <c r="J181" s="59"/>
      <c r="K181" s="58"/>
      <c r="L181" s="58"/>
      <c r="M181" s="58"/>
      <c r="N181" s="58"/>
      <c r="O181" s="58"/>
      <c r="P181" s="58"/>
      <c r="Q181" s="58"/>
      <c r="R181" s="58"/>
      <c r="S181" s="58"/>
      <c r="T181" s="58"/>
      <c r="U181" s="58"/>
      <c r="V181" s="58"/>
      <c r="W181" s="58"/>
      <c r="X181" s="61"/>
      <c r="Y181" s="61"/>
    </row>
    <row r="182" spans="1:25" ht="45" customHeight="1" x14ac:dyDescent="0.2">
      <c r="A182" s="58"/>
      <c r="B182" s="58"/>
      <c r="C182" s="58"/>
      <c r="D182" s="59"/>
      <c r="E182" s="59"/>
      <c r="F182" s="60"/>
      <c r="G182" s="60"/>
      <c r="H182" s="59"/>
      <c r="I182" s="58"/>
      <c r="J182" s="59"/>
      <c r="K182" s="58"/>
      <c r="L182" s="58"/>
      <c r="M182" s="58"/>
      <c r="N182" s="58"/>
      <c r="O182" s="58"/>
      <c r="P182" s="58"/>
      <c r="Q182" s="58"/>
      <c r="R182" s="58"/>
      <c r="S182" s="58"/>
      <c r="T182" s="58"/>
      <c r="U182" s="58"/>
      <c r="V182" s="58"/>
      <c r="W182" s="58"/>
      <c r="X182" s="61"/>
      <c r="Y182" s="61"/>
    </row>
    <row r="183" spans="1:25" ht="45" customHeight="1" x14ac:dyDescent="0.2">
      <c r="A183" s="58"/>
      <c r="B183" s="58"/>
      <c r="C183" s="58"/>
      <c r="D183" s="59"/>
      <c r="E183" s="59"/>
      <c r="F183" s="60"/>
      <c r="G183" s="60"/>
      <c r="H183" s="59"/>
      <c r="I183" s="58"/>
      <c r="J183" s="59"/>
      <c r="K183" s="58"/>
      <c r="L183" s="58"/>
      <c r="M183" s="58"/>
      <c r="N183" s="58"/>
      <c r="O183" s="58"/>
      <c r="P183" s="58"/>
      <c r="Q183" s="58"/>
      <c r="R183" s="58"/>
      <c r="S183" s="58"/>
      <c r="T183" s="58"/>
      <c r="U183" s="58"/>
      <c r="V183" s="58"/>
      <c r="W183" s="58"/>
      <c r="X183" s="61"/>
      <c r="Y183" s="61"/>
    </row>
    <row r="184" spans="1:25" ht="45" customHeight="1" x14ac:dyDescent="0.2">
      <c r="A184" s="58"/>
      <c r="B184" s="58"/>
      <c r="C184" s="58"/>
      <c r="D184" s="59"/>
      <c r="E184" s="59"/>
      <c r="F184" s="60"/>
      <c r="G184" s="60"/>
      <c r="H184" s="59"/>
      <c r="I184" s="58"/>
      <c r="J184" s="59"/>
      <c r="K184" s="58"/>
      <c r="L184" s="58"/>
      <c r="M184" s="58"/>
      <c r="N184" s="58"/>
      <c r="O184" s="58"/>
      <c r="P184" s="58"/>
      <c r="Q184" s="58"/>
      <c r="R184" s="58"/>
      <c r="S184" s="58"/>
      <c r="T184" s="58"/>
      <c r="U184" s="58"/>
      <c r="V184" s="58"/>
      <c r="W184" s="58"/>
      <c r="X184" s="61"/>
      <c r="Y184" s="61"/>
    </row>
    <row r="185" spans="1:25" ht="45" customHeight="1" x14ac:dyDescent="0.2">
      <c r="A185" s="58"/>
      <c r="B185" s="58"/>
      <c r="C185" s="58"/>
      <c r="D185" s="59"/>
      <c r="E185" s="59"/>
      <c r="F185" s="60"/>
      <c r="G185" s="60"/>
      <c r="H185" s="59"/>
      <c r="I185" s="58"/>
      <c r="J185" s="59"/>
      <c r="K185" s="58"/>
      <c r="L185" s="58"/>
      <c r="M185" s="58"/>
      <c r="N185" s="58"/>
      <c r="O185" s="58"/>
      <c r="P185" s="58"/>
      <c r="Q185" s="58"/>
      <c r="R185" s="58"/>
      <c r="S185" s="58"/>
      <c r="T185" s="58"/>
      <c r="U185" s="58"/>
      <c r="V185" s="58"/>
      <c r="W185" s="58"/>
      <c r="X185" s="61"/>
      <c r="Y185" s="61"/>
    </row>
    <row r="186" spans="1:25" ht="45" customHeight="1" x14ac:dyDescent="0.2">
      <c r="A186" s="58"/>
      <c r="B186" s="58"/>
      <c r="C186" s="58"/>
      <c r="D186" s="59"/>
      <c r="E186" s="59"/>
      <c r="F186" s="60"/>
      <c r="G186" s="60"/>
      <c r="H186" s="59"/>
      <c r="I186" s="58"/>
      <c r="J186" s="59"/>
      <c r="K186" s="58"/>
      <c r="L186" s="58"/>
      <c r="M186" s="58"/>
      <c r="N186" s="58"/>
      <c r="O186" s="58"/>
      <c r="P186" s="58"/>
      <c r="Q186" s="58"/>
      <c r="R186" s="58"/>
      <c r="S186" s="58"/>
      <c r="T186" s="58"/>
      <c r="U186" s="58"/>
      <c r="V186" s="58"/>
      <c r="W186" s="58"/>
      <c r="X186" s="61"/>
      <c r="Y186" s="61"/>
    </row>
    <row r="187" spans="1:25" ht="45" customHeight="1" x14ac:dyDescent="0.2">
      <c r="A187" s="58"/>
      <c r="B187" s="58"/>
      <c r="C187" s="58"/>
      <c r="D187" s="59"/>
      <c r="E187" s="59"/>
      <c r="F187" s="60"/>
      <c r="G187" s="60"/>
      <c r="H187" s="59"/>
      <c r="I187" s="58"/>
      <c r="J187" s="59"/>
      <c r="K187" s="58"/>
      <c r="L187" s="58"/>
      <c r="M187" s="58"/>
      <c r="N187" s="58"/>
      <c r="O187" s="58"/>
      <c r="P187" s="58"/>
      <c r="Q187" s="58"/>
      <c r="R187" s="58"/>
      <c r="S187" s="58"/>
      <c r="T187" s="58"/>
      <c r="U187" s="58"/>
      <c r="V187" s="58"/>
      <c r="W187" s="58"/>
      <c r="X187" s="61"/>
      <c r="Y187" s="61"/>
    </row>
    <row r="188" spans="1:25" ht="45" customHeight="1" x14ac:dyDescent="0.2">
      <c r="A188" s="58"/>
      <c r="B188" s="58"/>
      <c r="C188" s="58"/>
      <c r="D188" s="59"/>
      <c r="E188" s="59"/>
      <c r="F188" s="60"/>
      <c r="G188" s="60"/>
      <c r="H188" s="59"/>
      <c r="I188" s="58"/>
      <c r="J188" s="59"/>
      <c r="K188" s="58"/>
      <c r="L188" s="58"/>
      <c r="M188" s="58"/>
      <c r="N188" s="58"/>
      <c r="O188" s="58"/>
      <c r="P188" s="58"/>
      <c r="Q188" s="58"/>
      <c r="R188" s="58"/>
      <c r="S188" s="58"/>
      <c r="T188" s="58"/>
      <c r="U188" s="58"/>
      <c r="V188" s="58"/>
      <c r="W188" s="58"/>
      <c r="X188" s="61"/>
      <c r="Y188" s="61"/>
    </row>
    <row r="189" spans="1:25" ht="45" customHeight="1" x14ac:dyDescent="0.2">
      <c r="A189" s="58"/>
      <c r="B189" s="58"/>
      <c r="C189" s="58"/>
      <c r="D189" s="59"/>
      <c r="E189" s="59"/>
      <c r="F189" s="60"/>
      <c r="G189" s="60"/>
      <c r="H189" s="59"/>
      <c r="I189" s="58"/>
      <c r="J189" s="59"/>
      <c r="K189" s="58"/>
      <c r="L189" s="58"/>
      <c r="M189" s="58"/>
      <c r="N189" s="58"/>
      <c r="O189" s="58"/>
      <c r="P189" s="58"/>
      <c r="Q189" s="58"/>
      <c r="R189" s="58"/>
      <c r="S189" s="58"/>
      <c r="T189" s="58"/>
      <c r="U189" s="58"/>
      <c r="V189" s="58"/>
      <c r="W189" s="58"/>
      <c r="X189" s="61"/>
      <c r="Y189" s="61"/>
    </row>
    <row r="190" spans="1:25" ht="45" customHeight="1" x14ac:dyDescent="0.2">
      <c r="A190" s="58"/>
      <c r="B190" s="58"/>
      <c r="C190" s="58"/>
      <c r="D190" s="59"/>
      <c r="E190" s="59"/>
      <c r="F190" s="60"/>
      <c r="G190" s="62"/>
      <c r="H190" s="59"/>
      <c r="I190" s="58"/>
      <c r="J190" s="59"/>
      <c r="K190" s="58"/>
      <c r="L190" s="58"/>
      <c r="M190" s="58"/>
      <c r="N190" s="58"/>
      <c r="O190" s="58"/>
      <c r="P190" s="58"/>
      <c r="Q190" s="58"/>
      <c r="R190" s="58"/>
      <c r="S190" s="58"/>
      <c r="T190" s="58"/>
      <c r="U190" s="58"/>
      <c r="V190" s="58"/>
      <c r="W190" s="58"/>
      <c r="X190" s="61"/>
      <c r="Y190" s="61"/>
    </row>
    <row r="191" spans="1:25" ht="45" customHeight="1" x14ac:dyDescent="0.2">
      <c r="A191" s="58"/>
      <c r="B191" s="58"/>
      <c r="C191" s="58"/>
      <c r="D191" s="59"/>
      <c r="E191" s="59"/>
      <c r="F191" s="60"/>
      <c r="G191" s="62"/>
      <c r="H191" s="59"/>
      <c r="I191" s="58"/>
      <c r="J191" s="59"/>
      <c r="K191" s="58"/>
      <c r="L191" s="58"/>
      <c r="M191" s="58"/>
      <c r="N191" s="58"/>
      <c r="O191" s="58"/>
      <c r="P191" s="58"/>
      <c r="Q191" s="58"/>
      <c r="R191" s="58"/>
      <c r="S191" s="58"/>
      <c r="T191" s="58"/>
      <c r="U191" s="58"/>
      <c r="V191" s="58"/>
      <c r="W191" s="58"/>
      <c r="X191" s="61"/>
      <c r="Y191" s="61"/>
    </row>
    <row r="192" spans="1:25" ht="45" customHeight="1" x14ac:dyDescent="0.2">
      <c r="A192" s="58"/>
      <c r="B192" s="58"/>
      <c r="C192" s="58"/>
      <c r="D192" s="59"/>
      <c r="E192" s="59"/>
      <c r="F192" s="60"/>
      <c r="G192" s="60"/>
      <c r="H192" s="59"/>
      <c r="I192" s="67"/>
      <c r="J192" s="59"/>
      <c r="K192" s="67"/>
      <c r="L192" s="58"/>
      <c r="M192" s="58"/>
      <c r="N192" s="58"/>
      <c r="O192" s="58"/>
      <c r="P192" s="58"/>
      <c r="Q192" s="58"/>
      <c r="R192" s="58"/>
      <c r="S192" s="58"/>
      <c r="T192" s="58"/>
      <c r="U192" s="58"/>
      <c r="V192" s="58"/>
      <c r="W192" s="58"/>
      <c r="X192" s="61"/>
      <c r="Y192" s="61"/>
    </row>
    <row r="193" spans="1:25" ht="45" customHeight="1" x14ac:dyDescent="0.2">
      <c r="A193" s="58"/>
      <c r="B193" s="58"/>
      <c r="C193" s="58"/>
      <c r="D193" s="59"/>
      <c r="E193" s="59"/>
      <c r="F193" s="60"/>
      <c r="G193" s="60"/>
      <c r="H193" s="59"/>
      <c r="I193" s="67"/>
      <c r="J193" s="59"/>
      <c r="K193" s="67"/>
      <c r="L193" s="58"/>
      <c r="M193" s="58"/>
      <c r="N193" s="58"/>
      <c r="O193" s="58"/>
      <c r="P193" s="58"/>
      <c r="Q193" s="58"/>
      <c r="R193" s="58"/>
      <c r="S193" s="58"/>
      <c r="T193" s="58"/>
      <c r="U193" s="58"/>
      <c r="V193" s="58"/>
      <c r="W193" s="58"/>
      <c r="X193" s="61"/>
      <c r="Y193" s="61"/>
    </row>
    <row r="194" spans="1:25" ht="45" customHeight="1" x14ac:dyDescent="0.2">
      <c r="A194" s="58"/>
      <c r="B194" s="58"/>
      <c r="C194" s="58"/>
      <c r="D194" s="59"/>
      <c r="E194" s="59"/>
      <c r="F194" s="60"/>
      <c r="G194" s="60"/>
      <c r="H194" s="59"/>
      <c r="I194" s="58"/>
      <c r="J194" s="59"/>
      <c r="K194" s="58"/>
      <c r="L194" s="58"/>
      <c r="M194" s="58"/>
      <c r="N194" s="58"/>
      <c r="O194" s="58"/>
      <c r="P194" s="58"/>
      <c r="Q194" s="58"/>
      <c r="R194" s="61"/>
      <c r="S194" s="58"/>
      <c r="T194" s="58"/>
      <c r="U194" s="58"/>
      <c r="V194" s="58"/>
      <c r="W194" s="58"/>
      <c r="X194" s="61"/>
      <c r="Y194" s="61"/>
    </row>
    <row r="195" spans="1:25" ht="45" customHeight="1" x14ac:dyDescent="0.2">
      <c r="A195" s="58"/>
      <c r="B195" s="58"/>
      <c r="C195" s="58"/>
      <c r="D195" s="59"/>
      <c r="E195" s="59"/>
      <c r="F195" s="60"/>
      <c r="G195" s="60"/>
      <c r="H195" s="59"/>
      <c r="I195" s="58"/>
      <c r="J195" s="59"/>
      <c r="K195" s="58"/>
      <c r="L195" s="58"/>
      <c r="M195" s="58"/>
      <c r="N195" s="58"/>
      <c r="O195" s="58"/>
      <c r="P195" s="58"/>
      <c r="Q195" s="58"/>
      <c r="R195" s="61"/>
      <c r="S195" s="58"/>
      <c r="T195" s="58"/>
      <c r="U195" s="58"/>
      <c r="V195" s="58"/>
      <c r="W195" s="58"/>
      <c r="X195" s="61"/>
      <c r="Y195" s="61"/>
    </row>
    <row r="196" spans="1:25" ht="45" customHeight="1" x14ac:dyDescent="0.2">
      <c r="A196" s="58"/>
      <c r="B196" s="58"/>
      <c r="C196" s="58"/>
      <c r="D196" s="59"/>
      <c r="E196" s="59"/>
      <c r="F196" s="60"/>
      <c r="G196" s="60"/>
      <c r="H196" s="59"/>
      <c r="I196" s="58"/>
      <c r="J196" s="59"/>
      <c r="K196" s="58"/>
      <c r="L196" s="58"/>
      <c r="M196" s="58"/>
      <c r="N196" s="58"/>
      <c r="O196" s="58"/>
      <c r="P196" s="58"/>
      <c r="Q196" s="58"/>
      <c r="R196" s="61"/>
      <c r="S196" s="58"/>
      <c r="T196" s="58"/>
      <c r="U196" s="58"/>
      <c r="V196" s="58"/>
      <c r="W196" s="58"/>
      <c r="X196" s="61"/>
      <c r="Y196" s="61"/>
    </row>
    <row r="197" spans="1:25" ht="45" customHeight="1" x14ac:dyDescent="0.2">
      <c r="A197" s="58"/>
      <c r="B197" s="58"/>
      <c r="C197" s="58"/>
      <c r="D197" s="59"/>
      <c r="E197" s="59"/>
      <c r="F197" s="60"/>
      <c r="G197" s="60"/>
      <c r="H197" s="59"/>
      <c r="I197" s="58"/>
      <c r="J197" s="59"/>
      <c r="K197" s="58"/>
      <c r="L197" s="58"/>
      <c r="M197" s="58"/>
      <c r="N197" s="58"/>
      <c r="O197" s="58"/>
      <c r="P197" s="58"/>
      <c r="Q197" s="58"/>
      <c r="R197" s="61"/>
      <c r="S197" s="58"/>
      <c r="T197" s="58"/>
      <c r="U197" s="58"/>
      <c r="V197" s="58"/>
      <c r="W197" s="58"/>
      <c r="X197" s="61"/>
      <c r="Y197" s="61"/>
    </row>
    <row r="198" spans="1:25" ht="45" customHeight="1" x14ac:dyDescent="0.2">
      <c r="A198" s="58"/>
      <c r="B198" s="58"/>
      <c r="C198" s="58"/>
      <c r="D198" s="59"/>
      <c r="E198" s="59"/>
      <c r="F198" s="60"/>
      <c r="G198" s="60"/>
      <c r="H198" s="59"/>
      <c r="I198" s="58"/>
      <c r="J198" s="59"/>
      <c r="K198" s="58"/>
      <c r="L198" s="58"/>
      <c r="M198" s="58"/>
      <c r="N198" s="58"/>
      <c r="O198" s="58"/>
      <c r="P198" s="58"/>
      <c r="Q198" s="58"/>
      <c r="R198" s="61"/>
      <c r="S198" s="58"/>
      <c r="T198" s="58"/>
      <c r="U198" s="58"/>
      <c r="V198" s="58"/>
      <c r="W198" s="58"/>
      <c r="X198" s="61"/>
      <c r="Y198" s="61"/>
    </row>
    <row r="199" spans="1:25" ht="45" customHeight="1" x14ac:dyDescent="0.2">
      <c r="A199" s="58"/>
      <c r="B199" s="58"/>
      <c r="C199" s="58"/>
      <c r="D199" s="59"/>
      <c r="E199" s="59"/>
      <c r="F199" s="60"/>
      <c r="G199" s="60"/>
      <c r="H199" s="59"/>
      <c r="I199" s="58"/>
      <c r="J199" s="59"/>
      <c r="K199" s="58"/>
      <c r="L199" s="58"/>
      <c r="M199" s="58"/>
      <c r="N199" s="58"/>
      <c r="O199" s="58"/>
      <c r="P199" s="58"/>
      <c r="Q199" s="58"/>
      <c r="R199" s="61"/>
      <c r="S199" s="58"/>
      <c r="T199" s="58"/>
      <c r="U199" s="58"/>
      <c r="V199" s="58"/>
      <c r="W199" s="58"/>
      <c r="X199" s="61"/>
      <c r="Y199" s="61"/>
    </row>
    <row r="200" spans="1:25" ht="45" customHeight="1" x14ac:dyDescent="0.2">
      <c r="A200" s="58"/>
      <c r="B200" s="58"/>
      <c r="C200" s="58"/>
      <c r="D200" s="59"/>
      <c r="E200" s="59"/>
      <c r="F200" s="60"/>
      <c r="G200" s="60"/>
      <c r="H200" s="59"/>
      <c r="I200" s="58"/>
      <c r="J200" s="59"/>
      <c r="K200" s="58"/>
      <c r="L200" s="58"/>
      <c r="M200" s="58"/>
      <c r="N200" s="58"/>
      <c r="O200" s="58"/>
      <c r="P200" s="58"/>
      <c r="Q200" s="58"/>
      <c r="R200" s="61"/>
      <c r="S200" s="58"/>
      <c r="T200" s="58"/>
      <c r="U200" s="58"/>
      <c r="V200" s="58"/>
      <c r="W200" s="58"/>
      <c r="X200" s="61"/>
      <c r="Y200" s="61"/>
    </row>
    <row r="201" spans="1:25" ht="45" customHeight="1" x14ac:dyDescent="0.2">
      <c r="A201" s="58"/>
      <c r="B201" s="58"/>
      <c r="C201" s="58"/>
      <c r="D201" s="59"/>
      <c r="E201" s="59"/>
      <c r="F201" s="60"/>
      <c r="G201" s="60"/>
      <c r="H201" s="59"/>
      <c r="I201" s="58"/>
      <c r="J201" s="59"/>
      <c r="K201" s="58"/>
      <c r="L201" s="58"/>
      <c r="M201" s="58"/>
      <c r="N201" s="58"/>
      <c r="O201" s="58"/>
      <c r="P201" s="58"/>
      <c r="Q201" s="58"/>
      <c r="R201" s="61"/>
      <c r="S201" s="58"/>
      <c r="T201" s="58"/>
      <c r="U201" s="58"/>
      <c r="V201" s="58"/>
      <c r="W201" s="58"/>
      <c r="X201" s="61"/>
      <c r="Y201" s="61"/>
    </row>
    <row r="202" spans="1:25" ht="45" customHeight="1" x14ac:dyDescent="0.2">
      <c r="A202" s="58"/>
      <c r="B202" s="58"/>
      <c r="C202" s="58"/>
      <c r="D202" s="59"/>
      <c r="E202" s="59"/>
      <c r="F202" s="60"/>
      <c r="G202" s="60"/>
      <c r="H202" s="59"/>
      <c r="I202" s="58"/>
      <c r="J202" s="59"/>
      <c r="K202" s="58"/>
      <c r="L202" s="58"/>
      <c r="M202" s="58"/>
      <c r="N202" s="58"/>
      <c r="O202" s="58"/>
      <c r="P202" s="58"/>
      <c r="Q202" s="58"/>
      <c r="R202" s="61"/>
      <c r="S202" s="58"/>
      <c r="T202" s="58"/>
      <c r="U202" s="58"/>
      <c r="V202" s="58"/>
      <c r="W202" s="58"/>
      <c r="X202" s="61"/>
      <c r="Y202" s="61"/>
    </row>
    <row r="203" spans="1:25" ht="45" customHeight="1" x14ac:dyDescent="0.2">
      <c r="A203" s="58"/>
      <c r="B203" s="58"/>
      <c r="C203" s="58"/>
      <c r="D203" s="59"/>
      <c r="E203" s="64"/>
      <c r="F203" s="60"/>
      <c r="G203" s="60"/>
      <c r="H203" s="59"/>
      <c r="I203" s="67"/>
      <c r="J203" s="59"/>
      <c r="K203" s="67"/>
      <c r="L203" s="58"/>
      <c r="M203" s="58"/>
      <c r="N203" s="58"/>
      <c r="O203" s="58"/>
      <c r="P203" s="58"/>
      <c r="Q203" s="58"/>
      <c r="R203" s="58"/>
      <c r="S203" s="58"/>
      <c r="T203" s="58"/>
      <c r="U203" s="58"/>
      <c r="V203" s="58"/>
      <c r="W203" s="58"/>
      <c r="X203" s="61"/>
      <c r="Y203" s="61"/>
    </row>
    <row r="204" spans="1:25" ht="45" customHeight="1" x14ac:dyDescent="0.2">
      <c r="A204" s="58"/>
      <c r="B204" s="58"/>
      <c r="C204" s="58"/>
      <c r="D204" s="59"/>
      <c r="E204" s="64"/>
      <c r="F204" s="60"/>
      <c r="G204" s="60"/>
      <c r="H204" s="59"/>
      <c r="I204" s="67"/>
      <c r="J204" s="59"/>
      <c r="K204" s="67"/>
      <c r="L204" s="58"/>
      <c r="M204" s="58"/>
      <c r="N204" s="58"/>
      <c r="O204" s="58"/>
      <c r="P204" s="58"/>
      <c r="Q204" s="58"/>
      <c r="R204" s="58"/>
      <c r="S204" s="58"/>
      <c r="T204" s="58"/>
      <c r="U204" s="58"/>
      <c r="V204" s="58"/>
      <c r="W204" s="58"/>
      <c r="X204" s="61"/>
      <c r="Y204" s="61"/>
    </row>
    <row r="205" spans="1:25" ht="45" customHeight="1" x14ac:dyDescent="0.2">
      <c r="A205" s="58"/>
      <c r="B205" s="58"/>
      <c r="C205" s="58"/>
      <c r="D205" s="59"/>
      <c r="E205" s="64"/>
      <c r="F205" s="60"/>
      <c r="G205" s="60"/>
      <c r="H205" s="59"/>
      <c r="I205" s="67"/>
      <c r="J205" s="59"/>
      <c r="K205" s="67"/>
      <c r="L205" s="58"/>
      <c r="M205" s="58"/>
      <c r="N205" s="58"/>
      <c r="O205" s="58"/>
      <c r="P205" s="58"/>
      <c r="Q205" s="58"/>
      <c r="R205" s="58"/>
      <c r="S205" s="58"/>
      <c r="T205" s="58"/>
      <c r="U205" s="58"/>
      <c r="V205" s="58"/>
      <c r="W205" s="58"/>
      <c r="X205" s="61"/>
      <c r="Y205" s="61"/>
    </row>
    <row r="206" spans="1:25" ht="45" customHeight="1" x14ac:dyDescent="0.2">
      <c r="A206" s="58"/>
      <c r="B206" s="58"/>
      <c r="C206" s="58"/>
      <c r="D206" s="59"/>
      <c r="E206" s="64"/>
      <c r="F206" s="60"/>
      <c r="G206" s="60"/>
      <c r="H206" s="59"/>
      <c r="I206" s="67"/>
      <c r="J206" s="59"/>
      <c r="K206" s="67"/>
      <c r="L206" s="58"/>
      <c r="M206" s="58"/>
      <c r="N206" s="58"/>
      <c r="O206" s="58"/>
      <c r="P206" s="58"/>
      <c r="Q206" s="58"/>
      <c r="R206" s="58"/>
      <c r="S206" s="58"/>
      <c r="T206" s="58"/>
      <c r="U206" s="58"/>
      <c r="V206" s="58"/>
      <c r="W206" s="58"/>
      <c r="X206" s="61"/>
      <c r="Y206" s="61"/>
    </row>
    <row r="207" spans="1:25" ht="45" customHeight="1" x14ac:dyDescent="0.2">
      <c r="A207" s="58"/>
      <c r="B207" s="58"/>
      <c r="C207" s="58"/>
      <c r="D207" s="59"/>
      <c r="E207" s="64"/>
      <c r="F207" s="60"/>
      <c r="G207" s="60"/>
      <c r="H207" s="59"/>
      <c r="I207" s="67"/>
      <c r="J207" s="59"/>
      <c r="K207" s="67"/>
      <c r="L207" s="58"/>
      <c r="M207" s="58"/>
      <c r="N207" s="58"/>
      <c r="O207" s="58"/>
      <c r="P207" s="58"/>
      <c r="Q207" s="58"/>
      <c r="R207" s="58"/>
      <c r="S207" s="58"/>
      <c r="T207" s="58"/>
      <c r="U207" s="58"/>
      <c r="V207" s="58"/>
      <c r="W207" s="58"/>
      <c r="X207" s="61"/>
      <c r="Y207" s="61"/>
    </row>
    <row r="208" spans="1:25" ht="45" customHeight="1" x14ac:dyDescent="0.2">
      <c r="A208" s="58"/>
      <c r="B208" s="58"/>
      <c r="C208" s="58"/>
      <c r="D208" s="59"/>
      <c r="E208" s="64"/>
      <c r="F208" s="60"/>
      <c r="G208" s="60"/>
      <c r="H208" s="59"/>
      <c r="I208" s="67"/>
      <c r="J208" s="59"/>
      <c r="K208" s="67"/>
      <c r="L208" s="58"/>
      <c r="M208" s="58"/>
      <c r="N208" s="58"/>
      <c r="O208" s="58"/>
      <c r="P208" s="58"/>
      <c r="Q208" s="58"/>
      <c r="R208" s="58"/>
      <c r="S208" s="58"/>
      <c r="T208" s="58"/>
      <c r="U208" s="58"/>
      <c r="V208" s="58"/>
      <c r="W208" s="58"/>
      <c r="X208" s="61"/>
      <c r="Y208" s="61"/>
    </row>
    <row r="209" spans="1:25" ht="45" customHeight="1" x14ac:dyDescent="0.2">
      <c r="A209" s="58"/>
      <c r="B209" s="58"/>
      <c r="C209" s="58"/>
      <c r="D209" s="59"/>
      <c r="E209" s="64"/>
      <c r="F209" s="60"/>
      <c r="G209" s="60"/>
      <c r="H209" s="59"/>
      <c r="I209" s="67"/>
      <c r="J209" s="59"/>
      <c r="K209" s="67"/>
      <c r="L209" s="58"/>
      <c r="M209" s="58"/>
      <c r="N209" s="58"/>
      <c r="O209" s="58"/>
      <c r="P209" s="58"/>
      <c r="Q209" s="58"/>
      <c r="R209" s="58"/>
      <c r="S209" s="58"/>
      <c r="T209" s="58"/>
      <c r="U209" s="58"/>
      <c r="V209" s="58"/>
      <c r="W209" s="58"/>
      <c r="X209" s="61"/>
      <c r="Y209" s="61"/>
    </row>
    <row r="210" spans="1:25" ht="45" customHeight="1" x14ac:dyDescent="0.2">
      <c r="A210" s="58"/>
      <c r="B210" s="58"/>
      <c r="C210" s="58"/>
      <c r="D210" s="59"/>
      <c r="E210" s="64"/>
      <c r="F210" s="60"/>
      <c r="G210" s="60"/>
      <c r="H210" s="59"/>
      <c r="I210" s="67"/>
      <c r="J210" s="59"/>
      <c r="K210" s="67"/>
      <c r="L210" s="58"/>
      <c r="M210" s="58"/>
      <c r="N210" s="58"/>
      <c r="O210" s="58"/>
      <c r="P210" s="58"/>
      <c r="Q210" s="58"/>
      <c r="R210" s="58"/>
      <c r="S210" s="58"/>
      <c r="T210" s="58"/>
      <c r="U210" s="58"/>
      <c r="V210" s="58"/>
      <c r="W210" s="58"/>
      <c r="X210" s="61"/>
      <c r="Y210" s="61"/>
    </row>
    <row r="211" spans="1:25" ht="45" customHeight="1" x14ac:dyDescent="0.2">
      <c r="A211" s="58"/>
      <c r="B211" s="58"/>
      <c r="C211" s="58"/>
      <c r="D211" s="59"/>
      <c r="E211" s="64"/>
      <c r="F211" s="60"/>
      <c r="G211" s="60"/>
      <c r="H211" s="59"/>
      <c r="I211" s="67"/>
      <c r="J211" s="59"/>
      <c r="K211" s="67"/>
      <c r="L211" s="58"/>
      <c r="M211" s="58"/>
      <c r="N211" s="58"/>
      <c r="O211" s="58"/>
      <c r="P211" s="58"/>
      <c r="Q211" s="58"/>
      <c r="R211" s="58"/>
      <c r="S211" s="58"/>
      <c r="T211" s="58"/>
      <c r="U211" s="58"/>
      <c r="V211" s="58"/>
      <c r="W211" s="58"/>
      <c r="X211" s="61"/>
      <c r="Y211" s="61"/>
    </row>
    <row r="212" spans="1:25" ht="45" customHeight="1" x14ac:dyDescent="0.2">
      <c r="A212" s="58"/>
      <c r="B212" s="58"/>
      <c r="C212" s="58"/>
      <c r="D212" s="59"/>
      <c r="E212" s="59"/>
      <c r="F212" s="60"/>
      <c r="G212" s="62"/>
      <c r="H212" s="59"/>
      <c r="I212" s="67"/>
      <c r="J212" s="59"/>
      <c r="K212" s="67"/>
      <c r="L212" s="58"/>
      <c r="M212" s="58"/>
      <c r="N212" s="58"/>
      <c r="O212" s="58"/>
      <c r="P212" s="58"/>
      <c r="Q212" s="58"/>
      <c r="R212" s="58"/>
      <c r="S212" s="58"/>
      <c r="T212" s="58"/>
      <c r="U212" s="58"/>
      <c r="V212" s="58"/>
      <c r="W212" s="58"/>
      <c r="X212" s="61"/>
      <c r="Y212" s="61"/>
    </row>
    <row r="213" spans="1:25" ht="45" customHeight="1" x14ac:dyDescent="0.2">
      <c r="A213" s="58"/>
      <c r="B213" s="58"/>
      <c r="C213" s="58"/>
      <c r="D213" s="59"/>
      <c r="E213" s="59"/>
      <c r="F213" s="60"/>
      <c r="G213" s="62"/>
      <c r="H213" s="59"/>
      <c r="I213" s="67"/>
      <c r="J213" s="59"/>
      <c r="K213" s="67"/>
      <c r="L213" s="58"/>
      <c r="M213" s="58"/>
      <c r="N213" s="58"/>
      <c r="O213" s="58"/>
      <c r="P213" s="58"/>
      <c r="Q213" s="58"/>
      <c r="R213" s="58"/>
      <c r="S213" s="58"/>
      <c r="T213" s="58"/>
      <c r="U213" s="58"/>
      <c r="V213" s="58"/>
      <c r="W213" s="58"/>
      <c r="X213" s="61"/>
      <c r="Y213" s="61"/>
    </row>
    <row r="214" spans="1:25" ht="45" customHeight="1" x14ac:dyDescent="0.2">
      <c r="A214" s="58"/>
      <c r="B214" s="58"/>
      <c r="C214" s="58"/>
      <c r="D214" s="59"/>
      <c r="E214" s="59"/>
      <c r="F214" s="60"/>
      <c r="G214" s="62"/>
      <c r="H214" s="59"/>
      <c r="I214" s="67"/>
      <c r="J214" s="59"/>
      <c r="K214" s="67"/>
      <c r="L214" s="58"/>
      <c r="M214" s="58"/>
      <c r="N214" s="58"/>
      <c r="O214" s="58"/>
      <c r="P214" s="58"/>
      <c r="Q214" s="58"/>
      <c r="R214" s="58"/>
      <c r="S214" s="58"/>
      <c r="T214" s="58"/>
      <c r="U214" s="58"/>
      <c r="V214" s="58"/>
      <c r="W214" s="58"/>
      <c r="X214" s="61"/>
      <c r="Y214" s="61"/>
    </row>
    <row r="215" spans="1:25" ht="45" customHeight="1" x14ac:dyDescent="0.2">
      <c r="A215" s="58"/>
      <c r="B215" s="58"/>
      <c r="C215" s="58"/>
      <c r="D215" s="59"/>
      <c r="E215" s="59"/>
      <c r="F215" s="60"/>
      <c r="G215" s="62"/>
      <c r="H215" s="59"/>
      <c r="I215" s="67"/>
      <c r="J215" s="59"/>
      <c r="K215" s="67"/>
      <c r="L215" s="58"/>
      <c r="M215" s="58"/>
      <c r="N215" s="58"/>
      <c r="O215" s="58"/>
      <c r="P215" s="58"/>
      <c r="Q215" s="58"/>
      <c r="R215" s="58"/>
      <c r="S215" s="58"/>
      <c r="T215" s="58"/>
      <c r="U215" s="58"/>
      <c r="V215" s="58"/>
      <c r="W215" s="58"/>
      <c r="X215" s="61"/>
      <c r="Y215" s="61"/>
    </row>
    <row r="216" spans="1:25" ht="45" customHeight="1" x14ac:dyDescent="0.2">
      <c r="A216" s="58"/>
      <c r="B216" s="58"/>
      <c r="C216" s="58"/>
      <c r="D216" s="59"/>
      <c r="E216" s="59"/>
      <c r="F216" s="60"/>
      <c r="G216" s="62"/>
      <c r="H216" s="59"/>
      <c r="I216" s="67"/>
      <c r="J216" s="59"/>
      <c r="K216" s="67"/>
      <c r="L216" s="58"/>
      <c r="M216" s="58"/>
      <c r="N216" s="58"/>
      <c r="O216" s="58"/>
      <c r="P216" s="58"/>
      <c r="Q216" s="58"/>
      <c r="R216" s="58"/>
      <c r="S216" s="58"/>
      <c r="T216" s="58"/>
      <c r="U216" s="58"/>
      <c r="V216" s="58"/>
      <c r="W216" s="58"/>
      <c r="X216" s="61"/>
      <c r="Y216" s="61"/>
    </row>
    <row r="217" spans="1:25" ht="45" customHeight="1" x14ac:dyDescent="0.2">
      <c r="A217" s="58"/>
      <c r="B217" s="58"/>
      <c r="C217" s="58"/>
      <c r="D217" s="59"/>
      <c r="E217" s="59"/>
      <c r="F217" s="60"/>
      <c r="G217" s="62"/>
      <c r="H217" s="59"/>
      <c r="I217" s="67"/>
      <c r="J217" s="59"/>
      <c r="K217" s="67"/>
      <c r="L217" s="58"/>
      <c r="M217" s="58"/>
      <c r="N217" s="58"/>
      <c r="O217" s="58"/>
      <c r="P217" s="58"/>
      <c r="Q217" s="58"/>
      <c r="R217" s="58"/>
      <c r="S217" s="58"/>
      <c r="T217" s="58"/>
      <c r="U217" s="58"/>
      <c r="V217" s="58"/>
      <c r="W217" s="58"/>
      <c r="X217" s="61"/>
      <c r="Y217" s="61"/>
    </row>
    <row r="218" spans="1:25" ht="45" customHeight="1" x14ac:dyDescent="0.2">
      <c r="A218" s="58"/>
      <c r="B218" s="58"/>
      <c r="C218" s="58"/>
      <c r="D218" s="59"/>
      <c r="E218" s="59"/>
      <c r="F218" s="60"/>
      <c r="G218" s="62"/>
      <c r="H218" s="59"/>
      <c r="I218" s="67"/>
      <c r="J218" s="59"/>
      <c r="K218" s="67"/>
      <c r="L218" s="58"/>
      <c r="M218" s="58"/>
      <c r="N218" s="58"/>
      <c r="O218" s="58"/>
      <c r="P218" s="58"/>
      <c r="Q218" s="58"/>
      <c r="R218" s="58"/>
      <c r="S218" s="58"/>
      <c r="T218" s="58"/>
      <c r="U218" s="58"/>
      <c r="V218" s="58"/>
      <c r="W218" s="58"/>
      <c r="X218" s="61"/>
      <c r="Y218" s="61"/>
    </row>
    <row r="219" spans="1:25" ht="45" customHeight="1" x14ac:dyDescent="0.2">
      <c r="A219" s="58"/>
      <c r="B219" s="58"/>
      <c r="C219" s="58"/>
      <c r="D219" s="59"/>
      <c r="E219" s="59"/>
      <c r="F219" s="60"/>
      <c r="G219" s="62"/>
      <c r="H219" s="59"/>
      <c r="I219" s="67"/>
      <c r="J219" s="59"/>
      <c r="K219" s="67"/>
      <c r="L219" s="58"/>
      <c r="M219" s="58"/>
      <c r="N219" s="58"/>
      <c r="O219" s="58"/>
      <c r="P219" s="58"/>
      <c r="Q219" s="58"/>
      <c r="R219" s="58"/>
      <c r="S219" s="58"/>
      <c r="T219" s="58"/>
      <c r="U219" s="58"/>
      <c r="V219" s="58"/>
      <c r="W219" s="58"/>
      <c r="X219" s="61"/>
      <c r="Y219" s="61"/>
    </row>
    <row r="220" spans="1:25" ht="45" customHeight="1" x14ac:dyDescent="0.2">
      <c r="A220" s="58"/>
      <c r="B220" s="58"/>
      <c r="C220" s="58"/>
      <c r="D220" s="59"/>
      <c r="E220" s="59"/>
      <c r="F220" s="60"/>
      <c r="G220" s="62"/>
      <c r="H220" s="59"/>
      <c r="I220" s="67"/>
      <c r="J220" s="59"/>
      <c r="K220" s="67"/>
      <c r="L220" s="58"/>
      <c r="M220" s="58"/>
      <c r="N220" s="58"/>
      <c r="O220" s="58"/>
      <c r="P220" s="58"/>
      <c r="Q220" s="58"/>
      <c r="R220" s="58"/>
      <c r="S220" s="58"/>
      <c r="T220" s="58"/>
      <c r="U220" s="58"/>
      <c r="V220" s="58"/>
      <c r="W220" s="58"/>
      <c r="X220" s="61"/>
      <c r="Y220" s="61"/>
    </row>
    <row r="221" spans="1:25" s="52" customFormat="1" ht="45" customHeight="1" x14ac:dyDescent="0.2">
      <c r="A221" s="58"/>
      <c r="B221" s="58"/>
      <c r="C221" s="58"/>
      <c r="D221" s="59"/>
      <c r="E221" s="59"/>
      <c r="F221" s="60"/>
      <c r="G221" s="62"/>
      <c r="H221" s="59"/>
      <c r="I221" s="67"/>
      <c r="J221" s="59"/>
      <c r="K221" s="67"/>
      <c r="L221" s="58"/>
      <c r="M221" s="58"/>
      <c r="N221" s="58"/>
      <c r="O221" s="58"/>
      <c r="P221" s="58"/>
      <c r="Q221" s="58"/>
      <c r="R221" s="58"/>
      <c r="S221" s="58"/>
      <c r="T221" s="58"/>
      <c r="U221" s="58"/>
      <c r="V221" s="58"/>
      <c r="W221" s="58"/>
      <c r="X221" s="58"/>
      <c r="Y221" s="61"/>
    </row>
    <row r="222" spans="1:25" s="52" customFormat="1" ht="45" customHeight="1" x14ac:dyDescent="0.2">
      <c r="A222" s="58"/>
      <c r="B222" s="58"/>
      <c r="C222" s="58"/>
      <c r="D222" s="59"/>
      <c r="E222" s="59"/>
      <c r="F222" s="60"/>
      <c r="G222" s="62"/>
      <c r="H222" s="59"/>
      <c r="I222" s="67"/>
      <c r="J222" s="59"/>
      <c r="K222" s="67"/>
      <c r="L222" s="58"/>
      <c r="M222" s="58"/>
      <c r="N222" s="58"/>
      <c r="O222" s="58"/>
      <c r="P222" s="58"/>
      <c r="Q222" s="58"/>
      <c r="R222" s="58"/>
      <c r="S222" s="58"/>
      <c r="T222" s="58"/>
      <c r="U222" s="58"/>
      <c r="V222" s="58"/>
      <c r="W222" s="58"/>
      <c r="X222" s="58"/>
      <c r="Y222" s="61"/>
    </row>
    <row r="223" spans="1:25" s="52" customFormat="1" ht="45" customHeight="1" x14ac:dyDescent="0.2">
      <c r="A223" s="58"/>
      <c r="B223" s="58"/>
      <c r="C223" s="63"/>
      <c r="D223" s="59"/>
      <c r="E223" s="59"/>
      <c r="F223" s="60"/>
      <c r="G223" s="62"/>
      <c r="H223" s="59"/>
      <c r="I223" s="67"/>
      <c r="J223" s="59"/>
      <c r="K223" s="67"/>
      <c r="L223" s="58"/>
      <c r="M223" s="58"/>
      <c r="N223" s="58"/>
      <c r="O223" s="58"/>
      <c r="P223" s="58"/>
      <c r="Q223" s="58"/>
      <c r="R223" s="58"/>
      <c r="S223" s="58"/>
      <c r="T223" s="58"/>
      <c r="U223" s="58"/>
      <c r="V223" s="58"/>
      <c r="W223" s="58"/>
      <c r="X223" s="58"/>
      <c r="Y223" s="61"/>
    </row>
    <row r="224" spans="1:25" s="52" customFormat="1" ht="45" customHeight="1" x14ac:dyDescent="0.2">
      <c r="A224" s="58"/>
      <c r="B224" s="58"/>
      <c r="C224" s="63"/>
      <c r="D224" s="59"/>
      <c r="E224" s="59"/>
      <c r="F224" s="60"/>
      <c r="G224" s="62"/>
      <c r="H224" s="59"/>
      <c r="I224" s="67"/>
      <c r="J224" s="59"/>
      <c r="K224" s="67"/>
      <c r="L224" s="58"/>
      <c r="M224" s="58"/>
      <c r="N224" s="58"/>
      <c r="O224" s="58"/>
      <c r="P224" s="58"/>
      <c r="Q224" s="58"/>
      <c r="R224" s="58"/>
      <c r="S224" s="58"/>
      <c r="T224" s="58"/>
      <c r="U224" s="58"/>
      <c r="V224" s="58"/>
      <c r="W224" s="58"/>
      <c r="X224" s="58"/>
      <c r="Y224" s="61"/>
    </row>
    <row r="225" spans="1:25" s="52" customFormat="1" ht="45" customHeight="1" x14ac:dyDescent="0.2">
      <c r="A225" s="63"/>
      <c r="B225" s="63"/>
      <c r="C225" s="63"/>
      <c r="D225" s="64"/>
      <c r="E225" s="64"/>
      <c r="F225" s="60"/>
      <c r="G225" s="62"/>
      <c r="H225" s="59"/>
      <c r="I225" s="58"/>
      <c r="J225" s="59"/>
      <c r="K225" s="58"/>
      <c r="L225" s="58"/>
      <c r="M225" s="58"/>
      <c r="N225" s="58"/>
      <c r="O225" s="58"/>
      <c r="P225" s="58"/>
      <c r="Q225" s="58"/>
      <c r="R225" s="58"/>
      <c r="S225" s="58"/>
      <c r="T225" s="58"/>
      <c r="U225" s="58"/>
      <c r="V225" s="58"/>
      <c r="W225" s="58"/>
      <c r="X225" s="63"/>
      <c r="Y225" s="61"/>
    </row>
    <row r="226" spans="1:25" s="52" customFormat="1" ht="45" customHeight="1" x14ac:dyDescent="0.2">
      <c r="A226" s="63"/>
      <c r="B226" s="63"/>
      <c r="C226" s="63"/>
      <c r="D226" s="64"/>
      <c r="E226" s="64"/>
      <c r="F226" s="60"/>
      <c r="G226" s="62"/>
      <c r="H226" s="59"/>
      <c r="I226" s="58"/>
      <c r="J226" s="59"/>
      <c r="K226" s="58"/>
      <c r="L226" s="58"/>
      <c r="M226" s="58"/>
      <c r="N226" s="58"/>
      <c r="O226" s="58"/>
      <c r="P226" s="58"/>
      <c r="Q226" s="58"/>
      <c r="R226" s="58"/>
      <c r="S226" s="58"/>
      <c r="T226" s="58"/>
      <c r="U226" s="58"/>
      <c r="V226" s="58"/>
      <c r="W226" s="58"/>
      <c r="X226" s="63"/>
      <c r="Y226" s="61"/>
    </row>
    <row r="227" spans="1:25" s="52" customFormat="1" ht="45" customHeight="1" x14ac:dyDescent="0.2">
      <c r="A227" s="63"/>
      <c r="B227" s="63"/>
      <c r="C227" s="63"/>
      <c r="D227" s="64"/>
      <c r="E227" s="64"/>
      <c r="F227" s="60"/>
      <c r="G227" s="62"/>
      <c r="H227" s="59"/>
      <c r="I227" s="58"/>
      <c r="J227" s="59"/>
      <c r="K227" s="58"/>
      <c r="L227" s="58"/>
      <c r="M227" s="58"/>
      <c r="N227" s="58"/>
      <c r="O227" s="58"/>
      <c r="P227" s="58"/>
      <c r="Q227" s="58"/>
      <c r="R227" s="58"/>
      <c r="S227" s="58"/>
      <c r="T227" s="58"/>
      <c r="U227" s="58"/>
      <c r="V227" s="58"/>
      <c r="W227" s="58"/>
      <c r="X227" s="63"/>
      <c r="Y227" s="61"/>
    </row>
    <row r="228" spans="1:25" s="52" customFormat="1" ht="45" customHeight="1" x14ac:dyDescent="0.2">
      <c r="A228" s="63"/>
      <c r="B228" s="63"/>
      <c r="C228" s="63"/>
      <c r="D228" s="64"/>
      <c r="E228" s="64"/>
      <c r="F228" s="60"/>
      <c r="G228" s="62"/>
      <c r="H228" s="59"/>
      <c r="I228" s="58"/>
      <c r="J228" s="59"/>
      <c r="K228" s="58"/>
      <c r="L228" s="58"/>
      <c r="M228" s="58"/>
      <c r="N228" s="58"/>
      <c r="O228" s="58"/>
      <c r="P228" s="58"/>
      <c r="Q228" s="58"/>
      <c r="R228" s="58"/>
      <c r="S228" s="58"/>
      <c r="T228" s="58"/>
      <c r="U228" s="58"/>
      <c r="V228" s="58"/>
      <c r="W228" s="58"/>
      <c r="X228" s="63"/>
      <c r="Y228" s="61"/>
    </row>
    <row r="229" spans="1:25" s="52" customFormat="1" ht="45" customHeight="1" x14ac:dyDescent="0.2">
      <c r="A229" s="63"/>
      <c r="B229" s="63"/>
      <c r="C229" s="63"/>
      <c r="D229" s="64"/>
      <c r="E229" s="64"/>
      <c r="F229" s="60"/>
      <c r="G229" s="62"/>
      <c r="H229" s="59"/>
      <c r="I229" s="58"/>
      <c r="J229" s="59"/>
      <c r="K229" s="58"/>
      <c r="L229" s="58"/>
      <c r="M229" s="58"/>
      <c r="N229" s="58"/>
      <c r="O229" s="58"/>
      <c r="P229" s="58"/>
      <c r="Q229" s="58"/>
      <c r="R229" s="58"/>
      <c r="S229" s="58"/>
      <c r="T229" s="58"/>
      <c r="U229" s="58"/>
      <c r="V229" s="58"/>
      <c r="W229" s="58"/>
      <c r="X229" s="63"/>
      <c r="Y229" s="61"/>
    </row>
    <row r="230" spans="1:25" s="52" customFormat="1" ht="45" customHeight="1" x14ac:dyDescent="0.2">
      <c r="A230" s="63"/>
      <c r="B230" s="63"/>
      <c r="C230" s="63"/>
      <c r="D230" s="64"/>
      <c r="E230" s="64"/>
      <c r="F230" s="60"/>
      <c r="G230" s="62"/>
      <c r="H230" s="59"/>
      <c r="I230" s="58"/>
      <c r="J230" s="59"/>
      <c r="K230" s="58"/>
      <c r="L230" s="58"/>
      <c r="M230" s="58"/>
      <c r="N230" s="58"/>
      <c r="O230" s="58"/>
      <c r="P230" s="58"/>
      <c r="Q230" s="58"/>
      <c r="R230" s="58"/>
      <c r="S230" s="58"/>
      <c r="T230" s="58"/>
      <c r="U230" s="58"/>
      <c r="V230" s="58"/>
      <c r="W230" s="58"/>
      <c r="X230" s="63"/>
      <c r="Y230" s="61"/>
    </row>
    <row r="231" spans="1:25" s="52" customFormat="1" ht="45" customHeight="1" x14ac:dyDescent="0.2">
      <c r="A231" s="63"/>
      <c r="B231" s="63"/>
      <c r="C231" s="63"/>
      <c r="D231" s="64"/>
      <c r="E231" s="64"/>
      <c r="F231" s="60"/>
      <c r="G231" s="62"/>
      <c r="H231" s="59"/>
      <c r="I231" s="58"/>
      <c r="J231" s="59"/>
      <c r="K231" s="58"/>
      <c r="L231" s="58"/>
      <c r="M231" s="58"/>
      <c r="N231" s="58"/>
      <c r="O231" s="58"/>
      <c r="P231" s="58"/>
      <c r="Q231" s="58"/>
      <c r="R231" s="58"/>
      <c r="S231" s="58"/>
      <c r="T231" s="58"/>
      <c r="U231" s="58"/>
      <c r="V231" s="58"/>
      <c r="W231" s="58"/>
      <c r="X231" s="63"/>
      <c r="Y231" s="61"/>
    </row>
    <row r="232" spans="1:25" s="52" customFormat="1" ht="45" customHeight="1" x14ac:dyDescent="0.2">
      <c r="A232" s="63"/>
      <c r="B232" s="63"/>
      <c r="C232" s="63"/>
      <c r="D232" s="64"/>
      <c r="E232" s="64"/>
      <c r="F232" s="60"/>
      <c r="G232" s="62"/>
      <c r="H232" s="59"/>
      <c r="I232" s="58"/>
      <c r="J232" s="59"/>
      <c r="K232" s="58"/>
      <c r="L232" s="58"/>
      <c r="M232" s="58"/>
      <c r="N232" s="58"/>
      <c r="O232" s="58"/>
      <c r="P232" s="58"/>
      <c r="Q232" s="58"/>
      <c r="R232" s="58"/>
      <c r="S232" s="58"/>
      <c r="T232" s="58"/>
      <c r="U232" s="58"/>
      <c r="V232" s="58"/>
      <c r="W232" s="58"/>
      <c r="X232" s="63"/>
      <c r="Y232" s="61"/>
    </row>
    <row r="233" spans="1:25" s="52" customFormat="1" ht="45" customHeight="1" x14ac:dyDescent="0.2">
      <c r="A233" s="63"/>
      <c r="B233" s="63"/>
      <c r="C233" s="63"/>
      <c r="D233" s="64"/>
      <c r="E233" s="64"/>
      <c r="F233" s="60"/>
      <c r="G233" s="62"/>
      <c r="H233" s="59"/>
      <c r="I233" s="58"/>
      <c r="J233" s="59"/>
      <c r="K233" s="58"/>
      <c r="L233" s="58"/>
      <c r="M233" s="58"/>
      <c r="N233" s="58"/>
      <c r="O233" s="58"/>
      <c r="P233" s="58"/>
      <c r="Q233" s="58"/>
      <c r="R233" s="58"/>
      <c r="S233" s="58"/>
      <c r="T233" s="58"/>
      <c r="U233" s="58"/>
      <c r="V233" s="58"/>
      <c r="W233" s="58"/>
      <c r="X233" s="63"/>
      <c r="Y233" s="61"/>
    </row>
    <row r="234" spans="1:25" s="52" customFormat="1" ht="45" customHeight="1" x14ac:dyDescent="0.2">
      <c r="A234" s="63"/>
      <c r="B234" s="63"/>
      <c r="C234" s="63"/>
      <c r="D234" s="64"/>
      <c r="E234" s="64"/>
      <c r="F234" s="60"/>
      <c r="G234" s="62"/>
      <c r="H234" s="59"/>
      <c r="I234" s="58"/>
      <c r="J234" s="59"/>
      <c r="K234" s="58"/>
      <c r="L234" s="58"/>
      <c r="M234" s="58"/>
      <c r="N234" s="58"/>
      <c r="O234" s="58"/>
      <c r="P234" s="58"/>
      <c r="Q234" s="58"/>
      <c r="R234" s="58"/>
      <c r="S234" s="58"/>
      <c r="T234" s="58"/>
      <c r="U234" s="58"/>
      <c r="V234" s="58"/>
      <c r="W234" s="58"/>
      <c r="X234" s="63"/>
      <c r="Y234" s="61"/>
    </row>
    <row r="235" spans="1:25" s="52" customFormat="1" ht="45" customHeight="1" x14ac:dyDescent="0.2">
      <c r="A235" s="63"/>
      <c r="B235" s="63"/>
      <c r="C235" s="63"/>
      <c r="D235" s="64"/>
      <c r="E235" s="64"/>
      <c r="F235" s="60"/>
      <c r="G235" s="62"/>
      <c r="H235" s="59"/>
      <c r="I235" s="58"/>
      <c r="J235" s="59"/>
      <c r="K235" s="58"/>
      <c r="L235" s="58"/>
      <c r="M235" s="58"/>
      <c r="N235" s="58"/>
      <c r="O235" s="58"/>
      <c r="P235" s="58"/>
      <c r="Q235" s="58"/>
      <c r="R235" s="58"/>
      <c r="S235" s="58"/>
      <c r="T235" s="58"/>
      <c r="U235" s="58"/>
      <c r="V235" s="58"/>
      <c r="W235" s="58"/>
      <c r="X235" s="63"/>
      <c r="Y235" s="61"/>
    </row>
    <row r="236" spans="1:25" s="52" customFormat="1" ht="45" customHeight="1" x14ac:dyDescent="0.2">
      <c r="A236" s="63"/>
      <c r="B236" s="63"/>
      <c r="C236" s="63"/>
      <c r="D236" s="64"/>
      <c r="E236" s="64"/>
      <c r="F236" s="60"/>
      <c r="G236" s="62"/>
      <c r="H236" s="59"/>
      <c r="I236" s="58"/>
      <c r="J236" s="59"/>
      <c r="K236" s="58"/>
      <c r="L236" s="58"/>
      <c r="M236" s="58"/>
      <c r="N236" s="58"/>
      <c r="O236" s="58"/>
      <c r="P236" s="58"/>
      <c r="Q236" s="58"/>
      <c r="R236" s="58"/>
      <c r="S236" s="58"/>
      <c r="T236" s="58"/>
      <c r="U236" s="58"/>
      <c r="V236" s="58"/>
      <c r="W236" s="58"/>
      <c r="X236" s="63"/>
      <c r="Y236" s="61"/>
    </row>
    <row r="237" spans="1:25" s="52" customFormat="1" ht="45" customHeight="1" x14ac:dyDescent="0.2">
      <c r="A237" s="63"/>
      <c r="B237" s="63"/>
      <c r="C237" s="63"/>
      <c r="D237" s="64"/>
      <c r="E237" s="64"/>
      <c r="F237" s="60"/>
      <c r="G237" s="62"/>
      <c r="H237" s="59"/>
      <c r="I237" s="58"/>
      <c r="J237" s="59"/>
      <c r="K237" s="58"/>
      <c r="L237" s="58"/>
      <c r="M237" s="58"/>
      <c r="N237" s="58"/>
      <c r="O237" s="58"/>
      <c r="P237" s="58"/>
      <c r="Q237" s="58"/>
      <c r="R237" s="58"/>
      <c r="S237" s="58"/>
      <c r="T237" s="58"/>
      <c r="U237" s="58"/>
      <c r="V237" s="58"/>
      <c r="W237" s="58"/>
      <c r="X237" s="63"/>
      <c r="Y237" s="61"/>
    </row>
    <row r="238" spans="1:25" s="52" customFormat="1" ht="45" customHeight="1" x14ac:dyDescent="0.2">
      <c r="A238" s="63"/>
      <c r="B238" s="63"/>
      <c r="C238" s="63"/>
      <c r="D238" s="64"/>
      <c r="E238" s="64"/>
      <c r="F238" s="60"/>
      <c r="G238" s="62"/>
      <c r="H238" s="59"/>
      <c r="I238" s="58"/>
      <c r="J238" s="59"/>
      <c r="K238" s="58"/>
      <c r="L238" s="58"/>
      <c r="M238" s="58"/>
      <c r="N238" s="58"/>
      <c r="O238" s="58"/>
      <c r="P238" s="58"/>
      <c r="Q238" s="58"/>
      <c r="R238" s="58"/>
      <c r="S238" s="58"/>
      <c r="T238" s="58"/>
      <c r="U238" s="58"/>
      <c r="V238" s="58"/>
      <c r="W238" s="58"/>
      <c r="X238" s="63"/>
      <c r="Y238" s="61"/>
    </row>
    <row r="239" spans="1:25" s="52" customFormat="1" ht="45" customHeight="1" x14ac:dyDescent="0.2">
      <c r="A239" s="63"/>
      <c r="B239" s="63"/>
      <c r="C239" s="63"/>
      <c r="D239" s="64"/>
      <c r="E239" s="64"/>
      <c r="F239" s="60"/>
      <c r="G239" s="62"/>
      <c r="H239" s="59"/>
      <c r="I239" s="58"/>
      <c r="J239" s="59"/>
      <c r="K239" s="58"/>
      <c r="L239" s="58"/>
      <c r="M239" s="58"/>
      <c r="N239" s="58"/>
      <c r="O239" s="58"/>
      <c r="P239" s="58"/>
      <c r="Q239" s="58"/>
      <c r="R239" s="58"/>
      <c r="S239" s="58"/>
      <c r="T239" s="58"/>
      <c r="U239" s="58"/>
      <c r="V239" s="58"/>
      <c r="W239" s="58"/>
      <c r="X239" s="63"/>
      <c r="Y239" s="61"/>
    </row>
    <row r="240" spans="1:25" s="52" customFormat="1" ht="45" customHeight="1" x14ac:dyDescent="0.2">
      <c r="A240" s="63"/>
      <c r="B240" s="63"/>
      <c r="C240" s="63"/>
      <c r="D240" s="64"/>
      <c r="E240" s="64"/>
      <c r="F240" s="60"/>
      <c r="G240" s="62"/>
      <c r="H240" s="59"/>
      <c r="I240" s="58"/>
      <c r="J240" s="59"/>
      <c r="K240" s="58"/>
      <c r="L240" s="58"/>
      <c r="M240" s="58"/>
      <c r="N240" s="58"/>
      <c r="O240" s="58"/>
      <c r="P240" s="58"/>
      <c r="Q240" s="58"/>
      <c r="R240" s="58"/>
      <c r="S240" s="58"/>
      <c r="T240" s="58"/>
      <c r="U240" s="58"/>
      <c r="V240" s="58"/>
      <c r="W240" s="58"/>
      <c r="X240" s="63"/>
      <c r="Y240" s="61"/>
    </row>
    <row r="241" spans="1:25" s="52" customFormat="1" ht="45" customHeight="1" x14ac:dyDescent="0.2">
      <c r="A241" s="63"/>
      <c r="B241" s="63"/>
      <c r="C241" s="63"/>
      <c r="D241" s="64"/>
      <c r="E241" s="64"/>
      <c r="F241" s="60"/>
      <c r="G241" s="62"/>
      <c r="H241" s="59"/>
      <c r="I241" s="58"/>
      <c r="J241" s="59"/>
      <c r="K241" s="58"/>
      <c r="L241" s="58"/>
      <c r="M241" s="58"/>
      <c r="N241" s="58"/>
      <c r="O241" s="58"/>
      <c r="P241" s="58"/>
      <c r="Q241" s="58"/>
      <c r="R241" s="58"/>
      <c r="S241" s="58"/>
      <c r="T241" s="58"/>
      <c r="U241" s="58"/>
      <c r="V241" s="58"/>
      <c r="W241" s="58"/>
      <c r="X241" s="63"/>
      <c r="Y241" s="61"/>
    </row>
    <row r="242" spans="1:25" s="52" customFormat="1" ht="45" customHeight="1" x14ac:dyDescent="0.2">
      <c r="A242" s="63"/>
      <c r="B242" s="63"/>
      <c r="C242" s="63"/>
      <c r="D242" s="64"/>
      <c r="E242" s="64"/>
      <c r="F242" s="60"/>
      <c r="G242" s="62"/>
      <c r="H242" s="59"/>
      <c r="I242" s="58"/>
      <c r="J242" s="59"/>
      <c r="K242" s="58"/>
      <c r="L242" s="58"/>
      <c r="M242" s="58"/>
      <c r="N242" s="58"/>
      <c r="O242" s="58"/>
      <c r="P242" s="58"/>
      <c r="Q242" s="58"/>
      <c r="R242" s="58"/>
      <c r="S242" s="58"/>
      <c r="T242" s="58"/>
      <c r="U242" s="58"/>
      <c r="V242" s="58"/>
      <c r="W242" s="58"/>
      <c r="X242" s="63"/>
      <c r="Y242" s="61"/>
    </row>
    <row r="243" spans="1:25" s="52" customFormat="1" ht="45" customHeight="1" x14ac:dyDescent="0.2">
      <c r="A243" s="63"/>
      <c r="B243" s="63"/>
      <c r="C243" s="63"/>
      <c r="D243" s="64"/>
      <c r="E243" s="64"/>
      <c r="F243" s="60"/>
      <c r="G243" s="62"/>
      <c r="H243" s="59"/>
      <c r="I243" s="58"/>
      <c r="J243" s="59"/>
      <c r="K243" s="58"/>
      <c r="L243" s="58"/>
      <c r="M243" s="58"/>
      <c r="N243" s="58"/>
      <c r="O243" s="58"/>
      <c r="P243" s="58"/>
      <c r="Q243" s="58"/>
      <c r="R243" s="58"/>
      <c r="S243" s="58"/>
      <c r="T243" s="58"/>
      <c r="U243" s="58"/>
      <c r="V243" s="58"/>
      <c r="W243" s="58"/>
      <c r="X243" s="63"/>
      <c r="Y243" s="61"/>
    </row>
    <row r="244" spans="1:25" s="52" customFormat="1" ht="45" customHeight="1" x14ac:dyDescent="0.2">
      <c r="A244" s="58"/>
      <c r="B244" s="58"/>
      <c r="C244" s="58"/>
      <c r="D244" s="59"/>
      <c r="E244" s="59"/>
      <c r="F244" s="60"/>
      <c r="G244" s="60"/>
      <c r="H244" s="59"/>
      <c r="I244" s="58"/>
      <c r="J244" s="59"/>
      <c r="K244" s="58"/>
      <c r="L244" s="58"/>
      <c r="M244" s="58"/>
      <c r="N244" s="58"/>
      <c r="O244" s="58"/>
      <c r="P244" s="58"/>
      <c r="Q244" s="58"/>
      <c r="R244" s="58"/>
      <c r="S244" s="58"/>
      <c r="T244" s="58"/>
      <c r="U244" s="58"/>
      <c r="V244" s="58"/>
      <c r="W244" s="58"/>
      <c r="X244" s="58"/>
      <c r="Y244" s="61"/>
    </row>
    <row r="245" spans="1:25" s="52" customFormat="1" ht="45" customHeight="1" x14ac:dyDescent="0.2">
      <c r="A245" s="58"/>
      <c r="B245" s="58"/>
      <c r="C245" s="58"/>
      <c r="D245" s="59"/>
      <c r="E245" s="59"/>
      <c r="F245" s="60"/>
      <c r="G245" s="60"/>
      <c r="H245" s="59"/>
      <c r="I245" s="58"/>
      <c r="J245" s="59"/>
      <c r="K245" s="58"/>
      <c r="L245" s="58"/>
      <c r="M245" s="58"/>
      <c r="N245" s="58"/>
      <c r="O245" s="58"/>
      <c r="P245" s="58"/>
      <c r="Q245" s="58"/>
      <c r="R245" s="58"/>
      <c r="S245" s="58"/>
      <c r="T245" s="58"/>
      <c r="U245" s="58"/>
      <c r="V245" s="58"/>
      <c r="W245" s="58"/>
      <c r="X245" s="58"/>
      <c r="Y245" s="61"/>
    </row>
    <row r="246" spans="1:25" s="52" customFormat="1" ht="45" customHeight="1" x14ac:dyDescent="0.2">
      <c r="A246" s="58"/>
      <c r="B246" s="58"/>
      <c r="C246" s="58"/>
      <c r="D246" s="59"/>
      <c r="E246" s="59"/>
      <c r="F246" s="60"/>
      <c r="G246" s="60"/>
      <c r="H246" s="59"/>
      <c r="I246" s="58"/>
      <c r="J246" s="59"/>
      <c r="K246" s="58"/>
      <c r="L246" s="58"/>
      <c r="M246" s="58"/>
      <c r="N246" s="58"/>
      <c r="O246" s="58"/>
      <c r="P246" s="58"/>
      <c r="Q246" s="58"/>
      <c r="R246" s="58"/>
      <c r="S246" s="58"/>
      <c r="T246" s="58"/>
      <c r="U246" s="58"/>
      <c r="V246" s="58"/>
      <c r="W246" s="58"/>
      <c r="X246" s="58"/>
      <c r="Y246" s="61"/>
    </row>
    <row r="247" spans="1:25" s="52" customFormat="1" ht="45" customHeight="1" x14ac:dyDescent="0.2">
      <c r="A247" s="58"/>
      <c r="B247" s="58"/>
      <c r="C247" s="58"/>
      <c r="D247" s="59"/>
      <c r="E247" s="59"/>
      <c r="F247" s="60"/>
      <c r="G247" s="60"/>
      <c r="H247" s="59"/>
      <c r="I247" s="58"/>
      <c r="J247" s="59"/>
      <c r="K247" s="58"/>
      <c r="L247" s="58"/>
      <c r="M247" s="58"/>
      <c r="N247" s="58"/>
      <c r="O247" s="58"/>
      <c r="P247" s="58"/>
      <c r="Q247" s="58"/>
      <c r="R247" s="58"/>
      <c r="S247" s="58"/>
      <c r="T247" s="58"/>
      <c r="U247" s="58"/>
      <c r="V247" s="58"/>
      <c r="W247" s="58"/>
      <c r="X247" s="58"/>
      <c r="Y247" s="61"/>
    </row>
    <row r="248" spans="1:25" s="52" customFormat="1" ht="45" customHeight="1" x14ac:dyDescent="0.2">
      <c r="A248" s="58"/>
      <c r="B248" s="58"/>
      <c r="C248" s="58"/>
      <c r="D248" s="59"/>
      <c r="E248" s="59"/>
      <c r="F248" s="60"/>
      <c r="G248" s="60"/>
      <c r="H248" s="59"/>
      <c r="I248" s="58"/>
      <c r="J248" s="59"/>
      <c r="K248" s="58"/>
      <c r="L248" s="58"/>
      <c r="M248" s="58"/>
      <c r="N248" s="58"/>
      <c r="O248" s="58"/>
      <c r="P248" s="58"/>
      <c r="Q248" s="58"/>
      <c r="R248" s="58"/>
      <c r="S248" s="58"/>
      <c r="T248" s="58"/>
      <c r="U248" s="58"/>
      <c r="V248" s="58"/>
      <c r="W248" s="58"/>
      <c r="X248" s="58"/>
      <c r="Y248" s="61"/>
    </row>
    <row r="249" spans="1:25" s="52" customFormat="1" ht="45" customHeight="1" x14ac:dyDescent="0.2">
      <c r="A249" s="58"/>
      <c r="B249" s="58"/>
      <c r="C249" s="58"/>
      <c r="D249" s="59"/>
      <c r="E249" s="59"/>
      <c r="F249" s="60"/>
      <c r="G249" s="60"/>
      <c r="H249" s="59"/>
      <c r="I249" s="58"/>
      <c r="J249" s="59"/>
      <c r="K249" s="58"/>
      <c r="L249" s="58"/>
      <c r="M249" s="58"/>
      <c r="N249" s="58"/>
      <c r="O249" s="58"/>
      <c r="P249" s="58"/>
      <c r="Q249" s="58"/>
      <c r="R249" s="58"/>
      <c r="S249" s="58"/>
      <c r="T249" s="58"/>
      <c r="U249" s="58"/>
      <c r="V249" s="58"/>
      <c r="W249" s="58"/>
      <c r="X249" s="58"/>
      <c r="Y249" s="61"/>
    </row>
    <row r="250" spans="1:25" s="52" customFormat="1" ht="45" customHeight="1" x14ac:dyDescent="0.2">
      <c r="A250" s="58"/>
      <c r="B250" s="58"/>
      <c r="C250" s="58"/>
      <c r="D250" s="59"/>
      <c r="E250" s="59"/>
      <c r="F250" s="60"/>
      <c r="G250" s="60"/>
      <c r="H250" s="59"/>
      <c r="I250" s="58"/>
      <c r="J250" s="59"/>
      <c r="K250" s="58"/>
      <c r="L250" s="58"/>
      <c r="M250" s="58"/>
      <c r="N250" s="58"/>
      <c r="O250" s="58"/>
      <c r="P250" s="58"/>
      <c r="Q250" s="58"/>
      <c r="R250" s="58"/>
      <c r="S250" s="58"/>
      <c r="T250" s="58"/>
      <c r="U250" s="58"/>
      <c r="V250" s="58"/>
      <c r="W250" s="58"/>
      <c r="X250" s="58"/>
      <c r="Y250" s="61"/>
    </row>
    <row r="251" spans="1:25" s="52" customFormat="1" ht="45" customHeight="1" x14ac:dyDescent="0.2">
      <c r="A251" s="58"/>
      <c r="B251" s="58"/>
      <c r="C251" s="58"/>
      <c r="D251" s="59"/>
      <c r="E251" s="59"/>
      <c r="F251" s="60"/>
      <c r="G251" s="60"/>
      <c r="H251" s="59"/>
      <c r="I251" s="58"/>
      <c r="J251" s="59"/>
      <c r="K251" s="58"/>
      <c r="L251" s="58"/>
      <c r="M251" s="58"/>
      <c r="N251" s="58"/>
      <c r="O251" s="58"/>
      <c r="P251" s="58"/>
      <c r="Q251" s="58"/>
      <c r="R251" s="58"/>
      <c r="S251" s="58"/>
      <c r="T251" s="58"/>
      <c r="U251" s="58"/>
      <c r="V251" s="58"/>
      <c r="W251" s="58"/>
      <c r="X251" s="58"/>
      <c r="Y251" s="61"/>
    </row>
    <row r="252" spans="1:25" s="52" customFormat="1" ht="45" customHeight="1" x14ac:dyDescent="0.2">
      <c r="A252" s="58"/>
      <c r="B252" s="58"/>
      <c r="C252" s="58"/>
      <c r="D252" s="59"/>
      <c r="E252" s="59"/>
      <c r="F252" s="60"/>
      <c r="G252" s="60"/>
      <c r="H252" s="59"/>
      <c r="I252" s="58"/>
      <c r="J252" s="59"/>
      <c r="K252" s="58"/>
      <c r="L252" s="58"/>
      <c r="M252" s="58"/>
      <c r="N252" s="58"/>
      <c r="O252" s="58"/>
      <c r="P252" s="58"/>
      <c r="Q252" s="58"/>
      <c r="R252" s="58"/>
      <c r="S252" s="58"/>
      <c r="T252" s="58"/>
      <c r="U252" s="58"/>
      <c r="V252" s="58"/>
      <c r="W252" s="58"/>
      <c r="X252" s="58"/>
      <c r="Y252" s="61"/>
    </row>
    <row r="253" spans="1:25" s="52" customFormat="1" ht="45" customHeight="1" x14ac:dyDescent="0.2">
      <c r="A253" s="58"/>
      <c r="B253" s="58"/>
      <c r="C253" s="58"/>
      <c r="D253" s="59"/>
      <c r="E253" s="59"/>
      <c r="F253" s="60"/>
      <c r="G253" s="60"/>
      <c r="H253" s="59"/>
      <c r="I253" s="58"/>
      <c r="J253" s="59"/>
      <c r="K253" s="58"/>
      <c r="L253" s="58"/>
      <c r="M253" s="58"/>
      <c r="N253" s="58"/>
      <c r="O253" s="58"/>
      <c r="P253" s="58"/>
      <c r="Q253" s="58"/>
      <c r="R253" s="58"/>
      <c r="S253" s="58"/>
      <c r="T253" s="58"/>
      <c r="U253" s="58"/>
      <c r="V253" s="58"/>
      <c r="W253" s="58"/>
      <c r="X253" s="58"/>
      <c r="Y253" s="61"/>
    </row>
    <row r="254" spans="1:25" s="52" customFormat="1" ht="45" customHeight="1" x14ac:dyDescent="0.2">
      <c r="A254" s="58"/>
      <c r="B254" s="58"/>
      <c r="C254" s="58"/>
      <c r="D254" s="59"/>
      <c r="E254" s="59"/>
      <c r="F254" s="60"/>
      <c r="G254" s="60"/>
      <c r="H254" s="59"/>
      <c r="I254" s="58"/>
      <c r="J254" s="59"/>
      <c r="K254" s="58"/>
      <c r="L254" s="58"/>
      <c r="M254" s="58"/>
      <c r="N254" s="58"/>
      <c r="O254" s="58"/>
      <c r="P254" s="58"/>
      <c r="Q254" s="58"/>
      <c r="R254" s="58"/>
      <c r="S254" s="58"/>
      <c r="T254" s="58"/>
      <c r="U254" s="58"/>
      <c r="V254" s="58"/>
      <c r="W254" s="58"/>
      <c r="X254" s="58"/>
      <c r="Y254" s="61"/>
    </row>
    <row r="255" spans="1:25" s="52" customFormat="1" ht="45" customHeight="1" x14ac:dyDescent="0.2">
      <c r="A255" s="58"/>
      <c r="B255" s="58"/>
      <c r="C255" s="58"/>
      <c r="D255" s="59"/>
      <c r="E255" s="59"/>
      <c r="F255" s="60"/>
      <c r="G255" s="60"/>
      <c r="H255" s="59"/>
      <c r="I255" s="58"/>
      <c r="J255" s="59"/>
      <c r="K255" s="58"/>
      <c r="L255" s="58"/>
      <c r="M255" s="58"/>
      <c r="N255" s="58"/>
      <c r="O255" s="58"/>
      <c r="P255" s="58"/>
      <c r="Q255" s="58"/>
      <c r="R255" s="58"/>
      <c r="S255" s="58"/>
      <c r="T255" s="58"/>
      <c r="U255" s="58"/>
      <c r="V255" s="58"/>
      <c r="W255" s="58"/>
      <c r="X255" s="58"/>
      <c r="Y255" s="61"/>
    </row>
    <row r="256" spans="1:25" s="53" customFormat="1" ht="45" customHeight="1" x14ac:dyDescent="0.2">
      <c r="A256" s="58"/>
      <c r="B256" s="58"/>
      <c r="C256" s="58"/>
      <c r="D256" s="59"/>
      <c r="E256" s="59"/>
      <c r="F256" s="60"/>
      <c r="G256" s="60"/>
      <c r="H256" s="59"/>
      <c r="I256" s="58"/>
      <c r="J256" s="59"/>
      <c r="K256" s="58"/>
      <c r="L256" s="58"/>
      <c r="M256" s="58"/>
      <c r="N256" s="58"/>
      <c r="O256" s="58"/>
      <c r="P256" s="58"/>
      <c r="Q256" s="58"/>
      <c r="R256" s="58"/>
      <c r="S256" s="58"/>
      <c r="T256" s="58"/>
      <c r="U256" s="58"/>
      <c r="V256" s="58"/>
      <c r="W256" s="58"/>
      <c r="X256" s="58"/>
      <c r="Y256" s="68"/>
    </row>
    <row r="257" spans="1:25" s="53" customFormat="1" ht="45" customHeight="1" x14ac:dyDescent="0.2">
      <c r="A257" s="58"/>
      <c r="B257" s="58"/>
      <c r="C257" s="58"/>
      <c r="D257" s="59"/>
      <c r="E257" s="59"/>
      <c r="F257" s="60"/>
      <c r="G257" s="60"/>
      <c r="H257" s="59"/>
      <c r="I257" s="58"/>
      <c r="J257" s="59"/>
      <c r="K257" s="58"/>
      <c r="L257" s="58"/>
      <c r="M257" s="58"/>
      <c r="N257" s="58"/>
      <c r="O257" s="58"/>
      <c r="P257" s="58"/>
      <c r="Q257" s="58"/>
      <c r="R257" s="58"/>
      <c r="S257" s="58"/>
      <c r="T257" s="58"/>
      <c r="U257" s="58"/>
      <c r="V257" s="58"/>
      <c r="W257" s="58"/>
      <c r="X257" s="58"/>
      <c r="Y257" s="68"/>
    </row>
    <row r="258" spans="1:25" s="53" customFormat="1" ht="45" customHeight="1" x14ac:dyDescent="0.2">
      <c r="A258" s="58"/>
      <c r="B258" s="58"/>
      <c r="C258" s="58"/>
      <c r="D258" s="59"/>
      <c r="E258" s="59"/>
      <c r="F258" s="60"/>
      <c r="G258" s="60"/>
      <c r="H258" s="59"/>
      <c r="I258" s="58"/>
      <c r="J258" s="59"/>
      <c r="K258" s="58"/>
      <c r="L258" s="58"/>
      <c r="M258" s="58"/>
      <c r="N258" s="58"/>
      <c r="O258" s="58"/>
      <c r="P258" s="58"/>
      <c r="Q258" s="58"/>
      <c r="R258" s="58"/>
      <c r="S258" s="58"/>
      <c r="T258" s="58"/>
      <c r="U258" s="58"/>
      <c r="V258" s="58"/>
      <c r="W258" s="58"/>
      <c r="X258" s="58"/>
      <c r="Y258" s="68"/>
    </row>
    <row r="259" spans="1:25" s="53" customFormat="1" ht="45" customHeight="1" x14ac:dyDescent="0.2">
      <c r="A259" s="58"/>
      <c r="B259" s="58"/>
      <c r="C259" s="58"/>
      <c r="D259" s="59"/>
      <c r="E259" s="59"/>
      <c r="F259" s="60"/>
      <c r="G259" s="60"/>
      <c r="H259" s="59"/>
      <c r="I259" s="58"/>
      <c r="J259" s="59"/>
      <c r="K259" s="58"/>
      <c r="L259" s="58"/>
      <c r="M259" s="58"/>
      <c r="N259" s="58"/>
      <c r="O259" s="58"/>
      <c r="P259" s="58"/>
      <c r="Q259" s="58"/>
      <c r="R259" s="58"/>
      <c r="S259" s="58"/>
      <c r="T259" s="58"/>
      <c r="U259" s="58"/>
      <c r="V259" s="58"/>
      <c r="W259" s="58"/>
      <c r="X259" s="58"/>
      <c r="Y259" s="68"/>
    </row>
    <row r="260" spans="1:25" s="53" customFormat="1" ht="55.25" customHeight="1" x14ac:dyDescent="0.2">
      <c r="A260" s="58"/>
      <c r="B260" s="58"/>
      <c r="C260" s="58"/>
      <c r="D260" s="59"/>
      <c r="E260" s="59"/>
      <c r="F260" s="60"/>
      <c r="G260" s="60"/>
      <c r="H260" s="59"/>
      <c r="I260" s="58"/>
      <c r="J260" s="59"/>
      <c r="K260" s="58"/>
      <c r="L260" s="58"/>
      <c r="M260" s="58"/>
      <c r="N260" s="58"/>
      <c r="O260" s="58"/>
      <c r="P260" s="58"/>
      <c r="Q260" s="58"/>
      <c r="R260" s="58"/>
      <c r="S260" s="58"/>
      <c r="T260" s="58"/>
      <c r="U260" s="58"/>
      <c r="V260" s="58"/>
      <c r="W260" s="58"/>
      <c r="X260" s="58"/>
      <c r="Y260" s="68"/>
    </row>
    <row r="261" spans="1:25" s="53" customFormat="1" ht="73.25" customHeight="1" x14ac:dyDescent="0.2">
      <c r="A261" s="58"/>
      <c r="B261" s="58"/>
      <c r="C261" s="58"/>
      <c r="D261" s="59"/>
      <c r="E261" s="59"/>
      <c r="F261" s="60"/>
      <c r="G261" s="60"/>
      <c r="H261" s="59"/>
      <c r="I261" s="58"/>
      <c r="J261" s="59"/>
      <c r="K261" s="58"/>
      <c r="L261" s="58"/>
      <c r="M261" s="58"/>
      <c r="N261" s="58"/>
      <c r="O261" s="58"/>
      <c r="P261" s="58"/>
      <c r="Q261" s="58"/>
      <c r="R261" s="58"/>
      <c r="S261" s="58"/>
      <c r="T261" s="58"/>
      <c r="U261" s="58"/>
      <c r="V261" s="58"/>
      <c r="W261" s="58"/>
      <c r="X261" s="58"/>
      <c r="Y261" s="68"/>
    </row>
    <row r="262" spans="1:25" s="53" customFormat="1" ht="60" customHeight="1" x14ac:dyDescent="0.2">
      <c r="A262" s="58"/>
      <c r="B262" s="58"/>
      <c r="C262" s="58"/>
      <c r="D262" s="59"/>
      <c r="E262" s="59"/>
      <c r="F262" s="60"/>
      <c r="G262" s="60"/>
      <c r="H262" s="59"/>
      <c r="I262" s="58"/>
      <c r="J262" s="59"/>
      <c r="K262" s="58"/>
      <c r="L262" s="58"/>
      <c r="M262" s="58"/>
      <c r="N262" s="58"/>
      <c r="O262" s="58"/>
      <c r="P262" s="58"/>
      <c r="Q262" s="58"/>
      <c r="R262" s="58"/>
      <c r="S262" s="58"/>
      <c r="T262" s="58"/>
      <c r="U262" s="58"/>
      <c r="V262" s="58"/>
      <c r="W262" s="58"/>
      <c r="X262" s="58"/>
      <c r="Y262" s="68"/>
    </row>
    <row r="263" spans="1:25" s="53" customFormat="1" ht="71" customHeight="1" x14ac:dyDescent="0.2">
      <c r="A263" s="58"/>
      <c r="B263" s="58"/>
      <c r="C263" s="58"/>
      <c r="D263" s="59"/>
      <c r="E263" s="59"/>
      <c r="F263" s="60"/>
      <c r="G263" s="60"/>
      <c r="H263" s="59"/>
      <c r="I263" s="58"/>
      <c r="J263" s="59"/>
      <c r="K263" s="58"/>
      <c r="L263" s="58"/>
      <c r="M263" s="58"/>
      <c r="N263" s="58"/>
      <c r="O263" s="58"/>
      <c r="P263" s="58"/>
      <c r="Q263" s="58"/>
      <c r="R263" s="58"/>
      <c r="S263" s="58"/>
      <c r="T263" s="58"/>
      <c r="U263" s="58"/>
      <c r="V263" s="58"/>
      <c r="W263" s="58"/>
      <c r="X263" s="58"/>
      <c r="Y263" s="68"/>
    </row>
    <row r="264" spans="1:25" s="53" customFormat="1" ht="58.25" customHeight="1" x14ac:dyDescent="0.2">
      <c r="A264" s="58"/>
      <c r="B264" s="58"/>
      <c r="C264" s="58"/>
      <c r="D264" s="59"/>
      <c r="E264" s="59"/>
      <c r="F264" s="60"/>
      <c r="G264" s="60"/>
      <c r="H264" s="59"/>
      <c r="I264" s="58"/>
      <c r="J264" s="59"/>
      <c r="K264" s="58"/>
      <c r="L264" s="58"/>
      <c r="M264" s="58"/>
      <c r="N264" s="58"/>
      <c r="O264" s="58"/>
      <c r="P264" s="58"/>
      <c r="Q264" s="58"/>
      <c r="R264" s="58"/>
      <c r="S264" s="58"/>
      <c r="T264" s="58"/>
      <c r="U264" s="58"/>
      <c r="V264" s="58"/>
      <c r="W264" s="58"/>
      <c r="X264" s="58"/>
      <c r="Y264" s="68"/>
    </row>
    <row r="265" spans="1:25" s="53" customFormat="1" ht="72" customHeight="1" x14ac:dyDescent="0.2">
      <c r="A265" s="58"/>
      <c r="B265" s="58"/>
      <c r="C265" s="58"/>
      <c r="D265" s="59"/>
      <c r="E265" s="59"/>
      <c r="F265" s="60"/>
      <c r="G265" s="60"/>
      <c r="H265" s="59"/>
      <c r="I265" s="58"/>
      <c r="J265" s="59"/>
      <c r="K265" s="58"/>
      <c r="L265" s="58"/>
      <c r="M265" s="58"/>
      <c r="N265" s="58"/>
      <c r="O265" s="58"/>
      <c r="P265" s="58"/>
      <c r="Q265" s="58"/>
      <c r="R265" s="58"/>
      <c r="S265" s="58"/>
      <c r="T265" s="58"/>
      <c r="U265" s="58"/>
      <c r="V265" s="58"/>
      <c r="W265" s="58"/>
      <c r="X265" s="58"/>
      <c r="Y265" s="68"/>
    </row>
    <row r="266" spans="1:25" s="53" customFormat="1" ht="80" customHeight="1" x14ac:dyDescent="0.2">
      <c r="A266" s="58"/>
      <c r="B266" s="58"/>
      <c r="C266" s="58"/>
      <c r="D266" s="59"/>
      <c r="E266" s="59"/>
      <c r="F266" s="60"/>
      <c r="G266" s="60"/>
      <c r="H266" s="59"/>
      <c r="I266" s="58"/>
      <c r="J266" s="59"/>
      <c r="K266" s="58"/>
      <c r="L266" s="58"/>
      <c r="M266" s="58"/>
      <c r="N266" s="58"/>
      <c r="O266" s="58"/>
      <c r="P266" s="58"/>
      <c r="Q266" s="58"/>
      <c r="R266" s="58"/>
      <c r="S266" s="58"/>
      <c r="T266" s="58"/>
      <c r="U266" s="58"/>
      <c r="V266" s="58"/>
      <c r="W266" s="58"/>
      <c r="X266" s="58"/>
      <c r="Y266" s="68"/>
    </row>
    <row r="267" spans="1:25" s="53" customFormat="1" ht="82.25" customHeight="1" x14ac:dyDescent="0.2">
      <c r="A267" s="58"/>
      <c r="B267" s="58"/>
      <c r="C267" s="58"/>
      <c r="D267" s="59"/>
      <c r="E267" s="59"/>
      <c r="F267" s="60"/>
      <c r="G267" s="60"/>
      <c r="H267" s="59"/>
      <c r="I267" s="58"/>
      <c r="J267" s="59"/>
      <c r="K267" s="58"/>
      <c r="L267" s="58"/>
      <c r="M267" s="58"/>
      <c r="N267" s="58"/>
      <c r="O267" s="58"/>
      <c r="P267" s="58"/>
      <c r="Q267" s="58"/>
      <c r="R267" s="58"/>
      <c r="S267" s="58"/>
      <c r="T267" s="58"/>
      <c r="U267" s="58"/>
      <c r="V267" s="58"/>
      <c r="W267" s="58"/>
      <c r="X267" s="58"/>
      <c r="Y267" s="68"/>
    </row>
    <row r="268" spans="1:25" s="53" customFormat="1" ht="82.25" customHeight="1" x14ac:dyDescent="0.2">
      <c r="A268" s="58"/>
      <c r="B268" s="58"/>
      <c r="C268" s="58"/>
      <c r="D268" s="59"/>
      <c r="E268" s="59"/>
      <c r="F268" s="60"/>
      <c r="G268" s="60"/>
      <c r="H268" s="59"/>
      <c r="I268" s="58"/>
      <c r="J268" s="59"/>
      <c r="K268" s="58"/>
      <c r="L268" s="58"/>
      <c r="M268" s="58"/>
      <c r="N268" s="58"/>
      <c r="O268" s="58"/>
      <c r="P268" s="58"/>
      <c r="Q268" s="58"/>
      <c r="R268" s="58"/>
      <c r="S268" s="58"/>
      <c r="T268" s="58"/>
      <c r="U268" s="58"/>
      <c r="V268" s="58"/>
      <c r="W268" s="58"/>
      <c r="X268" s="58"/>
      <c r="Y268" s="68"/>
    </row>
    <row r="269" spans="1:25" s="53" customFormat="1" ht="123" customHeight="1" x14ac:dyDescent="0.2">
      <c r="A269" s="58"/>
      <c r="B269" s="58"/>
      <c r="C269" s="58"/>
      <c r="D269" s="59"/>
      <c r="E269" s="59"/>
      <c r="F269" s="60"/>
      <c r="G269" s="60"/>
      <c r="H269" s="59"/>
      <c r="I269" s="58"/>
      <c r="J269" s="59"/>
      <c r="K269" s="58"/>
      <c r="L269" s="58"/>
      <c r="M269" s="58"/>
      <c r="N269" s="58"/>
      <c r="O269" s="58"/>
      <c r="P269" s="58"/>
      <c r="Q269" s="58"/>
      <c r="R269" s="58"/>
      <c r="S269" s="58"/>
      <c r="T269" s="58"/>
      <c r="U269" s="58"/>
      <c r="V269" s="58"/>
      <c r="W269" s="58"/>
      <c r="X269" s="58"/>
      <c r="Y269" s="68"/>
    </row>
    <row r="270" spans="1:25" s="53" customFormat="1" ht="123" customHeight="1" x14ac:dyDescent="0.2">
      <c r="A270" s="58"/>
      <c r="B270" s="58"/>
      <c r="C270" s="58"/>
      <c r="D270" s="59"/>
      <c r="E270" s="59"/>
      <c r="F270" s="60"/>
      <c r="G270" s="60"/>
      <c r="H270" s="59"/>
      <c r="I270" s="58"/>
      <c r="J270" s="59"/>
      <c r="K270" s="58"/>
      <c r="L270" s="58"/>
      <c r="M270" s="58"/>
      <c r="N270" s="58"/>
      <c r="O270" s="58"/>
      <c r="P270" s="58"/>
      <c r="Q270" s="58"/>
      <c r="R270" s="58"/>
      <c r="S270" s="58"/>
      <c r="T270" s="58"/>
      <c r="U270" s="58"/>
      <c r="V270" s="58"/>
      <c r="W270" s="58"/>
      <c r="X270" s="58"/>
      <c r="Y270" s="68"/>
    </row>
    <row r="271" spans="1:25" s="53" customFormat="1" ht="123" customHeight="1" x14ac:dyDescent="0.2">
      <c r="A271" s="58"/>
      <c r="B271" s="58"/>
      <c r="C271" s="58"/>
      <c r="D271" s="59"/>
      <c r="E271" s="59"/>
      <c r="F271" s="60"/>
      <c r="G271" s="60"/>
      <c r="H271" s="59"/>
      <c r="I271" s="58"/>
      <c r="J271" s="59"/>
      <c r="K271" s="58"/>
      <c r="L271" s="58"/>
      <c r="M271" s="58"/>
      <c r="N271" s="58"/>
      <c r="O271" s="58"/>
      <c r="P271" s="58"/>
      <c r="Q271" s="58"/>
      <c r="R271" s="58"/>
      <c r="S271" s="58"/>
      <c r="T271" s="58"/>
      <c r="U271" s="58"/>
      <c r="V271" s="58"/>
      <c r="W271" s="58"/>
      <c r="X271" s="58"/>
      <c r="Y271" s="68"/>
    </row>
    <row r="272" spans="1:25" s="53" customFormat="1" ht="123" customHeight="1" x14ac:dyDescent="0.2">
      <c r="A272" s="58"/>
      <c r="B272" s="58"/>
      <c r="C272" s="58"/>
      <c r="D272" s="59"/>
      <c r="E272" s="59"/>
      <c r="F272" s="60"/>
      <c r="G272" s="60"/>
      <c r="H272" s="59"/>
      <c r="I272" s="58"/>
      <c r="J272" s="59"/>
      <c r="K272" s="58"/>
      <c r="L272" s="58"/>
      <c r="M272" s="58"/>
      <c r="N272" s="58"/>
      <c r="O272" s="58"/>
      <c r="P272" s="58"/>
      <c r="Q272" s="58"/>
      <c r="R272" s="58"/>
      <c r="S272" s="58"/>
      <c r="T272" s="58"/>
      <c r="U272" s="58"/>
      <c r="V272" s="58"/>
      <c r="W272" s="58"/>
      <c r="X272" s="58"/>
      <c r="Y272" s="68"/>
    </row>
    <row r="273" spans="1:25" s="53" customFormat="1" ht="123" customHeight="1" x14ac:dyDescent="0.2">
      <c r="A273" s="58"/>
      <c r="B273" s="58"/>
      <c r="C273" s="58"/>
      <c r="D273" s="59"/>
      <c r="E273" s="59"/>
      <c r="F273" s="60"/>
      <c r="G273" s="60"/>
      <c r="H273" s="59"/>
      <c r="I273" s="58"/>
      <c r="J273" s="59"/>
      <c r="K273" s="58"/>
      <c r="L273" s="58"/>
      <c r="M273" s="58"/>
      <c r="N273" s="58"/>
      <c r="O273" s="58"/>
      <c r="P273" s="58"/>
      <c r="Q273" s="58"/>
      <c r="R273" s="58"/>
      <c r="S273" s="58"/>
      <c r="T273" s="58"/>
      <c r="U273" s="58"/>
      <c r="V273" s="58"/>
      <c r="W273" s="58"/>
      <c r="X273" s="58"/>
      <c r="Y273" s="68"/>
    </row>
    <row r="274" spans="1:25" s="53" customFormat="1" ht="45" customHeight="1" x14ac:dyDescent="0.2">
      <c r="A274" s="58"/>
      <c r="B274" s="58"/>
      <c r="C274" s="58"/>
      <c r="D274" s="59"/>
      <c r="E274" s="59"/>
      <c r="F274" s="60"/>
      <c r="G274" s="60"/>
      <c r="H274" s="59"/>
      <c r="I274" s="58"/>
      <c r="J274" s="59"/>
      <c r="K274" s="58"/>
      <c r="L274" s="58"/>
      <c r="M274" s="58"/>
      <c r="N274" s="58"/>
      <c r="O274" s="58"/>
      <c r="P274" s="58"/>
      <c r="Q274" s="58"/>
      <c r="R274" s="58"/>
      <c r="S274" s="58"/>
      <c r="T274" s="58"/>
      <c r="U274" s="58"/>
      <c r="V274" s="58"/>
      <c r="W274" s="58"/>
      <c r="X274" s="58"/>
      <c r="Y274" s="68"/>
    </row>
    <row r="275" spans="1:25" s="53" customFormat="1" ht="62" customHeight="1" x14ac:dyDescent="0.2">
      <c r="A275" s="58"/>
      <c r="B275" s="58"/>
      <c r="C275" s="58"/>
      <c r="D275" s="59"/>
      <c r="E275" s="59"/>
      <c r="F275" s="60"/>
      <c r="G275" s="60"/>
      <c r="H275" s="59"/>
      <c r="I275" s="58"/>
      <c r="J275" s="59"/>
      <c r="K275" s="58"/>
      <c r="L275" s="58"/>
      <c r="M275" s="58"/>
      <c r="N275" s="58"/>
      <c r="O275" s="58"/>
      <c r="P275" s="58"/>
      <c r="Q275" s="58"/>
      <c r="R275" s="58"/>
      <c r="S275" s="58"/>
      <c r="T275" s="58"/>
      <c r="U275" s="58"/>
      <c r="V275" s="58"/>
      <c r="W275" s="58"/>
      <c r="X275" s="58"/>
      <c r="Y275" s="68"/>
    </row>
    <row r="276" spans="1:25" s="54" customFormat="1" ht="45" customHeight="1" x14ac:dyDescent="0.2">
      <c r="A276" s="58"/>
      <c r="B276" s="58"/>
      <c r="C276" s="58"/>
      <c r="D276" s="59"/>
      <c r="E276" s="59"/>
      <c r="F276" s="60"/>
      <c r="G276" s="60"/>
      <c r="H276" s="59"/>
      <c r="I276" s="58"/>
      <c r="J276" s="59"/>
      <c r="K276" s="58"/>
      <c r="L276" s="58"/>
      <c r="M276" s="58"/>
      <c r="N276" s="58"/>
      <c r="O276" s="58"/>
      <c r="P276" s="58"/>
      <c r="Q276" s="58"/>
      <c r="R276" s="58"/>
      <c r="S276" s="58"/>
      <c r="T276" s="58"/>
      <c r="U276" s="58"/>
      <c r="V276" s="58"/>
      <c r="W276" s="58"/>
      <c r="X276" s="58"/>
      <c r="Y276" s="68"/>
    </row>
    <row r="277" spans="1:25" s="54" customFormat="1" ht="45" customHeight="1" x14ac:dyDescent="0.2">
      <c r="A277" s="58"/>
      <c r="B277" s="58"/>
      <c r="C277" s="58"/>
      <c r="D277" s="59"/>
      <c r="E277" s="59"/>
      <c r="F277" s="60"/>
      <c r="G277" s="60"/>
      <c r="H277" s="59"/>
      <c r="I277" s="58"/>
      <c r="J277" s="59"/>
      <c r="K277" s="58"/>
      <c r="L277" s="58"/>
      <c r="M277" s="58"/>
      <c r="N277" s="58"/>
      <c r="O277" s="58"/>
      <c r="P277" s="58"/>
      <c r="Q277" s="58"/>
      <c r="R277" s="58"/>
      <c r="S277" s="58"/>
      <c r="T277" s="58"/>
      <c r="U277" s="58"/>
      <c r="V277" s="58"/>
      <c r="W277" s="58"/>
      <c r="X277" s="58"/>
      <c r="Y277" s="68"/>
    </row>
    <row r="278" spans="1:25" s="54" customFormat="1" ht="45" customHeight="1" x14ac:dyDescent="0.2">
      <c r="A278" s="58"/>
      <c r="B278" s="58"/>
      <c r="C278" s="58"/>
      <c r="D278" s="59"/>
      <c r="E278" s="59"/>
      <c r="F278" s="60"/>
      <c r="G278" s="60"/>
      <c r="H278" s="59"/>
      <c r="I278" s="58"/>
      <c r="J278" s="59"/>
      <c r="K278" s="58"/>
      <c r="L278" s="58"/>
      <c r="M278" s="58"/>
      <c r="N278" s="58"/>
      <c r="O278" s="58"/>
      <c r="P278" s="58"/>
      <c r="Q278" s="58"/>
      <c r="R278" s="58"/>
      <c r="S278" s="58"/>
      <c r="T278" s="58"/>
      <c r="U278" s="58"/>
      <c r="V278" s="58"/>
      <c r="W278" s="58"/>
      <c r="X278" s="58"/>
      <c r="Y278" s="68"/>
    </row>
    <row r="279" spans="1:25" s="54" customFormat="1" ht="45" customHeight="1" x14ac:dyDescent="0.2">
      <c r="A279" s="58"/>
      <c r="B279" s="58"/>
      <c r="C279" s="58"/>
      <c r="D279" s="59"/>
      <c r="E279" s="59"/>
      <c r="F279" s="60"/>
      <c r="G279" s="60"/>
      <c r="H279" s="59"/>
      <c r="I279" s="58"/>
      <c r="J279" s="59"/>
      <c r="K279" s="58"/>
      <c r="L279" s="58"/>
      <c r="M279" s="58"/>
      <c r="N279" s="58"/>
      <c r="O279" s="58"/>
      <c r="P279" s="58"/>
      <c r="Q279" s="58"/>
      <c r="R279" s="58"/>
      <c r="S279" s="58"/>
      <c r="T279" s="58"/>
      <c r="U279" s="58"/>
      <c r="V279" s="58"/>
      <c r="W279" s="58"/>
      <c r="X279" s="58"/>
      <c r="Y279" s="68"/>
    </row>
    <row r="280" spans="1:25" s="54" customFormat="1" ht="45" customHeight="1" x14ac:dyDescent="0.2">
      <c r="A280" s="58"/>
      <c r="B280" s="58"/>
      <c r="C280" s="58"/>
      <c r="D280" s="59"/>
      <c r="E280" s="59"/>
      <c r="F280" s="60"/>
      <c r="G280" s="60"/>
      <c r="H280" s="59"/>
      <c r="I280" s="58"/>
      <c r="J280" s="59"/>
      <c r="K280" s="58"/>
      <c r="L280" s="58"/>
      <c r="M280" s="58"/>
      <c r="N280" s="58"/>
      <c r="O280" s="58"/>
      <c r="P280" s="58"/>
      <c r="Q280" s="58"/>
      <c r="R280" s="58"/>
      <c r="S280" s="58"/>
      <c r="T280" s="58"/>
      <c r="U280" s="58"/>
      <c r="V280" s="58"/>
      <c r="W280" s="58"/>
      <c r="X280" s="58"/>
      <c r="Y280" s="68"/>
    </row>
    <row r="281" spans="1:25" s="54" customFormat="1" ht="45" customHeight="1" x14ac:dyDescent="0.2">
      <c r="A281" s="58"/>
      <c r="B281" s="58"/>
      <c r="C281" s="58"/>
      <c r="D281" s="59"/>
      <c r="E281" s="59"/>
      <c r="F281" s="60"/>
      <c r="G281" s="60"/>
      <c r="H281" s="59"/>
      <c r="I281" s="58"/>
      <c r="J281" s="59"/>
      <c r="K281" s="58"/>
      <c r="L281" s="58"/>
      <c r="M281" s="58"/>
      <c r="N281" s="58"/>
      <c r="O281" s="58"/>
      <c r="P281" s="58"/>
      <c r="Q281" s="58"/>
      <c r="R281" s="58"/>
      <c r="S281" s="58"/>
      <c r="T281" s="58"/>
      <c r="U281" s="58"/>
      <c r="V281" s="58"/>
      <c r="W281" s="58"/>
      <c r="X281" s="58"/>
      <c r="Y281" s="68"/>
    </row>
    <row r="282" spans="1:25" s="54" customFormat="1" ht="45" customHeight="1" x14ac:dyDescent="0.2">
      <c r="A282" s="58"/>
      <c r="B282" s="58"/>
      <c r="C282" s="58"/>
      <c r="D282" s="59"/>
      <c r="E282" s="59"/>
      <c r="F282" s="60"/>
      <c r="G282" s="60"/>
      <c r="H282" s="59"/>
      <c r="I282" s="58"/>
      <c r="J282" s="59"/>
      <c r="K282" s="58"/>
      <c r="L282" s="58"/>
      <c r="M282" s="58"/>
      <c r="N282" s="58"/>
      <c r="O282" s="58"/>
      <c r="P282" s="58"/>
      <c r="Q282" s="58"/>
      <c r="R282" s="58"/>
      <c r="S282" s="58"/>
      <c r="T282" s="58"/>
      <c r="U282" s="58"/>
      <c r="V282" s="58"/>
      <c r="W282" s="58"/>
      <c r="X282" s="58"/>
      <c r="Y282" s="68"/>
    </row>
    <row r="283" spans="1:25" s="54" customFormat="1" ht="45" customHeight="1" x14ac:dyDescent="0.2">
      <c r="A283" s="58"/>
      <c r="B283" s="58"/>
      <c r="C283" s="58"/>
      <c r="D283" s="59"/>
      <c r="E283" s="59"/>
      <c r="F283" s="60"/>
      <c r="G283" s="60"/>
      <c r="H283" s="59"/>
      <c r="I283" s="58"/>
      <c r="J283" s="59"/>
      <c r="K283" s="58"/>
      <c r="L283" s="58"/>
      <c r="M283" s="58"/>
      <c r="N283" s="58"/>
      <c r="O283" s="58"/>
      <c r="P283" s="58"/>
      <c r="Q283" s="58"/>
      <c r="R283" s="58"/>
      <c r="S283" s="58"/>
      <c r="T283" s="58"/>
      <c r="U283" s="58"/>
      <c r="V283" s="58"/>
      <c r="W283" s="58"/>
      <c r="X283" s="58"/>
      <c r="Y283" s="68"/>
    </row>
    <row r="284" spans="1:25" s="54" customFormat="1" ht="45" customHeight="1" x14ac:dyDescent="0.2">
      <c r="A284" s="58"/>
      <c r="B284" s="58"/>
      <c r="C284" s="58"/>
      <c r="D284" s="59"/>
      <c r="E284" s="59"/>
      <c r="F284" s="60"/>
      <c r="G284" s="68"/>
      <c r="H284" s="59"/>
      <c r="I284" s="58"/>
      <c r="J284" s="59"/>
      <c r="K284" s="58"/>
      <c r="L284" s="58"/>
      <c r="M284" s="58"/>
      <c r="N284" s="58"/>
      <c r="O284" s="58"/>
      <c r="P284" s="58"/>
      <c r="Q284" s="58"/>
      <c r="R284" s="58"/>
      <c r="S284" s="58"/>
      <c r="T284" s="58"/>
      <c r="U284" s="58"/>
      <c r="V284" s="58"/>
      <c r="W284" s="58"/>
      <c r="X284" s="58"/>
      <c r="Y284" s="68"/>
    </row>
    <row r="285" spans="1:25" s="54" customFormat="1" ht="45" customHeight="1" x14ac:dyDescent="0.2">
      <c r="A285" s="58"/>
      <c r="B285" s="58"/>
      <c r="C285" s="58"/>
      <c r="D285" s="59"/>
      <c r="E285" s="59"/>
      <c r="F285" s="60"/>
      <c r="G285" s="68"/>
      <c r="H285" s="59"/>
      <c r="I285" s="58"/>
      <c r="J285" s="59"/>
      <c r="K285" s="58"/>
      <c r="L285" s="58"/>
      <c r="M285" s="58"/>
      <c r="N285" s="58"/>
      <c r="O285" s="58"/>
      <c r="P285" s="58"/>
      <c r="Q285" s="58"/>
      <c r="R285" s="58"/>
      <c r="S285" s="58"/>
      <c r="T285" s="58"/>
      <c r="U285" s="58"/>
      <c r="V285" s="58"/>
      <c r="W285" s="58"/>
      <c r="X285" s="58"/>
      <c r="Y285" s="68"/>
    </row>
    <row r="286" spans="1:25" s="54" customFormat="1" ht="45" customHeight="1" x14ac:dyDescent="0.2">
      <c r="A286" s="58"/>
      <c r="B286" s="58"/>
      <c r="C286" s="58"/>
      <c r="D286" s="59"/>
      <c r="E286" s="59"/>
      <c r="F286" s="60"/>
      <c r="G286" s="68"/>
      <c r="H286" s="59"/>
      <c r="I286" s="58"/>
      <c r="J286" s="59"/>
      <c r="K286" s="58"/>
      <c r="L286" s="58"/>
      <c r="M286" s="58"/>
      <c r="N286" s="58"/>
      <c r="O286" s="58"/>
      <c r="P286" s="58"/>
      <c r="Q286" s="58"/>
      <c r="R286" s="58"/>
      <c r="S286" s="58"/>
      <c r="T286" s="58"/>
      <c r="U286" s="58"/>
      <c r="V286" s="58"/>
      <c r="W286" s="58"/>
      <c r="X286" s="58"/>
      <c r="Y286" s="68"/>
    </row>
    <row r="287" spans="1:25" s="54" customFormat="1" ht="45" customHeight="1" x14ac:dyDescent="0.2">
      <c r="A287" s="58"/>
      <c r="B287" s="58"/>
      <c r="C287" s="58"/>
      <c r="D287" s="59"/>
      <c r="E287" s="59"/>
      <c r="F287" s="60"/>
      <c r="G287" s="68"/>
      <c r="H287" s="59"/>
      <c r="I287" s="58"/>
      <c r="J287" s="59"/>
      <c r="K287" s="58"/>
      <c r="L287" s="58"/>
      <c r="M287" s="58"/>
      <c r="N287" s="58"/>
      <c r="O287" s="58"/>
      <c r="P287" s="58"/>
      <c r="Q287" s="58"/>
      <c r="R287" s="58"/>
      <c r="S287" s="58"/>
      <c r="T287" s="58"/>
      <c r="U287" s="58"/>
      <c r="V287" s="58"/>
      <c r="W287" s="58"/>
      <c r="X287" s="58"/>
      <c r="Y287" s="68"/>
    </row>
    <row r="288" spans="1:25" s="54" customFormat="1" ht="45" customHeight="1" x14ac:dyDescent="0.2">
      <c r="A288" s="58"/>
      <c r="B288" s="58"/>
      <c r="C288" s="58"/>
      <c r="D288" s="59"/>
      <c r="E288" s="59"/>
      <c r="F288" s="60"/>
      <c r="G288" s="68"/>
      <c r="H288" s="59"/>
      <c r="I288" s="58"/>
      <c r="J288" s="59"/>
      <c r="K288" s="58"/>
      <c r="L288" s="58"/>
      <c r="M288" s="58"/>
      <c r="N288" s="58"/>
      <c r="O288" s="58"/>
      <c r="P288" s="58"/>
      <c r="Q288" s="58"/>
      <c r="R288" s="58"/>
      <c r="S288" s="58"/>
      <c r="T288" s="58"/>
      <c r="U288" s="58"/>
      <c r="V288" s="58"/>
      <c r="W288" s="58"/>
      <c r="X288" s="58"/>
      <c r="Y288" s="68"/>
    </row>
    <row r="289" spans="1:25" s="54" customFormat="1" ht="45" customHeight="1" x14ac:dyDescent="0.2">
      <c r="A289" s="58"/>
      <c r="B289" s="58"/>
      <c r="C289" s="58"/>
      <c r="D289" s="59"/>
      <c r="E289" s="59"/>
      <c r="F289" s="60"/>
      <c r="G289" s="68"/>
      <c r="H289" s="59"/>
      <c r="I289" s="58"/>
      <c r="J289" s="59"/>
      <c r="K289" s="58"/>
      <c r="L289" s="58"/>
      <c r="M289" s="58"/>
      <c r="N289" s="58"/>
      <c r="O289" s="58"/>
      <c r="P289" s="58"/>
      <c r="Q289" s="58"/>
      <c r="R289" s="58"/>
      <c r="S289" s="58"/>
      <c r="T289" s="58"/>
      <c r="U289" s="58"/>
      <c r="V289" s="58"/>
      <c r="W289" s="58"/>
      <c r="X289" s="58"/>
      <c r="Y289" s="68"/>
    </row>
    <row r="290" spans="1:25" s="54" customFormat="1" ht="45" customHeight="1" x14ac:dyDescent="0.2">
      <c r="A290" s="58"/>
      <c r="B290" s="58"/>
      <c r="C290" s="58"/>
      <c r="D290" s="59"/>
      <c r="E290" s="59"/>
      <c r="F290" s="60"/>
      <c r="G290" s="68"/>
      <c r="H290" s="59"/>
      <c r="I290" s="58"/>
      <c r="J290" s="59"/>
      <c r="K290" s="58"/>
      <c r="L290" s="58"/>
      <c r="M290" s="58"/>
      <c r="N290" s="58"/>
      <c r="O290" s="58"/>
      <c r="P290" s="58"/>
      <c r="Q290" s="58"/>
      <c r="R290" s="58"/>
      <c r="S290" s="58"/>
      <c r="T290" s="58"/>
      <c r="U290" s="58"/>
      <c r="V290" s="58"/>
      <c r="W290" s="58"/>
      <c r="X290" s="58"/>
      <c r="Y290" s="68"/>
    </row>
    <row r="291" spans="1:25" s="54" customFormat="1" ht="45" customHeight="1" x14ac:dyDescent="0.2">
      <c r="A291" s="58"/>
      <c r="B291" s="58"/>
      <c r="C291" s="58"/>
      <c r="D291" s="59"/>
      <c r="E291" s="59"/>
      <c r="F291" s="60"/>
      <c r="G291" s="68"/>
      <c r="H291" s="59"/>
      <c r="I291" s="58"/>
      <c r="J291" s="59"/>
      <c r="K291" s="58"/>
      <c r="L291" s="58"/>
      <c r="M291" s="58"/>
      <c r="N291" s="58"/>
      <c r="O291" s="58"/>
      <c r="P291" s="58"/>
      <c r="Q291" s="58"/>
      <c r="R291" s="58"/>
      <c r="S291" s="58"/>
      <c r="T291" s="58"/>
      <c r="U291" s="58"/>
      <c r="V291" s="58"/>
      <c r="W291" s="58"/>
      <c r="X291" s="58"/>
      <c r="Y291" s="68"/>
    </row>
    <row r="292" spans="1:25" s="54" customFormat="1" ht="45" customHeight="1" x14ac:dyDescent="0.2">
      <c r="A292" s="58"/>
      <c r="B292" s="58"/>
      <c r="C292" s="58"/>
      <c r="D292" s="59"/>
      <c r="E292" s="59"/>
      <c r="F292" s="60"/>
      <c r="G292" s="68"/>
      <c r="H292" s="59"/>
      <c r="I292" s="58"/>
      <c r="J292" s="59"/>
      <c r="K292" s="58"/>
      <c r="L292" s="58"/>
      <c r="M292" s="58"/>
      <c r="N292" s="58"/>
      <c r="O292" s="58"/>
      <c r="P292" s="58"/>
      <c r="Q292" s="58"/>
      <c r="R292" s="58"/>
      <c r="S292" s="58"/>
      <c r="T292" s="58"/>
      <c r="U292" s="58"/>
      <c r="V292" s="58"/>
      <c r="W292" s="58"/>
      <c r="X292" s="58"/>
      <c r="Y292" s="68"/>
    </row>
    <row r="293" spans="1:25" s="54" customFormat="1" ht="45" customHeight="1" x14ac:dyDescent="0.2">
      <c r="A293" s="58"/>
      <c r="B293" s="58"/>
      <c r="C293" s="58"/>
      <c r="D293" s="59"/>
      <c r="E293" s="59"/>
      <c r="F293" s="60"/>
      <c r="G293" s="68"/>
      <c r="H293" s="59"/>
      <c r="I293" s="58"/>
      <c r="J293" s="59"/>
      <c r="K293" s="58"/>
      <c r="L293" s="58"/>
      <c r="M293" s="58"/>
      <c r="N293" s="58"/>
      <c r="O293" s="58"/>
      <c r="P293" s="58"/>
      <c r="Q293" s="58"/>
      <c r="R293" s="58"/>
      <c r="S293" s="58"/>
      <c r="T293" s="58"/>
      <c r="U293" s="58"/>
      <c r="V293" s="58"/>
      <c r="W293" s="58"/>
      <c r="X293" s="58"/>
      <c r="Y293" s="68"/>
    </row>
    <row r="294" spans="1:25" s="54" customFormat="1" ht="45" customHeight="1" x14ac:dyDescent="0.2">
      <c r="A294" s="58"/>
      <c r="B294" s="58"/>
      <c r="C294" s="58"/>
      <c r="D294" s="59"/>
      <c r="E294" s="59"/>
      <c r="F294" s="60"/>
      <c r="G294" s="68"/>
      <c r="H294" s="59"/>
      <c r="I294" s="58"/>
      <c r="J294" s="59"/>
      <c r="K294" s="58"/>
      <c r="L294" s="58"/>
      <c r="M294" s="58"/>
      <c r="N294" s="58"/>
      <c r="O294" s="58"/>
      <c r="P294" s="58"/>
      <c r="Q294" s="58"/>
      <c r="R294" s="58"/>
      <c r="S294" s="58"/>
      <c r="T294" s="58"/>
      <c r="U294" s="58"/>
      <c r="V294" s="58"/>
      <c r="W294" s="58"/>
      <c r="X294" s="58"/>
      <c r="Y294" s="68"/>
    </row>
    <row r="295" spans="1:25" s="54" customFormat="1" ht="45" customHeight="1" x14ac:dyDescent="0.2">
      <c r="A295" s="58"/>
      <c r="B295" s="58"/>
      <c r="C295" s="58"/>
      <c r="D295" s="59"/>
      <c r="E295" s="59"/>
      <c r="F295" s="60"/>
      <c r="G295" s="68"/>
      <c r="H295" s="59"/>
      <c r="I295" s="58"/>
      <c r="J295" s="59"/>
      <c r="K295" s="58"/>
      <c r="L295" s="58"/>
      <c r="M295" s="58"/>
      <c r="N295" s="58"/>
      <c r="O295" s="58"/>
      <c r="P295" s="58"/>
      <c r="Q295" s="58"/>
      <c r="R295" s="58"/>
      <c r="S295" s="58"/>
      <c r="T295" s="58"/>
      <c r="U295" s="58"/>
      <c r="V295" s="58"/>
      <c r="W295" s="58"/>
      <c r="X295" s="58"/>
      <c r="Y295" s="68"/>
    </row>
    <row r="296" spans="1:25" s="54" customFormat="1" ht="30" customHeight="1" x14ac:dyDescent="0.2">
      <c r="A296" s="58"/>
      <c r="B296" s="58"/>
      <c r="C296" s="58"/>
      <c r="D296" s="59"/>
      <c r="E296" s="59"/>
      <c r="F296" s="60"/>
      <c r="G296" s="68"/>
      <c r="H296" s="59"/>
      <c r="I296" s="58"/>
      <c r="J296" s="59"/>
      <c r="K296" s="58"/>
      <c r="L296" s="58"/>
      <c r="M296" s="58"/>
      <c r="N296" s="58"/>
      <c r="O296" s="58"/>
      <c r="P296" s="58"/>
      <c r="Q296" s="58"/>
      <c r="R296" s="58"/>
      <c r="S296" s="58"/>
      <c r="T296" s="58"/>
      <c r="U296" s="58"/>
      <c r="V296" s="58"/>
      <c r="W296" s="58"/>
      <c r="X296" s="58"/>
      <c r="Y296" s="68"/>
    </row>
    <row r="297" spans="1:25" s="54" customFormat="1" ht="30" customHeight="1" x14ac:dyDescent="0.2">
      <c r="A297" s="58"/>
      <c r="B297" s="58"/>
      <c r="C297" s="58"/>
      <c r="D297" s="59"/>
      <c r="E297" s="59"/>
      <c r="F297" s="60"/>
      <c r="G297" s="68"/>
      <c r="H297" s="59"/>
      <c r="I297" s="58"/>
      <c r="J297" s="59"/>
      <c r="K297" s="58"/>
      <c r="L297" s="58"/>
      <c r="M297" s="58"/>
      <c r="N297" s="58"/>
      <c r="O297" s="58"/>
      <c r="P297" s="58"/>
      <c r="Q297" s="58"/>
      <c r="R297" s="58"/>
      <c r="S297" s="58"/>
      <c r="T297" s="58"/>
      <c r="U297" s="58"/>
      <c r="V297" s="58"/>
      <c r="W297" s="58"/>
      <c r="X297" s="58"/>
      <c r="Y297" s="68"/>
    </row>
    <row r="298" spans="1:25" s="54" customFormat="1" ht="30" customHeight="1" x14ac:dyDescent="0.2">
      <c r="A298" s="58"/>
      <c r="B298" s="58"/>
      <c r="C298" s="58"/>
      <c r="D298" s="59"/>
      <c r="E298" s="59"/>
      <c r="F298" s="60"/>
      <c r="G298" s="68"/>
      <c r="H298" s="59"/>
      <c r="I298" s="58"/>
      <c r="J298" s="59"/>
      <c r="K298" s="58"/>
      <c r="L298" s="58"/>
      <c r="M298" s="58"/>
      <c r="N298" s="58"/>
      <c r="O298" s="58"/>
      <c r="P298" s="58"/>
      <c r="Q298" s="58"/>
      <c r="R298" s="58"/>
      <c r="S298" s="58"/>
      <c r="T298" s="58"/>
      <c r="U298" s="58"/>
      <c r="V298" s="58"/>
      <c r="W298" s="58"/>
      <c r="X298" s="58"/>
      <c r="Y298" s="68"/>
    </row>
    <row r="299" spans="1:25" s="54" customFormat="1" ht="30" customHeight="1" x14ac:dyDescent="0.2">
      <c r="A299" s="58"/>
      <c r="B299" s="58"/>
      <c r="C299" s="58"/>
      <c r="D299" s="59"/>
      <c r="E299" s="59"/>
      <c r="F299" s="60"/>
      <c r="G299" s="68"/>
      <c r="H299" s="59"/>
      <c r="I299" s="58"/>
      <c r="J299" s="59"/>
      <c r="K299" s="58"/>
      <c r="L299" s="58"/>
      <c r="M299" s="58"/>
      <c r="N299" s="58"/>
      <c r="O299" s="58"/>
      <c r="P299" s="58"/>
      <c r="Q299" s="58"/>
      <c r="R299" s="58"/>
      <c r="S299" s="58"/>
      <c r="T299" s="58"/>
      <c r="U299" s="58"/>
      <c r="V299" s="58"/>
      <c r="W299" s="58"/>
      <c r="X299" s="58"/>
      <c r="Y299" s="68"/>
    </row>
    <row r="300" spans="1:25" s="54" customFormat="1" ht="30" customHeight="1" x14ac:dyDescent="0.2">
      <c r="A300" s="58"/>
      <c r="B300" s="58"/>
      <c r="C300" s="58"/>
      <c r="D300" s="59"/>
      <c r="E300" s="59"/>
      <c r="F300" s="60"/>
      <c r="G300" s="68"/>
      <c r="H300" s="59"/>
      <c r="I300" s="58"/>
      <c r="J300" s="59"/>
      <c r="K300" s="58"/>
      <c r="L300" s="58"/>
      <c r="M300" s="58"/>
      <c r="N300" s="58"/>
      <c r="O300" s="58"/>
      <c r="P300" s="58"/>
      <c r="Q300" s="58"/>
      <c r="R300" s="58"/>
      <c r="S300" s="58"/>
      <c r="T300" s="58"/>
      <c r="U300" s="58"/>
      <c r="V300" s="58"/>
      <c r="W300" s="58"/>
      <c r="X300" s="58"/>
      <c r="Y300" s="68"/>
    </row>
    <row r="301" spans="1:25" s="54" customFormat="1" ht="30" customHeight="1" x14ac:dyDescent="0.2">
      <c r="A301" s="58"/>
      <c r="B301" s="58"/>
      <c r="C301" s="58"/>
      <c r="D301" s="59"/>
      <c r="E301" s="59"/>
      <c r="F301" s="60"/>
      <c r="G301" s="68"/>
      <c r="H301" s="59"/>
      <c r="I301" s="58"/>
      <c r="J301" s="59"/>
      <c r="K301" s="58"/>
      <c r="L301" s="58"/>
      <c r="M301" s="58"/>
      <c r="N301" s="58"/>
      <c r="O301" s="58"/>
      <c r="P301" s="58"/>
      <c r="Q301" s="58"/>
      <c r="R301" s="58"/>
      <c r="S301" s="58"/>
      <c r="T301" s="58"/>
      <c r="U301" s="58"/>
      <c r="V301" s="58"/>
      <c r="W301" s="58"/>
      <c r="X301" s="58"/>
      <c r="Y301" s="68"/>
    </row>
    <row r="302" spans="1:25" s="54" customFormat="1" ht="30" customHeight="1" x14ac:dyDescent="0.2">
      <c r="A302" s="58"/>
      <c r="B302" s="58"/>
      <c r="C302" s="58"/>
      <c r="D302" s="59"/>
      <c r="E302" s="59"/>
      <c r="F302" s="60"/>
      <c r="G302" s="68"/>
      <c r="H302" s="59"/>
      <c r="I302" s="58"/>
      <c r="J302" s="59"/>
      <c r="K302" s="58"/>
      <c r="L302" s="58"/>
      <c r="M302" s="58"/>
      <c r="N302" s="58"/>
      <c r="O302" s="58"/>
      <c r="P302" s="58"/>
      <c r="Q302" s="58"/>
      <c r="R302" s="58"/>
      <c r="S302" s="58"/>
      <c r="T302" s="58"/>
      <c r="U302" s="58"/>
      <c r="V302" s="58"/>
      <c r="W302" s="58"/>
      <c r="X302" s="58"/>
      <c r="Y302" s="68"/>
    </row>
    <row r="303" spans="1:25" s="54" customFormat="1" ht="30" customHeight="1" x14ac:dyDescent="0.2">
      <c r="A303" s="58"/>
      <c r="B303" s="58"/>
      <c r="C303" s="58"/>
      <c r="D303" s="59"/>
      <c r="E303" s="59"/>
      <c r="F303" s="60"/>
      <c r="G303" s="68"/>
      <c r="H303" s="59"/>
      <c r="I303" s="58"/>
      <c r="J303" s="59"/>
      <c r="K303" s="58"/>
      <c r="L303" s="58"/>
      <c r="M303" s="58"/>
      <c r="N303" s="58"/>
      <c r="O303" s="58"/>
      <c r="P303" s="58"/>
      <c r="Q303" s="58"/>
      <c r="R303" s="58"/>
      <c r="S303" s="58"/>
      <c r="T303" s="58"/>
      <c r="U303" s="58"/>
      <c r="V303" s="58"/>
      <c r="W303" s="58"/>
      <c r="X303" s="58"/>
      <c r="Y303" s="68"/>
    </row>
    <row r="304" spans="1:25" s="54" customFormat="1" ht="30" customHeight="1" x14ac:dyDescent="0.2">
      <c r="A304" s="58"/>
      <c r="B304" s="58"/>
      <c r="C304" s="58"/>
      <c r="D304" s="59"/>
      <c r="E304" s="59"/>
      <c r="F304" s="60"/>
      <c r="G304" s="68"/>
      <c r="H304" s="59"/>
      <c r="I304" s="58"/>
      <c r="J304" s="59"/>
      <c r="K304" s="58"/>
      <c r="L304" s="58"/>
      <c r="M304" s="58"/>
      <c r="N304" s="58"/>
      <c r="O304" s="58"/>
      <c r="P304" s="58"/>
      <c r="Q304" s="58"/>
      <c r="R304" s="58"/>
      <c r="S304" s="58"/>
      <c r="T304" s="58"/>
      <c r="U304" s="58"/>
      <c r="V304" s="58"/>
      <c r="W304" s="58"/>
      <c r="X304" s="58"/>
      <c r="Y304" s="68"/>
    </row>
    <row r="305" spans="1:25" s="54" customFormat="1" ht="30" customHeight="1" x14ac:dyDescent="0.2">
      <c r="A305" s="58"/>
      <c r="B305" s="58"/>
      <c r="C305" s="58"/>
      <c r="D305" s="59"/>
      <c r="E305" s="59"/>
      <c r="F305" s="60"/>
      <c r="G305" s="68"/>
      <c r="H305" s="59"/>
      <c r="I305" s="58"/>
      <c r="J305" s="59"/>
      <c r="K305" s="58"/>
      <c r="L305" s="58"/>
      <c r="M305" s="58"/>
      <c r="N305" s="58"/>
      <c r="O305" s="58"/>
      <c r="P305" s="58"/>
      <c r="Q305" s="58"/>
      <c r="R305" s="58"/>
      <c r="S305" s="58"/>
      <c r="T305" s="58"/>
      <c r="U305" s="58"/>
      <c r="V305" s="58"/>
      <c r="W305" s="58"/>
      <c r="X305" s="58"/>
      <c r="Y305" s="68"/>
    </row>
    <row r="306" spans="1:25" s="54" customFormat="1" ht="33.75" customHeight="1" x14ac:dyDescent="0.2">
      <c r="A306" s="58"/>
      <c r="B306" s="58"/>
      <c r="C306" s="58"/>
      <c r="D306" s="59"/>
      <c r="E306" s="59"/>
      <c r="F306" s="60"/>
      <c r="G306" s="68"/>
      <c r="H306" s="59"/>
      <c r="I306" s="58"/>
      <c r="J306" s="59"/>
      <c r="K306" s="58"/>
      <c r="L306" s="58"/>
      <c r="M306" s="58"/>
      <c r="N306" s="58"/>
      <c r="O306" s="58"/>
      <c r="P306" s="58"/>
      <c r="Q306" s="58"/>
      <c r="R306" s="58"/>
      <c r="S306" s="58"/>
      <c r="T306" s="58"/>
      <c r="U306" s="58"/>
      <c r="V306" s="58"/>
      <c r="W306" s="58"/>
      <c r="X306" s="58"/>
      <c r="Y306" s="68"/>
    </row>
    <row r="307" spans="1:25" s="54" customFormat="1" ht="28.5" customHeight="1" x14ac:dyDescent="0.2">
      <c r="A307" s="58"/>
      <c r="B307" s="58"/>
      <c r="C307" s="58"/>
      <c r="D307" s="59"/>
      <c r="E307" s="59"/>
      <c r="F307" s="60"/>
      <c r="G307" s="68"/>
      <c r="H307" s="59"/>
      <c r="I307" s="58"/>
      <c r="J307" s="59"/>
      <c r="K307" s="58"/>
      <c r="L307" s="58"/>
      <c r="M307" s="58"/>
      <c r="N307" s="58"/>
      <c r="O307" s="58"/>
      <c r="P307" s="58"/>
      <c r="Q307" s="58"/>
      <c r="R307" s="58"/>
      <c r="S307" s="58"/>
      <c r="T307" s="58"/>
      <c r="U307" s="58"/>
      <c r="V307" s="58"/>
      <c r="W307" s="58"/>
      <c r="X307" s="58"/>
      <c r="Y307" s="68"/>
    </row>
    <row r="308" spans="1:25" s="54" customFormat="1" ht="36" customHeight="1" x14ac:dyDescent="0.2">
      <c r="A308" s="58"/>
      <c r="B308" s="58"/>
      <c r="C308" s="58"/>
      <c r="D308" s="59"/>
      <c r="E308" s="59"/>
      <c r="F308" s="60"/>
      <c r="G308" s="68"/>
      <c r="H308" s="59"/>
      <c r="I308" s="58"/>
      <c r="J308" s="59"/>
      <c r="K308" s="58"/>
      <c r="L308" s="58"/>
      <c r="M308" s="58"/>
      <c r="N308" s="58"/>
      <c r="O308" s="58"/>
      <c r="P308" s="58"/>
      <c r="Q308" s="58"/>
      <c r="R308" s="58"/>
      <c r="S308" s="58"/>
      <c r="T308" s="58"/>
      <c r="U308" s="58"/>
      <c r="V308" s="58"/>
      <c r="W308" s="58"/>
      <c r="X308" s="58"/>
      <c r="Y308" s="68"/>
    </row>
    <row r="309" spans="1:25" s="54" customFormat="1" ht="30.75" customHeight="1" x14ac:dyDescent="0.2">
      <c r="A309" s="58"/>
      <c r="B309" s="58"/>
      <c r="C309" s="58"/>
      <c r="D309" s="59"/>
      <c r="E309" s="59"/>
      <c r="F309" s="60"/>
      <c r="G309" s="68"/>
      <c r="H309" s="59"/>
      <c r="I309" s="58"/>
      <c r="J309" s="59"/>
      <c r="K309" s="58"/>
      <c r="L309" s="58"/>
      <c r="M309" s="58"/>
      <c r="N309" s="58"/>
      <c r="O309" s="58"/>
      <c r="P309" s="58"/>
      <c r="Q309" s="58"/>
      <c r="R309" s="58"/>
      <c r="S309" s="58"/>
      <c r="T309" s="58"/>
      <c r="U309" s="58"/>
      <c r="V309" s="58"/>
      <c r="W309" s="58"/>
      <c r="X309" s="58"/>
      <c r="Y309" s="68"/>
    </row>
    <row r="310" spans="1:25" s="54" customFormat="1" ht="44.25" customHeight="1" x14ac:dyDescent="0.2">
      <c r="A310" s="58"/>
      <c r="B310" s="58"/>
      <c r="C310" s="58"/>
      <c r="D310" s="59"/>
      <c r="E310" s="59"/>
      <c r="F310" s="60"/>
      <c r="G310" s="68"/>
      <c r="H310" s="59"/>
      <c r="I310" s="58"/>
      <c r="J310" s="59"/>
      <c r="K310" s="58"/>
      <c r="L310" s="58"/>
      <c r="M310" s="58"/>
      <c r="N310" s="58"/>
      <c r="O310" s="58"/>
      <c r="P310" s="58"/>
      <c r="Q310" s="58"/>
      <c r="R310" s="58"/>
      <c r="S310" s="58"/>
      <c r="T310" s="58"/>
      <c r="U310" s="58"/>
      <c r="V310" s="58"/>
      <c r="W310" s="58"/>
      <c r="X310" s="58"/>
      <c r="Y310" s="68"/>
    </row>
    <row r="311" spans="1:25" s="54" customFormat="1" ht="38.25" customHeight="1" x14ac:dyDescent="0.2">
      <c r="A311" s="58"/>
      <c r="B311" s="58"/>
      <c r="C311" s="58"/>
      <c r="D311" s="59"/>
      <c r="E311" s="59"/>
      <c r="F311" s="60"/>
      <c r="G311" s="68"/>
      <c r="H311" s="59"/>
      <c r="I311" s="58"/>
      <c r="J311" s="59"/>
      <c r="K311" s="58"/>
      <c r="L311" s="58"/>
      <c r="M311" s="58"/>
      <c r="N311" s="58"/>
      <c r="O311" s="58"/>
      <c r="P311" s="58"/>
      <c r="Q311" s="58"/>
      <c r="R311" s="58"/>
      <c r="S311" s="58"/>
      <c r="T311" s="58"/>
      <c r="U311" s="58"/>
      <c r="V311" s="58"/>
      <c r="W311" s="58"/>
      <c r="X311" s="58"/>
      <c r="Y311" s="68"/>
    </row>
    <row r="312" spans="1:25" s="54" customFormat="1" ht="34.5" customHeight="1" x14ac:dyDescent="0.2">
      <c r="A312" s="58"/>
      <c r="B312" s="58"/>
      <c r="C312" s="58"/>
      <c r="D312" s="59"/>
      <c r="E312" s="59"/>
      <c r="F312" s="60"/>
      <c r="G312" s="68"/>
      <c r="H312" s="59"/>
      <c r="I312" s="58"/>
      <c r="J312" s="59"/>
      <c r="K312" s="58"/>
      <c r="L312" s="58"/>
      <c r="M312" s="58"/>
      <c r="N312" s="58"/>
      <c r="O312" s="58"/>
      <c r="P312" s="58"/>
      <c r="Q312" s="58"/>
      <c r="R312" s="58"/>
      <c r="S312" s="58"/>
      <c r="T312" s="58"/>
      <c r="U312" s="58"/>
      <c r="V312" s="58"/>
      <c r="W312" s="58"/>
      <c r="X312" s="58"/>
      <c r="Y312" s="68"/>
    </row>
    <row r="313" spans="1:25" s="54" customFormat="1" ht="34.5" customHeight="1" x14ac:dyDescent="0.2">
      <c r="A313" s="58"/>
      <c r="B313" s="58"/>
      <c r="C313" s="58"/>
      <c r="D313" s="59"/>
      <c r="E313" s="59"/>
      <c r="F313" s="60"/>
      <c r="G313" s="68"/>
      <c r="H313" s="59"/>
      <c r="I313" s="58"/>
      <c r="J313" s="59"/>
      <c r="K313" s="58"/>
      <c r="L313" s="58"/>
      <c r="M313" s="58"/>
      <c r="N313" s="58"/>
      <c r="O313" s="58"/>
      <c r="P313" s="58"/>
      <c r="Q313" s="58"/>
      <c r="R313" s="58"/>
      <c r="S313" s="58"/>
      <c r="T313" s="58"/>
      <c r="U313" s="58"/>
      <c r="V313" s="58"/>
      <c r="W313" s="58"/>
      <c r="X313" s="58"/>
      <c r="Y313" s="68"/>
    </row>
    <row r="314" spans="1:25" s="54" customFormat="1" ht="33" customHeight="1" x14ac:dyDescent="0.2">
      <c r="A314" s="58"/>
      <c r="B314" s="58"/>
      <c r="C314" s="58"/>
      <c r="D314" s="59"/>
      <c r="E314" s="59"/>
      <c r="F314" s="60"/>
      <c r="G314" s="68"/>
      <c r="H314" s="59"/>
      <c r="I314" s="58"/>
      <c r="J314" s="59"/>
      <c r="K314" s="58"/>
      <c r="L314" s="58"/>
      <c r="M314" s="58"/>
      <c r="N314" s="58"/>
      <c r="O314" s="58"/>
      <c r="P314" s="58"/>
      <c r="Q314" s="58"/>
      <c r="R314" s="58"/>
      <c r="S314" s="58"/>
      <c r="T314" s="58"/>
      <c r="U314" s="58"/>
      <c r="V314" s="58"/>
      <c r="W314" s="58"/>
      <c r="X314" s="58"/>
      <c r="Y314" s="68"/>
    </row>
    <row r="315" spans="1:25" s="54" customFormat="1" ht="32.25" customHeight="1" x14ac:dyDescent="0.2">
      <c r="A315" s="58"/>
      <c r="B315" s="58"/>
      <c r="C315" s="58"/>
      <c r="D315" s="59"/>
      <c r="E315" s="59"/>
      <c r="F315" s="60"/>
      <c r="G315" s="60"/>
      <c r="H315" s="59"/>
      <c r="I315" s="58"/>
      <c r="J315" s="59"/>
      <c r="K315" s="58"/>
      <c r="L315" s="58"/>
      <c r="M315" s="58"/>
      <c r="N315" s="58"/>
      <c r="O315" s="58"/>
      <c r="P315" s="58"/>
      <c r="Q315" s="58"/>
      <c r="R315" s="58"/>
      <c r="S315" s="58"/>
      <c r="T315" s="58"/>
      <c r="U315" s="58"/>
      <c r="V315" s="58"/>
      <c r="W315" s="58"/>
      <c r="X315" s="58"/>
      <c r="Y315" s="68"/>
    </row>
    <row r="316" spans="1:25" s="54" customFormat="1" ht="31.5" customHeight="1" x14ac:dyDescent="0.2">
      <c r="A316" s="58"/>
      <c r="B316" s="58"/>
      <c r="C316" s="58"/>
      <c r="D316" s="59"/>
      <c r="E316" s="59"/>
      <c r="F316" s="60"/>
      <c r="G316" s="60"/>
      <c r="H316" s="59"/>
      <c r="I316" s="58"/>
      <c r="J316" s="59"/>
      <c r="K316" s="58"/>
      <c r="L316" s="58"/>
      <c r="M316" s="58"/>
      <c r="N316" s="58"/>
      <c r="O316" s="58"/>
      <c r="P316" s="58"/>
      <c r="Q316" s="58"/>
      <c r="R316" s="58"/>
      <c r="S316" s="58"/>
      <c r="T316" s="58"/>
      <c r="U316" s="58"/>
      <c r="V316" s="58"/>
      <c r="W316" s="58"/>
      <c r="X316" s="58"/>
      <c r="Y316" s="68"/>
    </row>
    <row r="317" spans="1:25" s="54" customFormat="1" ht="33" customHeight="1" x14ac:dyDescent="0.2">
      <c r="A317" s="58"/>
      <c r="B317" s="58"/>
      <c r="C317" s="58"/>
      <c r="D317" s="59"/>
      <c r="E317" s="59"/>
      <c r="F317" s="60"/>
      <c r="G317" s="60"/>
      <c r="H317" s="59"/>
      <c r="I317" s="58"/>
      <c r="J317" s="59"/>
      <c r="K317" s="58"/>
      <c r="L317" s="58"/>
      <c r="M317" s="58"/>
      <c r="N317" s="58"/>
      <c r="O317" s="58"/>
      <c r="P317" s="58"/>
      <c r="Q317" s="58"/>
      <c r="R317" s="58"/>
      <c r="S317" s="58"/>
      <c r="T317" s="58"/>
      <c r="U317" s="58"/>
      <c r="V317" s="58"/>
      <c r="W317" s="58"/>
      <c r="X317" s="58"/>
      <c r="Y317" s="68"/>
    </row>
    <row r="318" spans="1:25" s="54" customFormat="1" ht="33.75" customHeight="1" x14ac:dyDescent="0.2">
      <c r="A318" s="58"/>
      <c r="B318" s="58"/>
      <c r="C318" s="58"/>
      <c r="D318" s="59"/>
      <c r="E318" s="59"/>
      <c r="F318" s="60"/>
      <c r="G318" s="60"/>
      <c r="H318" s="59"/>
      <c r="I318" s="58"/>
      <c r="J318" s="59"/>
      <c r="K318" s="58"/>
      <c r="L318" s="58"/>
      <c r="M318" s="58"/>
      <c r="N318" s="58"/>
      <c r="O318" s="58"/>
      <c r="P318" s="58"/>
      <c r="Q318" s="58"/>
      <c r="R318" s="58"/>
      <c r="S318" s="58"/>
      <c r="T318" s="58"/>
      <c r="U318" s="58"/>
      <c r="V318" s="58"/>
      <c r="W318" s="58"/>
      <c r="X318" s="58"/>
      <c r="Y318" s="68"/>
    </row>
    <row r="319" spans="1:25" s="54" customFormat="1" ht="45" customHeight="1" x14ac:dyDescent="0.2">
      <c r="A319" s="58"/>
      <c r="B319" s="58"/>
      <c r="C319" s="58"/>
      <c r="D319" s="59"/>
      <c r="E319" s="59"/>
      <c r="F319" s="60"/>
      <c r="G319" s="60"/>
      <c r="H319" s="59"/>
      <c r="I319" s="58"/>
      <c r="J319" s="59"/>
      <c r="K319" s="58"/>
      <c r="L319" s="58"/>
      <c r="M319" s="58"/>
      <c r="N319" s="58"/>
      <c r="O319" s="58"/>
      <c r="P319" s="58"/>
      <c r="Q319" s="58"/>
      <c r="R319" s="58"/>
      <c r="S319" s="58"/>
      <c r="T319" s="58"/>
      <c r="U319" s="58"/>
      <c r="V319" s="58"/>
      <c r="W319" s="58"/>
      <c r="X319" s="58"/>
      <c r="Y319" s="68"/>
    </row>
    <row r="320" spans="1:25" s="54" customFormat="1" ht="45" customHeight="1" x14ac:dyDescent="0.2">
      <c r="A320" s="58"/>
      <c r="B320" s="58"/>
      <c r="C320" s="58"/>
      <c r="D320" s="59"/>
      <c r="E320" s="59"/>
      <c r="F320" s="60"/>
      <c r="G320" s="60"/>
      <c r="H320" s="59"/>
      <c r="I320" s="58"/>
      <c r="J320" s="59"/>
      <c r="K320" s="58"/>
      <c r="L320" s="58"/>
      <c r="M320" s="58"/>
      <c r="N320" s="58"/>
      <c r="O320" s="58"/>
      <c r="P320" s="58"/>
      <c r="Q320" s="58"/>
      <c r="R320" s="58"/>
      <c r="S320" s="58"/>
      <c r="T320" s="58"/>
      <c r="U320" s="58"/>
      <c r="V320" s="58"/>
      <c r="W320" s="58"/>
      <c r="X320" s="58"/>
      <c r="Y320" s="68"/>
    </row>
    <row r="321" spans="1:25" s="54" customFormat="1" ht="45" customHeight="1" x14ac:dyDescent="0.2">
      <c r="A321" s="58"/>
      <c r="B321" s="58"/>
      <c r="C321" s="58"/>
      <c r="D321" s="59"/>
      <c r="E321" s="59"/>
      <c r="F321" s="60"/>
      <c r="G321" s="60"/>
      <c r="H321" s="59"/>
      <c r="I321" s="58"/>
      <c r="J321" s="59"/>
      <c r="K321" s="58"/>
      <c r="L321" s="58"/>
      <c r="M321" s="58"/>
      <c r="N321" s="58"/>
      <c r="O321" s="58"/>
      <c r="P321" s="58"/>
      <c r="Q321" s="58"/>
      <c r="R321" s="58"/>
      <c r="S321" s="58"/>
      <c r="T321" s="58"/>
      <c r="U321" s="58"/>
      <c r="V321" s="58"/>
      <c r="W321" s="58"/>
      <c r="X321" s="58"/>
      <c r="Y321" s="68"/>
    </row>
    <row r="322" spans="1:25" s="54" customFormat="1" ht="45" customHeight="1" x14ac:dyDescent="0.2">
      <c r="A322" s="58"/>
      <c r="B322" s="58"/>
      <c r="C322" s="58"/>
      <c r="D322" s="59"/>
      <c r="E322" s="59"/>
      <c r="F322" s="60"/>
      <c r="G322" s="60"/>
      <c r="H322" s="59"/>
      <c r="I322" s="58"/>
      <c r="J322" s="59"/>
      <c r="K322" s="58"/>
      <c r="L322" s="58"/>
      <c r="M322" s="58"/>
      <c r="N322" s="58"/>
      <c r="O322" s="58"/>
      <c r="P322" s="58"/>
      <c r="Q322" s="58"/>
      <c r="R322" s="58"/>
      <c r="S322" s="58"/>
      <c r="T322" s="58"/>
      <c r="U322" s="58"/>
      <c r="V322" s="58"/>
      <c r="W322" s="58"/>
      <c r="X322" s="58"/>
      <c r="Y322" s="68"/>
    </row>
    <row r="323" spans="1:25" s="54" customFormat="1" ht="45" customHeight="1" x14ac:dyDescent="0.2">
      <c r="A323" s="58"/>
      <c r="B323" s="58"/>
      <c r="C323" s="58"/>
      <c r="D323" s="59"/>
      <c r="E323" s="59"/>
      <c r="F323" s="60"/>
      <c r="G323" s="60"/>
      <c r="H323" s="59"/>
      <c r="I323" s="58"/>
      <c r="J323" s="59"/>
      <c r="K323" s="58"/>
      <c r="L323" s="58"/>
      <c r="M323" s="58"/>
      <c r="N323" s="58"/>
      <c r="O323" s="58"/>
      <c r="P323" s="58"/>
      <c r="Q323" s="58"/>
      <c r="R323" s="58"/>
      <c r="S323" s="58"/>
      <c r="T323" s="58"/>
      <c r="U323" s="58"/>
      <c r="V323" s="58"/>
      <c r="W323" s="58"/>
      <c r="X323" s="58"/>
      <c r="Y323" s="68"/>
    </row>
    <row r="324" spans="1:25" s="54" customFormat="1" ht="45" customHeight="1" x14ac:dyDescent="0.2">
      <c r="A324" s="58"/>
      <c r="B324" s="58"/>
      <c r="C324" s="58"/>
      <c r="D324" s="59"/>
      <c r="E324" s="59"/>
      <c r="F324" s="60"/>
      <c r="G324" s="60"/>
      <c r="H324" s="59"/>
      <c r="I324" s="58"/>
      <c r="J324" s="59"/>
      <c r="K324" s="58"/>
      <c r="L324" s="58"/>
      <c r="M324" s="58"/>
      <c r="N324" s="58"/>
      <c r="O324" s="58"/>
      <c r="P324" s="58"/>
      <c r="Q324" s="58"/>
      <c r="R324" s="58"/>
      <c r="S324" s="58"/>
      <c r="T324" s="58"/>
      <c r="U324" s="58"/>
      <c r="V324" s="58"/>
      <c r="W324" s="58"/>
      <c r="X324" s="58"/>
      <c r="Y324" s="68"/>
    </row>
    <row r="325" spans="1:25" s="54" customFormat="1" ht="45" customHeight="1" x14ac:dyDescent="0.2">
      <c r="A325" s="58"/>
      <c r="B325" s="58"/>
      <c r="C325" s="58"/>
      <c r="D325" s="59"/>
      <c r="E325" s="59"/>
      <c r="F325" s="60"/>
      <c r="G325" s="60"/>
      <c r="H325" s="59"/>
      <c r="I325" s="58"/>
      <c r="J325" s="59"/>
      <c r="K325" s="58"/>
      <c r="L325" s="58"/>
      <c r="M325" s="58"/>
      <c r="N325" s="58"/>
      <c r="O325" s="58"/>
      <c r="P325" s="58"/>
      <c r="Q325" s="58"/>
      <c r="R325" s="58"/>
      <c r="S325" s="58"/>
      <c r="T325" s="58"/>
      <c r="U325" s="58"/>
      <c r="V325" s="58"/>
      <c r="W325" s="58"/>
      <c r="X325" s="58"/>
      <c r="Y325" s="68"/>
    </row>
    <row r="326" spans="1:25" s="54" customFormat="1" ht="45" customHeight="1" x14ac:dyDescent="0.2">
      <c r="A326" s="58"/>
      <c r="B326" s="58"/>
      <c r="C326" s="58"/>
      <c r="D326" s="59"/>
      <c r="E326" s="59"/>
      <c r="F326" s="60"/>
      <c r="G326" s="60"/>
      <c r="H326" s="59"/>
      <c r="I326" s="58"/>
      <c r="J326" s="59"/>
      <c r="K326" s="58"/>
      <c r="L326" s="58"/>
      <c r="M326" s="58"/>
      <c r="N326" s="58"/>
      <c r="O326" s="58"/>
      <c r="P326" s="58"/>
      <c r="Q326" s="58"/>
      <c r="R326" s="58"/>
      <c r="S326" s="58"/>
      <c r="T326" s="58"/>
      <c r="U326" s="58"/>
      <c r="V326" s="58"/>
      <c r="W326" s="58"/>
      <c r="X326" s="58"/>
      <c r="Y326" s="68"/>
    </row>
    <row r="327" spans="1:25" s="54" customFormat="1" ht="45" customHeight="1" x14ac:dyDescent="0.2">
      <c r="A327" s="58"/>
      <c r="B327" s="58"/>
      <c r="C327" s="58"/>
      <c r="D327" s="59"/>
      <c r="E327" s="59"/>
      <c r="F327" s="60"/>
      <c r="G327" s="60"/>
      <c r="H327" s="59"/>
      <c r="I327" s="58"/>
      <c r="J327" s="59"/>
      <c r="K327" s="58"/>
      <c r="L327" s="58"/>
      <c r="M327" s="58"/>
      <c r="N327" s="58"/>
      <c r="O327" s="58"/>
      <c r="P327" s="58"/>
      <c r="Q327" s="58"/>
      <c r="R327" s="58"/>
      <c r="S327" s="58"/>
      <c r="T327" s="58"/>
      <c r="U327" s="58"/>
      <c r="V327" s="58"/>
      <c r="W327" s="58"/>
      <c r="X327" s="58"/>
      <c r="Y327" s="68"/>
    </row>
    <row r="328" spans="1:25" s="54" customFormat="1" ht="45" customHeight="1" x14ac:dyDescent="0.2">
      <c r="A328" s="58"/>
      <c r="B328" s="58"/>
      <c r="C328" s="58"/>
      <c r="D328" s="59"/>
      <c r="E328" s="59"/>
      <c r="F328" s="60"/>
      <c r="G328" s="60"/>
      <c r="H328" s="59"/>
      <c r="I328" s="58"/>
      <c r="J328" s="59"/>
      <c r="K328" s="58"/>
      <c r="L328" s="58"/>
      <c r="M328" s="58"/>
      <c r="N328" s="58"/>
      <c r="O328" s="58"/>
      <c r="P328" s="58"/>
      <c r="Q328" s="58"/>
      <c r="R328" s="58"/>
      <c r="S328" s="58"/>
      <c r="T328" s="58"/>
      <c r="U328" s="58"/>
      <c r="V328" s="58"/>
      <c r="W328" s="58"/>
      <c r="X328" s="58"/>
      <c r="Y328" s="68"/>
    </row>
    <row r="329" spans="1:25" s="54" customFormat="1" ht="45" customHeight="1" x14ac:dyDescent="0.2">
      <c r="A329" s="58"/>
      <c r="B329" s="58"/>
      <c r="C329" s="58"/>
      <c r="D329" s="59"/>
      <c r="E329" s="59"/>
      <c r="F329" s="60"/>
      <c r="G329" s="60"/>
      <c r="H329" s="59"/>
      <c r="I329" s="58"/>
      <c r="J329" s="59"/>
      <c r="K329" s="58"/>
      <c r="L329" s="58"/>
      <c r="M329" s="58"/>
      <c r="N329" s="58"/>
      <c r="O329" s="58"/>
      <c r="P329" s="58"/>
      <c r="Q329" s="58"/>
      <c r="R329" s="58"/>
      <c r="S329" s="58"/>
      <c r="T329" s="58"/>
      <c r="U329" s="58"/>
      <c r="V329" s="58"/>
      <c r="W329" s="58"/>
      <c r="X329" s="58"/>
      <c r="Y329" s="68"/>
    </row>
    <row r="330" spans="1:25" s="54" customFormat="1" ht="45" customHeight="1" x14ac:dyDescent="0.2">
      <c r="A330" s="58"/>
      <c r="B330" s="58"/>
      <c r="C330" s="58"/>
      <c r="D330" s="59"/>
      <c r="E330" s="59"/>
      <c r="F330" s="60"/>
      <c r="G330" s="60"/>
      <c r="H330" s="59"/>
      <c r="I330" s="58"/>
      <c r="J330" s="59"/>
      <c r="K330" s="58"/>
      <c r="L330" s="58"/>
      <c r="M330" s="58"/>
      <c r="N330" s="58"/>
      <c r="O330" s="58"/>
      <c r="P330" s="58"/>
      <c r="Q330" s="58"/>
      <c r="R330" s="58"/>
      <c r="S330" s="58"/>
      <c r="T330" s="58"/>
      <c r="U330" s="58"/>
      <c r="V330" s="58"/>
      <c r="W330" s="58"/>
      <c r="X330" s="58"/>
      <c r="Y330" s="68"/>
    </row>
    <row r="331" spans="1:25" s="54" customFormat="1" ht="45" customHeight="1" x14ac:dyDescent="0.2">
      <c r="A331" s="58"/>
      <c r="B331" s="58"/>
      <c r="C331" s="58"/>
      <c r="D331" s="59"/>
      <c r="E331" s="59"/>
      <c r="F331" s="60"/>
      <c r="G331" s="60"/>
      <c r="H331" s="59"/>
      <c r="I331" s="58"/>
      <c r="J331" s="59"/>
      <c r="K331" s="58"/>
      <c r="L331" s="58"/>
      <c r="M331" s="58"/>
      <c r="N331" s="58"/>
      <c r="O331" s="58"/>
      <c r="P331" s="58"/>
      <c r="Q331" s="58"/>
      <c r="R331" s="58"/>
      <c r="S331" s="58"/>
      <c r="T331" s="58"/>
      <c r="U331" s="58"/>
      <c r="V331" s="58"/>
      <c r="W331" s="58"/>
      <c r="X331" s="58"/>
      <c r="Y331" s="68"/>
    </row>
    <row r="332" spans="1:25" s="54" customFormat="1" ht="45" customHeight="1" x14ac:dyDescent="0.2">
      <c r="A332" s="58"/>
      <c r="B332" s="58"/>
      <c r="C332" s="58"/>
      <c r="D332" s="59"/>
      <c r="E332" s="59"/>
      <c r="F332" s="60"/>
      <c r="G332" s="60"/>
      <c r="H332" s="59"/>
      <c r="I332" s="58"/>
      <c r="J332" s="59"/>
      <c r="K332" s="58"/>
      <c r="L332" s="58"/>
      <c r="M332" s="58"/>
      <c r="N332" s="58"/>
      <c r="O332" s="58"/>
      <c r="P332" s="58"/>
      <c r="Q332" s="58"/>
      <c r="R332" s="58"/>
      <c r="S332" s="58"/>
      <c r="T332" s="58"/>
      <c r="U332" s="58"/>
      <c r="V332" s="58"/>
      <c r="W332" s="58"/>
      <c r="X332" s="58"/>
      <c r="Y332" s="68"/>
    </row>
    <row r="333" spans="1:25" s="54" customFormat="1" ht="45" customHeight="1" x14ac:dyDescent="0.2">
      <c r="A333" s="58"/>
      <c r="B333" s="58"/>
      <c r="C333" s="58"/>
      <c r="D333" s="59"/>
      <c r="E333" s="59"/>
      <c r="F333" s="60"/>
      <c r="G333" s="60"/>
      <c r="H333" s="59"/>
      <c r="I333" s="58"/>
      <c r="J333" s="59"/>
      <c r="K333" s="58"/>
      <c r="L333" s="58"/>
      <c r="M333" s="58"/>
      <c r="N333" s="58"/>
      <c r="O333" s="58"/>
      <c r="P333" s="58"/>
      <c r="Q333" s="58"/>
      <c r="R333" s="58"/>
      <c r="S333" s="58"/>
      <c r="T333" s="58"/>
      <c r="U333" s="58"/>
      <c r="V333" s="58"/>
      <c r="W333" s="58"/>
      <c r="X333" s="58"/>
      <c r="Y333" s="68"/>
    </row>
    <row r="334" spans="1:25" s="54" customFormat="1" ht="45" customHeight="1" x14ac:dyDescent="0.2">
      <c r="A334" s="58"/>
      <c r="B334" s="58"/>
      <c r="C334" s="58"/>
      <c r="D334" s="59"/>
      <c r="E334" s="59"/>
      <c r="F334" s="60"/>
      <c r="G334" s="60"/>
      <c r="H334" s="59"/>
      <c r="I334" s="58"/>
      <c r="J334" s="59"/>
      <c r="K334" s="58"/>
      <c r="L334" s="58"/>
      <c r="M334" s="58"/>
      <c r="N334" s="58"/>
      <c r="O334" s="58"/>
      <c r="P334" s="58"/>
      <c r="Q334" s="58"/>
      <c r="R334" s="58"/>
      <c r="S334" s="58"/>
      <c r="T334" s="58"/>
      <c r="U334" s="58"/>
      <c r="V334" s="58"/>
      <c r="W334" s="58"/>
      <c r="X334" s="58"/>
      <c r="Y334" s="68"/>
    </row>
    <row r="335" spans="1:25" s="54" customFormat="1" ht="45" customHeight="1" x14ac:dyDescent="0.2">
      <c r="A335" s="58"/>
      <c r="B335" s="58"/>
      <c r="C335" s="58"/>
      <c r="D335" s="59"/>
      <c r="E335" s="59"/>
      <c r="F335" s="60"/>
      <c r="G335" s="60"/>
      <c r="H335" s="59"/>
      <c r="I335" s="58"/>
      <c r="J335" s="59"/>
      <c r="K335" s="58"/>
      <c r="L335" s="58"/>
      <c r="M335" s="58"/>
      <c r="N335" s="58"/>
      <c r="O335" s="58"/>
      <c r="P335" s="58"/>
      <c r="Q335" s="58"/>
      <c r="R335" s="58"/>
      <c r="S335" s="58"/>
      <c r="T335" s="58"/>
      <c r="U335" s="58"/>
      <c r="V335" s="58"/>
      <c r="W335" s="58"/>
      <c r="X335" s="58"/>
      <c r="Y335" s="68"/>
    </row>
    <row r="336" spans="1:25" s="54" customFormat="1" ht="45" customHeight="1" x14ac:dyDescent="0.2">
      <c r="A336" s="58"/>
      <c r="B336" s="58"/>
      <c r="C336" s="58"/>
      <c r="D336" s="59"/>
      <c r="E336" s="59"/>
      <c r="F336" s="60"/>
      <c r="G336" s="60"/>
      <c r="H336" s="59"/>
      <c r="I336" s="58"/>
      <c r="J336" s="59"/>
      <c r="K336" s="58"/>
      <c r="L336" s="58"/>
      <c r="M336" s="58"/>
      <c r="N336" s="58"/>
      <c r="O336" s="58"/>
      <c r="P336" s="58"/>
      <c r="Q336" s="58"/>
      <c r="R336" s="58"/>
      <c r="S336" s="58"/>
      <c r="T336" s="58"/>
      <c r="U336" s="58"/>
      <c r="V336" s="58"/>
      <c r="W336" s="58"/>
      <c r="X336" s="58"/>
      <c r="Y336" s="68"/>
    </row>
    <row r="337" spans="1:25" s="54" customFormat="1" ht="45" customHeight="1" x14ac:dyDescent="0.2">
      <c r="A337" s="58"/>
      <c r="B337" s="58"/>
      <c r="C337" s="58"/>
      <c r="D337" s="59"/>
      <c r="E337" s="59"/>
      <c r="F337" s="60"/>
      <c r="G337" s="60"/>
      <c r="H337" s="59"/>
      <c r="I337" s="58"/>
      <c r="J337" s="59"/>
      <c r="K337" s="58"/>
      <c r="L337" s="58"/>
      <c r="M337" s="58"/>
      <c r="N337" s="58"/>
      <c r="O337" s="58"/>
      <c r="P337" s="58"/>
      <c r="Q337" s="58"/>
      <c r="R337" s="58"/>
      <c r="S337" s="58"/>
      <c r="T337" s="58"/>
      <c r="U337" s="58"/>
      <c r="V337" s="58"/>
      <c r="W337" s="58"/>
      <c r="X337" s="58"/>
      <c r="Y337" s="68"/>
    </row>
    <row r="338" spans="1:25" s="54" customFormat="1" ht="45" customHeight="1" x14ac:dyDescent="0.2">
      <c r="A338" s="58"/>
      <c r="B338" s="58"/>
      <c r="C338" s="58"/>
      <c r="D338" s="59"/>
      <c r="E338" s="59"/>
      <c r="F338" s="60"/>
      <c r="G338" s="60"/>
      <c r="H338" s="59"/>
      <c r="I338" s="58"/>
      <c r="J338" s="59"/>
      <c r="K338" s="58"/>
      <c r="L338" s="58"/>
      <c r="M338" s="58"/>
      <c r="N338" s="58"/>
      <c r="O338" s="58"/>
      <c r="P338" s="58"/>
      <c r="Q338" s="58"/>
      <c r="R338" s="58"/>
      <c r="S338" s="58"/>
      <c r="T338" s="58"/>
      <c r="U338" s="58"/>
      <c r="V338" s="58"/>
      <c r="W338" s="58"/>
      <c r="X338" s="58"/>
      <c r="Y338" s="68"/>
    </row>
    <row r="339" spans="1:25" s="54" customFormat="1" ht="45" customHeight="1" x14ac:dyDescent="0.2">
      <c r="A339" s="58"/>
      <c r="B339" s="58"/>
      <c r="C339" s="58"/>
      <c r="D339" s="59"/>
      <c r="E339" s="59"/>
      <c r="F339" s="60"/>
      <c r="G339" s="60"/>
      <c r="H339" s="59"/>
      <c r="I339" s="58"/>
      <c r="J339" s="59"/>
      <c r="K339" s="58"/>
      <c r="L339" s="58"/>
      <c r="M339" s="58"/>
      <c r="N339" s="58"/>
      <c r="O339" s="58"/>
      <c r="P339" s="58"/>
      <c r="Q339" s="58"/>
      <c r="R339" s="58"/>
      <c r="S339" s="58"/>
      <c r="T339" s="58"/>
      <c r="U339" s="58"/>
      <c r="V339" s="58"/>
      <c r="W339" s="58"/>
      <c r="X339" s="58"/>
      <c r="Y339" s="68"/>
    </row>
    <row r="340" spans="1:25" s="54" customFormat="1" ht="45" customHeight="1" x14ac:dyDescent="0.2">
      <c r="A340" s="58"/>
      <c r="B340" s="58"/>
      <c r="C340" s="58"/>
      <c r="D340" s="59"/>
      <c r="E340" s="59"/>
      <c r="F340" s="60"/>
      <c r="G340" s="60"/>
      <c r="H340" s="59"/>
      <c r="I340" s="58"/>
      <c r="J340" s="59"/>
      <c r="K340" s="58"/>
      <c r="L340" s="58"/>
      <c r="M340" s="58"/>
      <c r="N340" s="58"/>
      <c r="O340" s="58"/>
      <c r="P340" s="58"/>
      <c r="Q340" s="58"/>
      <c r="R340" s="58"/>
      <c r="S340" s="58"/>
      <c r="T340" s="58"/>
      <c r="U340" s="58"/>
      <c r="V340" s="58"/>
      <c r="W340" s="58"/>
      <c r="X340" s="58"/>
      <c r="Y340" s="68"/>
    </row>
    <row r="341" spans="1:25" s="54" customFormat="1" ht="45" customHeight="1" x14ac:dyDescent="0.2">
      <c r="A341" s="58"/>
      <c r="B341" s="58"/>
      <c r="C341" s="58"/>
      <c r="D341" s="59"/>
      <c r="E341" s="59"/>
      <c r="F341" s="60"/>
      <c r="G341" s="60"/>
      <c r="H341" s="59"/>
      <c r="I341" s="58"/>
      <c r="J341" s="59"/>
      <c r="K341" s="58"/>
      <c r="L341" s="58"/>
      <c r="M341" s="58"/>
      <c r="N341" s="58"/>
      <c r="O341" s="58"/>
      <c r="P341" s="58"/>
      <c r="Q341" s="58"/>
      <c r="R341" s="58"/>
      <c r="S341" s="58"/>
      <c r="T341" s="58"/>
      <c r="U341" s="58"/>
      <c r="V341" s="58"/>
      <c r="W341" s="58"/>
      <c r="X341" s="58"/>
      <c r="Y341" s="68"/>
    </row>
    <row r="342" spans="1:25" s="54" customFormat="1" ht="45" customHeight="1" x14ac:dyDescent="0.2">
      <c r="A342" s="58"/>
      <c r="B342" s="58"/>
      <c r="C342" s="58"/>
      <c r="D342" s="59"/>
      <c r="E342" s="59"/>
      <c r="F342" s="60"/>
      <c r="G342" s="60"/>
      <c r="H342" s="59"/>
      <c r="I342" s="58"/>
      <c r="J342" s="59"/>
      <c r="K342" s="58"/>
      <c r="L342" s="58"/>
      <c r="M342" s="58"/>
      <c r="N342" s="58"/>
      <c r="O342" s="58"/>
      <c r="P342" s="58"/>
      <c r="Q342" s="58"/>
      <c r="R342" s="58"/>
      <c r="S342" s="58"/>
      <c r="T342" s="58"/>
      <c r="U342" s="58"/>
      <c r="V342" s="58"/>
      <c r="W342" s="58"/>
      <c r="X342" s="58"/>
      <c r="Y342" s="68"/>
    </row>
    <row r="343" spans="1:25" s="54" customFormat="1" ht="45" customHeight="1" x14ac:dyDescent="0.2">
      <c r="A343" s="58"/>
      <c r="B343" s="58"/>
      <c r="C343" s="58"/>
      <c r="D343" s="59"/>
      <c r="E343" s="59"/>
      <c r="F343" s="60"/>
      <c r="G343" s="60"/>
      <c r="H343" s="59"/>
      <c r="I343" s="58"/>
      <c r="J343" s="59"/>
      <c r="K343" s="58"/>
      <c r="L343" s="58"/>
      <c r="M343" s="58"/>
      <c r="N343" s="58"/>
      <c r="O343" s="58"/>
      <c r="P343" s="58"/>
      <c r="Q343" s="58"/>
      <c r="R343" s="58"/>
      <c r="S343" s="58"/>
      <c r="T343" s="58"/>
      <c r="U343" s="58"/>
      <c r="V343" s="58"/>
      <c r="W343" s="58"/>
      <c r="X343" s="58"/>
      <c r="Y343" s="68"/>
    </row>
    <row r="344" spans="1:25" s="54" customFormat="1" ht="45" customHeight="1" x14ac:dyDescent="0.2">
      <c r="A344" s="58"/>
      <c r="B344" s="58"/>
      <c r="C344" s="58"/>
      <c r="D344" s="59"/>
      <c r="E344" s="59"/>
      <c r="F344" s="60"/>
      <c r="G344" s="60"/>
      <c r="H344" s="59"/>
      <c r="I344" s="58"/>
      <c r="J344" s="59"/>
      <c r="K344" s="58"/>
      <c r="L344" s="58"/>
      <c r="M344" s="58"/>
      <c r="N344" s="58"/>
      <c r="O344" s="58"/>
      <c r="P344" s="58"/>
      <c r="Q344" s="58"/>
      <c r="R344" s="58"/>
      <c r="S344" s="58"/>
      <c r="T344" s="58"/>
      <c r="U344" s="58"/>
      <c r="V344" s="58"/>
      <c r="W344" s="58"/>
      <c r="X344" s="58"/>
      <c r="Y344" s="68"/>
    </row>
    <row r="345" spans="1:25" s="54" customFormat="1" ht="45" customHeight="1" x14ac:dyDescent="0.2">
      <c r="A345" s="58"/>
      <c r="B345" s="58"/>
      <c r="C345" s="58"/>
      <c r="D345" s="59"/>
      <c r="E345" s="59"/>
      <c r="F345" s="60"/>
      <c r="G345" s="60"/>
      <c r="H345" s="59"/>
      <c r="I345" s="58"/>
      <c r="J345" s="59"/>
      <c r="K345" s="58"/>
      <c r="L345" s="58"/>
      <c r="M345" s="58"/>
      <c r="N345" s="58"/>
      <c r="O345" s="58"/>
      <c r="P345" s="58"/>
      <c r="Q345" s="58"/>
      <c r="R345" s="58"/>
      <c r="S345" s="58"/>
      <c r="T345" s="58"/>
      <c r="U345" s="58"/>
      <c r="V345" s="58"/>
      <c r="W345" s="58"/>
      <c r="X345" s="58"/>
      <c r="Y345" s="68"/>
    </row>
    <row r="346" spans="1:25" s="54" customFormat="1" ht="45" customHeight="1" x14ac:dyDescent="0.2">
      <c r="A346" s="58"/>
      <c r="B346" s="58"/>
      <c r="C346" s="58"/>
      <c r="D346" s="59"/>
      <c r="E346" s="59"/>
      <c r="F346" s="60"/>
      <c r="G346" s="60"/>
      <c r="H346" s="59"/>
      <c r="I346" s="58"/>
      <c r="J346" s="59"/>
      <c r="K346" s="58"/>
      <c r="L346" s="58"/>
      <c r="M346" s="58"/>
      <c r="N346" s="58"/>
      <c r="O346" s="58"/>
      <c r="P346" s="58"/>
      <c r="Q346" s="58"/>
      <c r="R346" s="58"/>
      <c r="S346" s="58"/>
      <c r="T346" s="58"/>
      <c r="U346" s="58"/>
      <c r="V346" s="58"/>
      <c r="W346" s="58"/>
      <c r="X346" s="58"/>
      <c r="Y346" s="68"/>
    </row>
    <row r="347" spans="1:25" s="54" customFormat="1" ht="45" customHeight="1" x14ac:dyDescent="0.2">
      <c r="A347" s="58"/>
      <c r="B347" s="58"/>
      <c r="C347" s="58"/>
      <c r="D347" s="59"/>
      <c r="E347" s="59"/>
      <c r="F347" s="60"/>
      <c r="G347" s="60"/>
      <c r="H347" s="59"/>
      <c r="I347" s="58"/>
      <c r="J347" s="59"/>
      <c r="K347" s="58"/>
      <c r="L347" s="58"/>
      <c r="M347" s="58"/>
      <c r="N347" s="58"/>
      <c r="O347" s="58"/>
      <c r="P347" s="58"/>
      <c r="Q347" s="58"/>
      <c r="R347" s="58"/>
      <c r="S347" s="58"/>
      <c r="T347" s="58"/>
      <c r="U347" s="58"/>
      <c r="V347" s="58"/>
      <c r="W347" s="58"/>
      <c r="X347" s="58"/>
      <c r="Y347" s="68"/>
    </row>
    <row r="348" spans="1:25" s="54" customFormat="1" ht="45" customHeight="1" x14ac:dyDescent="0.2">
      <c r="A348" s="58"/>
      <c r="B348" s="58"/>
      <c r="C348" s="58"/>
      <c r="D348" s="59"/>
      <c r="E348" s="59"/>
      <c r="F348" s="60"/>
      <c r="G348" s="68"/>
      <c r="H348" s="59"/>
      <c r="I348" s="58"/>
      <c r="J348" s="59"/>
      <c r="K348" s="58"/>
      <c r="L348" s="58"/>
      <c r="M348" s="58"/>
      <c r="N348" s="58"/>
      <c r="O348" s="58"/>
      <c r="P348" s="58"/>
      <c r="Q348" s="58"/>
      <c r="R348" s="58"/>
      <c r="S348" s="58"/>
      <c r="T348" s="58"/>
      <c r="U348" s="58"/>
      <c r="V348" s="58"/>
      <c r="W348" s="58"/>
      <c r="X348" s="58"/>
      <c r="Y348" s="68"/>
    </row>
    <row r="349" spans="1:25" s="54" customFormat="1" ht="45" customHeight="1" x14ac:dyDescent="0.2">
      <c r="A349" s="58"/>
      <c r="B349" s="58"/>
      <c r="C349" s="58"/>
      <c r="D349" s="59"/>
      <c r="E349" s="59"/>
      <c r="F349" s="60"/>
      <c r="G349" s="60"/>
      <c r="H349" s="59"/>
      <c r="I349" s="58"/>
      <c r="J349" s="59"/>
      <c r="K349" s="58"/>
      <c r="L349" s="58"/>
      <c r="M349" s="58"/>
      <c r="N349" s="58"/>
      <c r="O349" s="58"/>
      <c r="P349" s="58"/>
      <c r="Q349" s="58"/>
      <c r="R349" s="58"/>
      <c r="S349" s="58"/>
      <c r="T349" s="58"/>
      <c r="U349" s="58"/>
      <c r="V349" s="58"/>
      <c r="W349" s="58"/>
      <c r="X349" s="58"/>
      <c r="Y349" s="68"/>
    </row>
    <row r="350" spans="1:25" s="54" customFormat="1" ht="45" customHeight="1" x14ac:dyDescent="0.2">
      <c r="A350" s="58"/>
      <c r="B350" s="58"/>
      <c r="C350" s="58"/>
      <c r="D350" s="59"/>
      <c r="E350" s="59"/>
      <c r="F350" s="60"/>
      <c r="G350" s="60"/>
      <c r="H350" s="59"/>
      <c r="I350" s="58"/>
      <c r="J350" s="59"/>
      <c r="K350" s="58"/>
      <c r="L350" s="58"/>
      <c r="M350" s="58"/>
      <c r="N350" s="58"/>
      <c r="O350" s="58"/>
      <c r="P350" s="58"/>
      <c r="Q350" s="58"/>
      <c r="R350" s="58"/>
      <c r="S350" s="58"/>
      <c r="T350" s="58"/>
      <c r="U350" s="58"/>
      <c r="V350" s="58"/>
      <c r="W350" s="58"/>
      <c r="X350" s="58"/>
      <c r="Y350" s="68"/>
    </row>
    <row r="351" spans="1:25" s="54" customFormat="1" ht="45" customHeight="1" x14ac:dyDescent="0.2">
      <c r="A351" s="58"/>
      <c r="B351" s="58"/>
      <c r="C351" s="58"/>
      <c r="D351" s="59"/>
      <c r="E351" s="59"/>
      <c r="F351" s="60"/>
      <c r="G351" s="60"/>
      <c r="H351" s="59"/>
      <c r="I351" s="58"/>
      <c r="J351" s="59"/>
      <c r="K351" s="58"/>
      <c r="L351" s="58"/>
      <c r="M351" s="58"/>
      <c r="N351" s="58"/>
      <c r="O351" s="58"/>
      <c r="P351" s="58"/>
      <c r="Q351" s="58"/>
      <c r="R351" s="58"/>
      <c r="S351" s="58"/>
      <c r="T351" s="58"/>
      <c r="U351" s="58"/>
      <c r="V351" s="58"/>
      <c r="W351" s="58"/>
      <c r="X351" s="69"/>
      <c r="Y351" s="68"/>
    </row>
    <row r="352" spans="1:25" s="54" customFormat="1" ht="45" customHeight="1" x14ac:dyDescent="0.2">
      <c r="A352" s="58"/>
      <c r="B352" s="58"/>
      <c r="C352" s="58"/>
      <c r="D352" s="59"/>
      <c r="E352" s="59"/>
      <c r="F352" s="60"/>
      <c r="G352" s="60"/>
      <c r="H352" s="59"/>
      <c r="I352" s="58"/>
      <c r="J352" s="59"/>
      <c r="K352" s="58"/>
      <c r="L352" s="58"/>
      <c r="M352" s="58"/>
      <c r="N352" s="58"/>
      <c r="O352" s="58"/>
      <c r="P352" s="58"/>
      <c r="Q352" s="58"/>
      <c r="R352" s="58"/>
      <c r="S352" s="58"/>
      <c r="T352" s="58"/>
      <c r="U352" s="58"/>
      <c r="V352" s="58"/>
      <c r="W352" s="58"/>
      <c r="X352" s="63"/>
      <c r="Y352" s="68"/>
    </row>
    <row r="353" spans="1:25" s="54" customFormat="1" ht="45" customHeight="1" x14ac:dyDescent="0.2">
      <c r="A353" s="58"/>
      <c r="B353" s="58"/>
      <c r="C353" s="58"/>
      <c r="D353" s="59"/>
      <c r="E353" s="59"/>
      <c r="F353" s="60"/>
      <c r="G353" s="60"/>
      <c r="H353" s="59"/>
      <c r="I353" s="58"/>
      <c r="J353" s="59"/>
      <c r="K353" s="58"/>
      <c r="L353" s="58"/>
      <c r="M353" s="58"/>
      <c r="N353" s="58"/>
      <c r="O353" s="58"/>
      <c r="P353" s="58"/>
      <c r="Q353" s="58"/>
      <c r="R353" s="58"/>
      <c r="S353" s="58"/>
      <c r="T353" s="58"/>
      <c r="U353" s="58"/>
      <c r="V353" s="58"/>
      <c r="W353" s="58"/>
      <c r="X353" s="63"/>
      <c r="Y353" s="68"/>
    </row>
    <row r="354" spans="1:25" s="54" customFormat="1" ht="45" customHeight="1" x14ac:dyDescent="0.2">
      <c r="A354" s="58"/>
      <c r="B354" s="58"/>
      <c r="C354" s="58"/>
      <c r="D354" s="59"/>
      <c r="E354" s="59"/>
      <c r="F354" s="60"/>
      <c r="G354" s="60"/>
      <c r="H354" s="59"/>
      <c r="I354" s="58"/>
      <c r="J354" s="59"/>
      <c r="K354" s="58"/>
      <c r="L354" s="58"/>
      <c r="M354" s="58"/>
      <c r="N354" s="58"/>
      <c r="O354" s="58"/>
      <c r="P354" s="58"/>
      <c r="Q354" s="58"/>
      <c r="R354" s="58"/>
      <c r="S354" s="58"/>
      <c r="T354" s="58"/>
      <c r="U354" s="58"/>
      <c r="V354" s="58"/>
      <c r="W354" s="58"/>
      <c r="X354" s="69"/>
      <c r="Y354" s="68"/>
    </row>
    <row r="355" spans="1:25" s="54" customFormat="1" ht="45" customHeight="1" x14ac:dyDescent="0.2">
      <c r="A355" s="58"/>
      <c r="B355" s="58"/>
      <c r="C355" s="58"/>
      <c r="D355" s="59"/>
      <c r="E355" s="59"/>
      <c r="F355" s="60"/>
      <c r="G355" s="60"/>
      <c r="H355" s="59"/>
      <c r="I355" s="58"/>
      <c r="J355" s="59"/>
      <c r="K355" s="58"/>
      <c r="L355" s="58"/>
      <c r="M355" s="58"/>
      <c r="N355" s="58"/>
      <c r="O355" s="58"/>
      <c r="P355" s="58"/>
      <c r="Q355" s="58"/>
      <c r="R355" s="58"/>
      <c r="S355" s="58"/>
      <c r="T355" s="58"/>
      <c r="U355" s="58"/>
      <c r="V355" s="58"/>
      <c r="W355" s="58"/>
      <c r="X355" s="69"/>
      <c r="Y355" s="68"/>
    </row>
    <row r="356" spans="1:25" s="54" customFormat="1" ht="45" customHeight="1" x14ac:dyDescent="0.2">
      <c r="A356" s="58"/>
      <c r="B356" s="58"/>
      <c r="C356" s="58"/>
      <c r="D356" s="59"/>
      <c r="E356" s="59"/>
      <c r="F356" s="60"/>
      <c r="G356" s="60"/>
      <c r="H356" s="59"/>
      <c r="I356" s="58"/>
      <c r="J356" s="59"/>
      <c r="K356" s="58"/>
      <c r="L356" s="58"/>
      <c r="M356" s="58"/>
      <c r="N356" s="58"/>
      <c r="O356" s="58"/>
      <c r="P356" s="58"/>
      <c r="Q356" s="58"/>
      <c r="R356" s="58"/>
      <c r="S356" s="58"/>
      <c r="T356" s="58"/>
      <c r="U356" s="58"/>
      <c r="V356" s="58"/>
      <c r="W356" s="58"/>
      <c r="X356" s="69"/>
      <c r="Y356" s="68"/>
    </row>
    <row r="357" spans="1:25" s="54" customFormat="1" ht="45" customHeight="1" x14ac:dyDescent="0.2">
      <c r="A357" s="58"/>
      <c r="B357" s="58"/>
      <c r="C357" s="58"/>
      <c r="D357" s="59"/>
      <c r="E357" s="59"/>
      <c r="F357" s="60"/>
      <c r="G357" s="60"/>
      <c r="H357" s="59"/>
      <c r="I357" s="58"/>
      <c r="J357" s="59"/>
      <c r="K357" s="58"/>
      <c r="L357" s="58"/>
      <c r="M357" s="58"/>
      <c r="N357" s="58"/>
      <c r="O357" s="58"/>
      <c r="P357" s="58"/>
      <c r="Q357" s="58"/>
      <c r="R357" s="58"/>
      <c r="S357" s="58"/>
      <c r="T357" s="58"/>
      <c r="U357" s="58"/>
      <c r="V357" s="58"/>
      <c r="W357" s="58"/>
      <c r="X357" s="63"/>
      <c r="Y357" s="68"/>
    </row>
    <row r="358" spans="1:25" s="54" customFormat="1" ht="45" customHeight="1" x14ac:dyDescent="0.2">
      <c r="A358" s="58"/>
      <c r="B358" s="58"/>
      <c r="C358" s="58"/>
      <c r="D358" s="59"/>
      <c r="E358" s="59"/>
      <c r="F358" s="60"/>
      <c r="G358" s="60"/>
      <c r="H358" s="59"/>
      <c r="I358" s="58"/>
      <c r="J358" s="59"/>
      <c r="K358" s="58"/>
      <c r="L358" s="58"/>
      <c r="M358" s="58"/>
      <c r="N358" s="58"/>
      <c r="O358" s="58"/>
      <c r="P358" s="58"/>
      <c r="Q358" s="58"/>
      <c r="R358" s="58"/>
      <c r="S358" s="58"/>
      <c r="T358" s="58"/>
      <c r="U358" s="58"/>
      <c r="V358" s="58"/>
      <c r="W358" s="58"/>
      <c r="X358" s="69"/>
      <c r="Y358" s="68"/>
    </row>
    <row r="359" spans="1:25" s="54" customFormat="1" ht="45" customHeight="1" x14ac:dyDescent="0.2">
      <c r="A359" s="58"/>
      <c r="B359" s="58"/>
      <c r="C359" s="58"/>
      <c r="D359" s="59"/>
      <c r="E359" s="59"/>
      <c r="F359" s="60"/>
      <c r="G359" s="60"/>
      <c r="H359" s="59"/>
      <c r="I359" s="58"/>
      <c r="J359" s="59"/>
      <c r="K359" s="58"/>
      <c r="L359" s="58"/>
      <c r="M359" s="58"/>
      <c r="N359" s="58"/>
      <c r="O359" s="58"/>
      <c r="P359" s="58"/>
      <c r="Q359" s="58"/>
      <c r="R359" s="58"/>
      <c r="S359" s="58"/>
      <c r="T359" s="58"/>
      <c r="U359" s="58"/>
      <c r="V359" s="58"/>
      <c r="W359" s="58"/>
      <c r="X359" s="63"/>
      <c r="Y359" s="68"/>
    </row>
    <row r="360" spans="1:25" s="54" customFormat="1" ht="45" customHeight="1" x14ac:dyDescent="0.2">
      <c r="A360" s="58"/>
      <c r="B360" s="58"/>
      <c r="C360" s="58"/>
      <c r="D360" s="59"/>
      <c r="E360" s="59"/>
      <c r="F360" s="60"/>
      <c r="G360" s="60"/>
      <c r="H360" s="59"/>
      <c r="I360" s="58"/>
      <c r="J360" s="59"/>
      <c r="K360" s="58"/>
      <c r="L360" s="58"/>
      <c r="M360" s="58"/>
      <c r="N360" s="58"/>
      <c r="O360" s="58"/>
      <c r="P360" s="58"/>
      <c r="Q360" s="58"/>
      <c r="R360" s="58"/>
      <c r="S360" s="58"/>
      <c r="T360" s="58"/>
      <c r="U360" s="58"/>
      <c r="V360" s="58"/>
      <c r="W360" s="58"/>
      <c r="X360" s="69"/>
      <c r="Y360" s="68"/>
    </row>
    <row r="361" spans="1:25" s="54" customFormat="1" ht="45" customHeight="1" x14ac:dyDescent="0.2">
      <c r="A361" s="58"/>
      <c r="B361" s="58"/>
      <c r="C361" s="58"/>
      <c r="D361" s="59"/>
      <c r="E361" s="59"/>
      <c r="F361" s="60"/>
      <c r="G361" s="60"/>
      <c r="H361" s="59"/>
      <c r="I361" s="58"/>
      <c r="J361" s="59"/>
      <c r="K361" s="58"/>
      <c r="L361" s="58"/>
      <c r="M361" s="58"/>
      <c r="N361" s="58"/>
      <c r="O361" s="58"/>
      <c r="P361" s="58"/>
      <c r="Q361" s="58"/>
      <c r="R361" s="58"/>
      <c r="S361" s="58"/>
      <c r="T361" s="58"/>
      <c r="U361" s="58"/>
      <c r="V361" s="58"/>
      <c r="W361" s="58"/>
      <c r="X361" s="63"/>
      <c r="Y361" s="68"/>
    </row>
    <row r="362" spans="1:25" s="54" customFormat="1" ht="45" customHeight="1" x14ac:dyDescent="0.2">
      <c r="A362" s="58"/>
      <c r="B362" s="58"/>
      <c r="C362" s="58"/>
      <c r="D362" s="59"/>
      <c r="E362" s="59"/>
      <c r="F362" s="60"/>
      <c r="G362" s="60"/>
      <c r="H362" s="59"/>
      <c r="I362" s="58"/>
      <c r="J362" s="59"/>
      <c r="K362" s="58"/>
      <c r="L362" s="58"/>
      <c r="M362" s="58"/>
      <c r="N362" s="58"/>
      <c r="O362" s="58"/>
      <c r="P362" s="58"/>
      <c r="Q362" s="58"/>
      <c r="R362" s="58"/>
      <c r="S362" s="58"/>
      <c r="T362" s="58"/>
      <c r="U362" s="58"/>
      <c r="V362" s="58"/>
      <c r="W362" s="58"/>
      <c r="X362" s="63"/>
      <c r="Y362" s="68"/>
    </row>
    <row r="363" spans="1:25" s="54" customFormat="1" ht="45" customHeight="1" x14ac:dyDescent="0.2">
      <c r="A363" s="58"/>
      <c r="B363" s="58"/>
      <c r="C363" s="58"/>
      <c r="D363" s="59"/>
      <c r="E363" s="59"/>
      <c r="F363" s="60"/>
      <c r="G363" s="60"/>
      <c r="H363" s="59"/>
      <c r="I363" s="58"/>
      <c r="J363" s="59"/>
      <c r="K363" s="58"/>
      <c r="L363" s="58"/>
      <c r="M363" s="58"/>
      <c r="N363" s="58"/>
      <c r="O363" s="58"/>
      <c r="P363" s="58"/>
      <c r="Q363" s="58"/>
      <c r="R363" s="58"/>
      <c r="S363" s="58"/>
      <c r="T363" s="58"/>
      <c r="U363" s="58"/>
      <c r="V363" s="58"/>
      <c r="W363" s="58"/>
      <c r="X363" s="69"/>
      <c r="Y363" s="68"/>
    </row>
    <row r="364" spans="1:25" s="54" customFormat="1" ht="45" customHeight="1" x14ac:dyDescent="0.2">
      <c r="A364" s="58"/>
      <c r="B364" s="58"/>
      <c r="C364" s="58"/>
      <c r="D364" s="59"/>
      <c r="E364" s="59"/>
      <c r="F364" s="60"/>
      <c r="G364" s="60"/>
      <c r="H364" s="59"/>
      <c r="I364" s="58"/>
      <c r="J364" s="59"/>
      <c r="K364" s="58"/>
      <c r="L364" s="58"/>
      <c r="M364" s="58"/>
      <c r="N364" s="58"/>
      <c r="O364" s="58"/>
      <c r="P364" s="58"/>
      <c r="Q364" s="58"/>
      <c r="R364" s="58"/>
      <c r="S364" s="58"/>
      <c r="T364" s="58"/>
      <c r="U364" s="58"/>
      <c r="V364" s="58"/>
      <c r="W364" s="58"/>
      <c r="X364" s="69"/>
      <c r="Y364" s="68"/>
    </row>
    <row r="365" spans="1:25" s="54" customFormat="1" ht="45" customHeight="1" x14ac:dyDescent="0.2">
      <c r="A365" s="58"/>
      <c r="B365" s="58"/>
      <c r="C365" s="58"/>
      <c r="D365" s="59"/>
      <c r="E365" s="59"/>
      <c r="F365" s="60"/>
      <c r="G365" s="60"/>
      <c r="H365" s="59"/>
      <c r="I365" s="58"/>
      <c r="J365" s="59"/>
      <c r="K365" s="58"/>
      <c r="L365" s="58"/>
      <c r="M365" s="58"/>
      <c r="N365" s="58"/>
      <c r="O365" s="58"/>
      <c r="P365" s="58"/>
      <c r="Q365" s="58"/>
      <c r="R365" s="58"/>
      <c r="S365" s="58"/>
      <c r="T365" s="58"/>
      <c r="U365" s="58"/>
      <c r="V365" s="58"/>
      <c r="W365" s="58"/>
      <c r="X365" s="69"/>
      <c r="Y365" s="68"/>
    </row>
    <row r="366" spans="1:25" s="54" customFormat="1" ht="45" customHeight="1" x14ac:dyDescent="0.2">
      <c r="A366" s="58"/>
      <c r="B366" s="58"/>
      <c r="C366" s="58"/>
      <c r="D366" s="59"/>
      <c r="E366" s="59"/>
      <c r="F366" s="60"/>
      <c r="G366" s="60"/>
      <c r="H366" s="59"/>
      <c r="I366" s="58"/>
      <c r="J366" s="59"/>
      <c r="K366" s="58"/>
      <c r="L366" s="58"/>
      <c r="M366" s="58"/>
      <c r="N366" s="58"/>
      <c r="O366" s="58"/>
      <c r="P366" s="58"/>
      <c r="Q366" s="58"/>
      <c r="R366" s="58"/>
      <c r="S366" s="58"/>
      <c r="T366" s="58"/>
      <c r="U366" s="58"/>
      <c r="V366" s="58"/>
      <c r="W366" s="58"/>
      <c r="X366" s="69"/>
      <c r="Y366" s="68"/>
    </row>
    <row r="367" spans="1:25" s="54" customFormat="1" ht="45" customHeight="1" x14ac:dyDescent="0.2">
      <c r="A367" s="58"/>
      <c r="B367" s="58"/>
      <c r="C367" s="58"/>
      <c r="D367" s="59"/>
      <c r="E367" s="59"/>
      <c r="F367" s="60"/>
      <c r="G367" s="60"/>
      <c r="H367" s="59"/>
      <c r="I367" s="58"/>
      <c r="J367" s="59"/>
      <c r="K367" s="58"/>
      <c r="L367" s="58"/>
      <c r="M367" s="58"/>
      <c r="N367" s="58"/>
      <c r="O367" s="58"/>
      <c r="P367" s="58"/>
      <c r="Q367" s="58"/>
      <c r="R367" s="58"/>
      <c r="S367" s="58"/>
      <c r="T367" s="58"/>
      <c r="U367" s="58"/>
      <c r="V367" s="58"/>
      <c r="W367" s="58"/>
      <c r="X367" s="69"/>
      <c r="Y367" s="68"/>
    </row>
    <row r="368" spans="1:25" s="54" customFormat="1" ht="45" customHeight="1" x14ac:dyDescent="0.2">
      <c r="A368" s="58"/>
      <c r="B368" s="58"/>
      <c r="C368" s="58"/>
      <c r="D368" s="59"/>
      <c r="E368" s="59"/>
      <c r="F368" s="60"/>
      <c r="G368" s="60"/>
      <c r="H368" s="59"/>
      <c r="I368" s="58"/>
      <c r="J368" s="59"/>
      <c r="K368" s="58"/>
      <c r="L368" s="58"/>
      <c r="M368" s="58"/>
      <c r="N368" s="58"/>
      <c r="O368" s="58"/>
      <c r="P368" s="58"/>
      <c r="Q368" s="58"/>
      <c r="R368" s="58"/>
      <c r="S368" s="58"/>
      <c r="T368" s="58"/>
      <c r="U368" s="58"/>
      <c r="V368" s="58"/>
      <c r="W368" s="58"/>
      <c r="X368" s="69"/>
      <c r="Y368" s="68"/>
    </row>
    <row r="369" spans="1:25" s="54" customFormat="1" ht="45" customHeight="1" x14ac:dyDescent="0.2">
      <c r="A369" s="58"/>
      <c r="B369" s="58"/>
      <c r="C369" s="58"/>
      <c r="D369" s="59"/>
      <c r="E369" s="59"/>
      <c r="F369" s="60"/>
      <c r="G369" s="60"/>
      <c r="H369" s="59"/>
      <c r="I369" s="58"/>
      <c r="J369" s="59"/>
      <c r="K369" s="58"/>
      <c r="L369" s="58"/>
      <c r="M369" s="58"/>
      <c r="N369" s="58"/>
      <c r="O369" s="58"/>
      <c r="P369" s="58"/>
      <c r="Q369" s="58"/>
      <c r="R369" s="58"/>
      <c r="S369" s="58"/>
      <c r="T369" s="58"/>
      <c r="U369" s="58"/>
      <c r="V369" s="58"/>
      <c r="W369" s="58"/>
      <c r="X369" s="63"/>
      <c r="Y369" s="68"/>
    </row>
    <row r="370" spans="1:25" s="54" customFormat="1" ht="45" customHeight="1" x14ac:dyDescent="0.2">
      <c r="A370" s="58"/>
      <c r="B370" s="58"/>
      <c r="C370" s="58"/>
      <c r="D370" s="59"/>
      <c r="E370" s="59"/>
      <c r="F370" s="60"/>
      <c r="G370" s="60"/>
      <c r="H370" s="59"/>
      <c r="I370" s="58"/>
      <c r="J370" s="59"/>
      <c r="K370" s="58"/>
      <c r="L370" s="58"/>
      <c r="M370" s="58"/>
      <c r="N370" s="58"/>
      <c r="O370" s="58"/>
      <c r="P370" s="58"/>
      <c r="Q370" s="58"/>
      <c r="R370" s="58"/>
      <c r="S370" s="58"/>
      <c r="T370" s="58"/>
      <c r="U370" s="58"/>
      <c r="V370" s="58"/>
      <c r="W370" s="58"/>
      <c r="X370" s="69"/>
      <c r="Y370" s="68"/>
    </row>
    <row r="371" spans="1:25" s="54" customFormat="1" ht="45" customHeight="1" x14ac:dyDescent="0.2">
      <c r="A371" s="58"/>
      <c r="B371" s="58"/>
      <c r="C371" s="58"/>
      <c r="D371" s="59"/>
      <c r="E371" s="59"/>
      <c r="F371" s="60"/>
      <c r="G371" s="60"/>
      <c r="H371" s="59"/>
      <c r="I371" s="58"/>
      <c r="J371" s="59"/>
      <c r="K371" s="58"/>
      <c r="L371" s="58"/>
      <c r="M371" s="58"/>
      <c r="N371" s="58"/>
      <c r="O371" s="58"/>
      <c r="P371" s="58"/>
      <c r="Q371" s="58"/>
      <c r="R371" s="58"/>
      <c r="S371" s="58"/>
      <c r="T371" s="58"/>
      <c r="U371" s="58"/>
      <c r="V371" s="58"/>
      <c r="W371" s="58"/>
      <c r="X371" s="58"/>
      <c r="Y371" s="68"/>
    </row>
    <row r="372" spans="1:25" s="54" customFormat="1" ht="45" customHeight="1" x14ac:dyDescent="0.2">
      <c r="A372" s="58"/>
      <c r="B372" s="58"/>
      <c r="C372" s="58"/>
      <c r="D372" s="59"/>
      <c r="E372" s="59"/>
      <c r="F372" s="60"/>
      <c r="G372" s="68"/>
      <c r="H372" s="59"/>
      <c r="I372" s="58"/>
      <c r="J372" s="59"/>
      <c r="K372" s="58"/>
      <c r="L372" s="58"/>
      <c r="M372" s="58"/>
      <c r="N372" s="58"/>
      <c r="O372" s="58"/>
      <c r="P372" s="58"/>
      <c r="Q372" s="58"/>
      <c r="R372" s="58"/>
      <c r="S372" s="58"/>
      <c r="T372" s="58"/>
      <c r="U372" s="58"/>
      <c r="V372" s="58"/>
      <c r="W372" s="58"/>
      <c r="X372" s="58"/>
      <c r="Y372" s="68"/>
    </row>
    <row r="373" spans="1:25" s="54" customFormat="1" ht="45" customHeight="1" x14ac:dyDescent="0.2">
      <c r="A373" s="58"/>
      <c r="B373" s="58"/>
      <c r="C373" s="58"/>
      <c r="D373" s="59"/>
      <c r="E373" s="59"/>
      <c r="F373" s="60"/>
      <c r="G373" s="68"/>
      <c r="H373" s="59"/>
      <c r="I373" s="58"/>
      <c r="J373" s="59"/>
      <c r="K373" s="58"/>
      <c r="L373" s="58"/>
      <c r="M373" s="58"/>
      <c r="N373" s="58"/>
      <c r="O373" s="58"/>
      <c r="P373" s="58"/>
      <c r="Q373" s="58"/>
      <c r="R373" s="58"/>
      <c r="S373" s="58"/>
      <c r="T373" s="58"/>
      <c r="U373" s="58"/>
      <c r="V373" s="58"/>
      <c r="W373" s="58"/>
      <c r="X373" s="58"/>
      <c r="Y373" s="68"/>
    </row>
    <row r="374" spans="1:25" s="54" customFormat="1" ht="45" customHeight="1" x14ac:dyDescent="0.2">
      <c r="A374" s="58"/>
      <c r="B374" s="58"/>
      <c r="C374" s="58"/>
      <c r="D374" s="59"/>
      <c r="E374" s="59"/>
      <c r="F374" s="60"/>
      <c r="G374" s="68"/>
      <c r="H374" s="59"/>
      <c r="I374" s="58"/>
      <c r="J374" s="59"/>
      <c r="K374" s="58"/>
      <c r="L374" s="58"/>
      <c r="M374" s="58"/>
      <c r="N374" s="58"/>
      <c r="O374" s="58"/>
      <c r="P374" s="58"/>
      <c r="Q374" s="58"/>
      <c r="R374" s="58"/>
      <c r="S374" s="58"/>
      <c r="T374" s="58"/>
      <c r="U374" s="58"/>
      <c r="V374" s="58"/>
      <c r="W374" s="58"/>
      <c r="X374" s="58"/>
      <c r="Y374" s="68"/>
    </row>
    <row r="375" spans="1:25" s="54" customFormat="1" ht="45" customHeight="1" x14ac:dyDescent="0.2">
      <c r="A375" s="58"/>
      <c r="B375" s="58"/>
      <c r="C375" s="58"/>
      <c r="D375" s="59"/>
      <c r="E375" s="59"/>
      <c r="F375" s="60"/>
      <c r="G375" s="68"/>
      <c r="H375" s="59"/>
      <c r="I375" s="58"/>
      <c r="J375" s="59"/>
      <c r="K375" s="58"/>
      <c r="L375" s="58"/>
      <c r="M375" s="58"/>
      <c r="N375" s="58"/>
      <c r="O375" s="58"/>
      <c r="P375" s="58"/>
      <c r="Q375" s="58"/>
      <c r="R375" s="58"/>
      <c r="S375" s="58"/>
      <c r="T375" s="58"/>
      <c r="U375" s="58"/>
      <c r="V375" s="58"/>
      <c r="W375" s="58"/>
      <c r="X375" s="58"/>
      <c r="Y375" s="68"/>
    </row>
    <row r="376" spans="1:25" s="54" customFormat="1" ht="45" customHeight="1" x14ac:dyDescent="0.2">
      <c r="A376" s="58"/>
      <c r="B376" s="58"/>
      <c r="C376" s="58"/>
      <c r="D376" s="59"/>
      <c r="E376" s="59"/>
      <c r="F376" s="60"/>
      <c r="G376" s="68"/>
      <c r="H376" s="59"/>
      <c r="I376" s="58"/>
      <c r="J376" s="59"/>
      <c r="K376" s="58"/>
      <c r="L376" s="58"/>
      <c r="M376" s="58"/>
      <c r="N376" s="58"/>
      <c r="O376" s="58"/>
      <c r="P376" s="58"/>
      <c r="Q376" s="58"/>
      <c r="R376" s="58"/>
      <c r="S376" s="58"/>
      <c r="T376" s="58"/>
      <c r="U376" s="58"/>
      <c r="V376" s="58"/>
      <c r="W376" s="58"/>
      <c r="X376" s="58"/>
      <c r="Y376" s="68"/>
    </row>
    <row r="377" spans="1:25" s="54" customFormat="1" ht="45" customHeight="1" x14ac:dyDescent="0.2">
      <c r="A377" s="58"/>
      <c r="B377" s="58"/>
      <c r="C377" s="58"/>
      <c r="D377" s="59"/>
      <c r="E377" s="59"/>
      <c r="F377" s="60"/>
      <c r="G377" s="68"/>
      <c r="H377" s="59"/>
      <c r="I377" s="58"/>
      <c r="J377" s="59"/>
      <c r="K377" s="58"/>
      <c r="L377" s="58"/>
      <c r="M377" s="58"/>
      <c r="N377" s="58"/>
      <c r="O377" s="58"/>
      <c r="P377" s="58"/>
      <c r="Q377" s="58"/>
      <c r="R377" s="58"/>
      <c r="S377" s="58"/>
      <c r="T377" s="58"/>
      <c r="U377" s="58"/>
      <c r="V377" s="58"/>
      <c r="W377" s="58"/>
      <c r="X377" s="58"/>
      <c r="Y377" s="68"/>
    </row>
    <row r="378" spans="1:25" s="54" customFormat="1" ht="45" customHeight="1" x14ac:dyDescent="0.2">
      <c r="A378" s="58"/>
      <c r="B378" s="58"/>
      <c r="C378" s="58"/>
      <c r="D378" s="59"/>
      <c r="E378" s="59"/>
      <c r="F378" s="60"/>
      <c r="G378" s="68"/>
      <c r="H378" s="59"/>
      <c r="I378" s="58"/>
      <c r="J378" s="59"/>
      <c r="K378" s="58"/>
      <c r="L378" s="58"/>
      <c r="M378" s="58"/>
      <c r="N378" s="58"/>
      <c r="O378" s="58"/>
      <c r="P378" s="58"/>
      <c r="Q378" s="58"/>
      <c r="R378" s="58"/>
      <c r="S378" s="58"/>
      <c r="T378" s="58"/>
      <c r="U378" s="58"/>
      <c r="V378" s="58"/>
      <c r="W378" s="58"/>
      <c r="X378" s="58"/>
      <c r="Y378" s="68"/>
    </row>
    <row r="379" spans="1:25" s="54" customFormat="1" ht="45" customHeight="1" x14ac:dyDescent="0.2">
      <c r="A379" s="58"/>
      <c r="B379" s="58"/>
      <c r="C379" s="58"/>
      <c r="D379" s="59"/>
      <c r="E379" s="59"/>
      <c r="F379" s="60"/>
      <c r="G379" s="68"/>
      <c r="H379" s="59"/>
      <c r="I379" s="58"/>
      <c r="J379" s="59"/>
      <c r="K379" s="58"/>
      <c r="L379" s="58"/>
      <c r="M379" s="58"/>
      <c r="N379" s="58"/>
      <c r="O379" s="58"/>
      <c r="P379" s="58"/>
      <c r="Q379" s="58"/>
      <c r="R379" s="58"/>
      <c r="S379" s="58"/>
      <c r="T379" s="58"/>
      <c r="U379" s="58"/>
      <c r="V379" s="58"/>
      <c r="W379" s="58"/>
      <c r="X379" s="58"/>
      <c r="Y379" s="68"/>
    </row>
    <row r="380" spans="1:25" s="54" customFormat="1" ht="45" customHeight="1" x14ac:dyDescent="0.2">
      <c r="A380" s="58"/>
      <c r="B380" s="58"/>
      <c r="C380" s="58"/>
      <c r="D380" s="59"/>
      <c r="E380" s="59"/>
      <c r="F380" s="60"/>
      <c r="G380" s="68"/>
      <c r="H380" s="59"/>
      <c r="I380" s="58"/>
      <c r="J380" s="59"/>
      <c r="K380" s="58"/>
      <c r="L380" s="58"/>
      <c r="M380" s="58"/>
      <c r="N380" s="58"/>
      <c r="O380" s="58"/>
      <c r="P380" s="58"/>
      <c r="Q380" s="58"/>
      <c r="R380" s="58"/>
      <c r="S380" s="58"/>
      <c r="T380" s="58"/>
      <c r="U380" s="58"/>
      <c r="V380" s="58"/>
      <c r="W380" s="58"/>
      <c r="X380" s="58"/>
      <c r="Y380" s="68"/>
    </row>
    <row r="381" spans="1:25" s="54" customFormat="1" ht="45" customHeight="1" x14ac:dyDescent="0.2">
      <c r="A381" s="58"/>
      <c r="B381" s="58"/>
      <c r="C381" s="58"/>
      <c r="D381" s="59"/>
      <c r="E381" s="59"/>
      <c r="F381" s="60"/>
      <c r="G381" s="68"/>
      <c r="H381" s="59"/>
      <c r="I381" s="58"/>
      <c r="J381" s="59"/>
      <c r="K381" s="58"/>
      <c r="L381" s="58"/>
      <c r="M381" s="58"/>
      <c r="N381" s="58"/>
      <c r="O381" s="58"/>
      <c r="P381" s="58"/>
      <c r="Q381" s="58"/>
      <c r="R381" s="58"/>
      <c r="S381" s="58"/>
      <c r="T381" s="58"/>
      <c r="U381" s="58"/>
      <c r="V381" s="58"/>
      <c r="W381" s="58"/>
      <c r="X381" s="58"/>
      <c r="Y381" s="68"/>
    </row>
    <row r="382" spans="1:25" s="54" customFormat="1" ht="45" customHeight="1" x14ac:dyDescent="0.2">
      <c r="A382" s="58"/>
      <c r="B382" s="58"/>
      <c r="C382" s="58"/>
      <c r="D382" s="59"/>
      <c r="E382" s="59"/>
      <c r="F382" s="60"/>
      <c r="G382" s="68"/>
      <c r="H382" s="59"/>
      <c r="I382" s="58"/>
      <c r="J382" s="59"/>
      <c r="K382" s="58"/>
      <c r="L382" s="58"/>
      <c r="M382" s="58"/>
      <c r="N382" s="58"/>
      <c r="O382" s="58"/>
      <c r="P382" s="58"/>
      <c r="Q382" s="58"/>
      <c r="R382" s="58"/>
      <c r="S382" s="58"/>
      <c r="T382" s="58"/>
      <c r="U382" s="58"/>
      <c r="V382" s="58"/>
      <c r="W382" s="58"/>
      <c r="X382" s="58"/>
      <c r="Y382" s="68"/>
    </row>
    <row r="383" spans="1:25" s="54" customFormat="1" ht="45" customHeight="1" x14ac:dyDescent="0.2">
      <c r="A383" s="58"/>
      <c r="B383" s="58"/>
      <c r="C383" s="58"/>
      <c r="D383" s="59"/>
      <c r="E383" s="59"/>
      <c r="F383" s="60"/>
      <c r="G383" s="68"/>
      <c r="H383" s="59"/>
      <c r="I383" s="58"/>
      <c r="J383" s="59"/>
      <c r="K383" s="58"/>
      <c r="L383" s="58"/>
      <c r="M383" s="58"/>
      <c r="N383" s="58"/>
      <c r="O383" s="58"/>
      <c r="P383" s="58"/>
      <c r="Q383" s="58"/>
      <c r="R383" s="58"/>
      <c r="S383" s="58"/>
      <c r="T383" s="58"/>
      <c r="U383" s="58"/>
      <c r="V383" s="58"/>
      <c r="W383" s="58"/>
      <c r="X383" s="58"/>
      <c r="Y383" s="68"/>
    </row>
    <row r="384" spans="1:25" s="54" customFormat="1" ht="45" customHeight="1" x14ac:dyDescent="0.2">
      <c r="A384" s="58"/>
      <c r="B384" s="58"/>
      <c r="C384" s="58"/>
      <c r="D384" s="59"/>
      <c r="E384" s="59"/>
      <c r="F384" s="60"/>
      <c r="G384" s="68"/>
      <c r="H384" s="59"/>
      <c r="I384" s="58"/>
      <c r="J384" s="59"/>
      <c r="K384" s="58"/>
      <c r="L384" s="58"/>
      <c r="M384" s="58"/>
      <c r="N384" s="58"/>
      <c r="O384" s="58"/>
      <c r="P384" s="58"/>
      <c r="Q384" s="58"/>
      <c r="R384" s="58"/>
      <c r="S384" s="58"/>
      <c r="T384" s="58"/>
      <c r="U384" s="58"/>
      <c r="V384" s="58"/>
      <c r="W384" s="58"/>
      <c r="X384" s="58"/>
      <c r="Y384" s="68"/>
    </row>
    <row r="385" spans="1:25" s="54" customFormat="1" ht="45" customHeight="1" x14ac:dyDescent="0.2">
      <c r="A385" s="58"/>
      <c r="B385" s="58"/>
      <c r="C385" s="58"/>
      <c r="D385" s="59"/>
      <c r="E385" s="59"/>
      <c r="F385" s="60"/>
      <c r="G385" s="68"/>
      <c r="H385" s="59"/>
      <c r="I385" s="58"/>
      <c r="J385" s="59"/>
      <c r="K385" s="58"/>
      <c r="L385" s="58"/>
      <c r="M385" s="58"/>
      <c r="N385" s="58"/>
      <c r="O385" s="58"/>
      <c r="P385" s="58"/>
      <c r="Q385" s="58"/>
      <c r="R385" s="58"/>
      <c r="S385" s="58"/>
      <c r="T385" s="58"/>
      <c r="U385" s="58"/>
      <c r="V385" s="58"/>
      <c r="W385" s="58"/>
      <c r="X385" s="58"/>
      <c r="Y385" s="68"/>
    </row>
    <row r="386" spans="1:25" s="54" customFormat="1" ht="45" customHeight="1" x14ac:dyDescent="0.2">
      <c r="A386" s="58"/>
      <c r="B386" s="58"/>
      <c r="C386" s="58"/>
      <c r="D386" s="59"/>
      <c r="E386" s="59"/>
      <c r="F386" s="60"/>
      <c r="G386" s="68"/>
      <c r="H386" s="59"/>
      <c r="I386" s="58"/>
      <c r="J386" s="59"/>
      <c r="K386" s="58"/>
      <c r="L386" s="58"/>
      <c r="M386" s="58"/>
      <c r="N386" s="58"/>
      <c r="O386" s="58"/>
      <c r="P386" s="58"/>
      <c r="Q386" s="58"/>
      <c r="R386" s="58"/>
      <c r="S386" s="58"/>
      <c r="T386" s="58"/>
      <c r="U386" s="58"/>
      <c r="V386" s="58"/>
      <c r="W386" s="58"/>
      <c r="X386" s="58"/>
      <c r="Y386" s="68"/>
    </row>
    <row r="387" spans="1:25" s="54" customFormat="1" ht="45" customHeight="1" x14ac:dyDescent="0.2">
      <c r="A387" s="58"/>
      <c r="B387" s="58"/>
      <c r="C387" s="58"/>
      <c r="D387" s="59"/>
      <c r="E387" s="59"/>
      <c r="F387" s="60"/>
      <c r="G387" s="68"/>
      <c r="H387" s="59"/>
      <c r="I387" s="58"/>
      <c r="J387" s="59"/>
      <c r="K387" s="58"/>
      <c r="L387" s="58"/>
      <c r="M387" s="58"/>
      <c r="N387" s="58"/>
      <c r="O387" s="58"/>
      <c r="P387" s="58"/>
      <c r="Q387" s="58"/>
      <c r="R387" s="58"/>
      <c r="S387" s="58"/>
      <c r="T387" s="58"/>
      <c r="U387" s="58"/>
      <c r="V387" s="58"/>
      <c r="W387" s="58"/>
      <c r="X387" s="58"/>
      <c r="Y387" s="68"/>
    </row>
    <row r="388" spans="1:25" s="54" customFormat="1" ht="45" customHeight="1" x14ac:dyDescent="0.2">
      <c r="A388" s="58"/>
      <c r="B388" s="58"/>
      <c r="C388" s="58"/>
      <c r="D388" s="59"/>
      <c r="E388" s="59"/>
      <c r="F388" s="60"/>
      <c r="G388" s="60"/>
      <c r="H388" s="59"/>
      <c r="I388" s="58"/>
      <c r="J388" s="59"/>
      <c r="K388" s="58"/>
      <c r="L388" s="58"/>
      <c r="M388" s="58"/>
      <c r="N388" s="58"/>
      <c r="O388" s="58"/>
      <c r="P388" s="58"/>
      <c r="Q388" s="58"/>
      <c r="R388" s="58"/>
      <c r="S388" s="58"/>
      <c r="T388" s="58"/>
      <c r="U388" s="58"/>
      <c r="V388" s="58"/>
      <c r="W388" s="58"/>
      <c r="X388" s="58"/>
      <c r="Y388" s="68"/>
    </row>
    <row r="389" spans="1:25" s="54" customFormat="1" ht="45" customHeight="1" x14ac:dyDescent="0.2">
      <c r="A389" s="58"/>
      <c r="B389" s="58"/>
      <c r="C389" s="58"/>
      <c r="D389" s="59"/>
      <c r="E389" s="59"/>
      <c r="F389" s="60"/>
      <c r="G389" s="60"/>
      <c r="H389" s="59"/>
      <c r="I389" s="58"/>
      <c r="J389" s="59"/>
      <c r="K389" s="58"/>
      <c r="L389" s="58"/>
      <c r="M389" s="58"/>
      <c r="N389" s="58"/>
      <c r="O389" s="58"/>
      <c r="P389" s="58"/>
      <c r="Q389" s="58"/>
      <c r="R389" s="58"/>
      <c r="S389" s="58"/>
      <c r="T389" s="58"/>
      <c r="U389" s="58"/>
      <c r="V389" s="58"/>
      <c r="W389" s="58"/>
      <c r="X389" s="58"/>
      <c r="Y389" s="68"/>
    </row>
    <row r="390" spans="1:25" s="54" customFormat="1" ht="45" customHeight="1" x14ac:dyDescent="0.2">
      <c r="A390" s="58"/>
      <c r="B390" s="58"/>
      <c r="C390" s="58"/>
      <c r="D390" s="59"/>
      <c r="E390" s="59"/>
      <c r="F390" s="60"/>
      <c r="G390" s="60"/>
      <c r="H390" s="59"/>
      <c r="I390" s="58"/>
      <c r="J390" s="59"/>
      <c r="K390" s="58"/>
      <c r="L390" s="58"/>
      <c r="M390" s="58"/>
      <c r="N390" s="58"/>
      <c r="O390" s="58"/>
      <c r="P390" s="58"/>
      <c r="Q390" s="58"/>
      <c r="R390" s="58"/>
      <c r="S390" s="58"/>
      <c r="T390" s="58"/>
      <c r="U390" s="58"/>
      <c r="V390" s="58"/>
      <c r="W390" s="58"/>
      <c r="X390" s="58"/>
      <c r="Y390" s="68"/>
    </row>
    <row r="391" spans="1:25" s="54" customFormat="1" ht="45" customHeight="1" x14ac:dyDescent="0.2">
      <c r="A391" s="58"/>
      <c r="B391" s="58"/>
      <c r="C391" s="58"/>
      <c r="D391" s="59"/>
      <c r="E391" s="59"/>
      <c r="F391" s="60"/>
      <c r="G391" s="60"/>
      <c r="H391" s="59"/>
      <c r="I391" s="58"/>
      <c r="J391" s="59"/>
      <c r="K391" s="58"/>
      <c r="L391" s="58"/>
      <c r="M391" s="58"/>
      <c r="N391" s="58"/>
      <c r="O391" s="58"/>
      <c r="P391" s="58"/>
      <c r="Q391" s="58"/>
      <c r="R391" s="58"/>
      <c r="S391" s="58"/>
      <c r="T391" s="58"/>
      <c r="U391" s="58"/>
      <c r="V391" s="58"/>
      <c r="W391" s="58"/>
      <c r="X391" s="58"/>
      <c r="Y391" s="68"/>
    </row>
    <row r="392" spans="1:25" s="54" customFormat="1" ht="45" customHeight="1" x14ac:dyDescent="0.2">
      <c r="A392" s="58"/>
      <c r="B392" s="58"/>
      <c r="C392" s="58"/>
      <c r="D392" s="59"/>
      <c r="E392" s="59"/>
      <c r="F392" s="60"/>
      <c r="G392" s="60"/>
      <c r="H392" s="59"/>
      <c r="I392" s="58"/>
      <c r="J392" s="59"/>
      <c r="K392" s="58"/>
      <c r="L392" s="58"/>
      <c r="M392" s="58"/>
      <c r="N392" s="58"/>
      <c r="O392" s="58"/>
      <c r="P392" s="58"/>
      <c r="Q392" s="58"/>
      <c r="R392" s="58"/>
      <c r="S392" s="58"/>
      <c r="T392" s="58"/>
      <c r="U392" s="58"/>
      <c r="V392" s="58"/>
      <c r="W392" s="58"/>
      <c r="X392" s="58"/>
      <c r="Y392" s="68"/>
    </row>
    <row r="393" spans="1:25" s="54" customFormat="1" ht="45" customHeight="1" x14ac:dyDescent="0.2">
      <c r="A393" s="58"/>
      <c r="B393" s="58"/>
      <c r="C393" s="58"/>
      <c r="D393" s="59"/>
      <c r="E393" s="59"/>
      <c r="F393" s="60"/>
      <c r="G393" s="60"/>
      <c r="H393" s="59"/>
      <c r="I393" s="58"/>
      <c r="J393" s="59"/>
      <c r="K393" s="58"/>
      <c r="L393" s="58"/>
      <c r="M393" s="58"/>
      <c r="N393" s="58"/>
      <c r="O393" s="58"/>
      <c r="P393" s="58"/>
      <c r="Q393" s="58"/>
      <c r="R393" s="58"/>
      <c r="S393" s="58"/>
      <c r="T393" s="58"/>
      <c r="U393" s="58"/>
      <c r="V393" s="58"/>
      <c r="W393" s="58"/>
      <c r="X393" s="58"/>
      <c r="Y393" s="68"/>
    </row>
    <row r="394" spans="1:25" s="54" customFormat="1" ht="45" customHeight="1" x14ac:dyDescent="0.2">
      <c r="A394" s="58"/>
      <c r="B394" s="58"/>
      <c r="C394" s="58"/>
      <c r="D394" s="59"/>
      <c r="E394" s="59"/>
      <c r="F394" s="60"/>
      <c r="G394" s="60"/>
      <c r="H394" s="59"/>
      <c r="I394" s="58"/>
      <c r="J394" s="59"/>
      <c r="K394" s="58"/>
      <c r="L394" s="58"/>
      <c r="M394" s="58"/>
      <c r="N394" s="58"/>
      <c r="O394" s="58"/>
      <c r="P394" s="58"/>
      <c r="Q394" s="58"/>
      <c r="R394" s="58"/>
      <c r="S394" s="58"/>
      <c r="T394" s="58"/>
      <c r="U394" s="58"/>
      <c r="V394" s="58"/>
      <c r="W394" s="58"/>
      <c r="X394" s="58"/>
      <c r="Y394" s="68"/>
    </row>
    <row r="395" spans="1:25" s="54" customFormat="1" ht="45" customHeight="1" x14ac:dyDescent="0.2">
      <c r="A395" s="58"/>
      <c r="B395" s="58"/>
      <c r="C395" s="58"/>
      <c r="D395" s="59"/>
      <c r="E395" s="59"/>
      <c r="F395" s="60"/>
      <c r="G395" s="60"/>
      <c r="H395" s="59"/>
      <c r="I395" s="58"/>
      <c r="J395" s="59"/>
      <c r="K395" s="58"/>
      <c r="L395" s="58"/>
      <c r="M395" s="58"/>
      <c r="N395" s="58"/>
      <c r="O395" s="58"/>
      <c r="P395" s="58"/>
      <c r="Q395" s="58"/>
      <c r="R395" s="58"/>
      <c r="S395" s="58"/>
      <c r="T395" s="58"/>
      <c r="U395" s="58"/>
      <c r="V395" s="58"/>
      <c r="W395" s="58"/>
      <c r="X395" s="58"/>
      <c r="Y395" s="68"/>
    </row>
    <row r="396" spans="1:25" s="54" customFormat="1" ht="45" customHeight="1" x14ac:dyDescent="0.2">
      <c r="A396" s="58"/>
      <c r="B396" s="58"/>
      <c r="C396" s="58"/>
      <c r="D396" s="59"/>
      <c r="E396" s="59"/>
      <c r="F396" s="60"/>
      <c r="G396" s="60"/>
      <c r="H396" s="59"/>
      <c r="I396" s="58"/>
      <c r="J396" s="59"/>
      <c r="K396" s="58"/>
      <c r="L396" s="58"/>
      <c r="M396" s="58"/>
      <c r="N396" s="58"/>
      <c r="O396" s="58"/>
      <c r="P396" s="58"/>
      <c r="Q396" s="58"/>
      <c r="R396" s="58"/>
      <c r="S396" s="58"/>
      <c r="T396" s="58"/>
      <c r="U396" s="58"/>
      <c r="V396" s="58"/>
      <c r="W396" s="58"/>
      <c r="X396" s="58"/>
      <c r="Y396" s="68"/>
    </row>
    <row r="397" spans="1:25" s="54" customFormat="1" ht="45" customHeight="1" x14ac:dyDescent="0.2">
      <c r="A397" s="58"/>
      <c r="B397" s="58"/>
      <c r="C397" s="58"/>
      <c r="D397" s="59"/>
      <c r="E397" s="59"/>
      <c r="F397" s="60"/>
      <c r="G397" s="60"/>
      <c r="H397" s="59"/>
      <c r="I397" s="58"/>
      <c r="J397" s="59"/>
      <c r="K397" s="58"/>
      <c r="L397" s="58"/>
      <c r="M397" s="58"/>
      <c r="N397" s="58"/>
      <c r="O397" s="58"/>
      <c r="P397" s="58"/>
      <c r="Q397" s="58"/>
      <c r="R397" s="58"/>
      <c r="S397" s="58"/>
      <c r="T397" s="58"/>
      <c r="U397" s="58"/>
      <c r="V397" s="58"/>
      <c r="W397" s="58"/>
      <c r="X397" s="58"/>
      <c r="Y397" s="68"/>
    </row>
    <row r="398" spans="1:25" s="54" customFormat="1" ht="45" customHeight="1" x14ac:dyDescent="0.2">
      <c r="A398" s="58"/>
      <c r="B398" s="58"/>
      <c r="C398" s="58"/>
      <c r="D398" s="59"/>
      <c r="E398" s="59"/>
      <c r="F398" s="60"/>
      <c r="G398" s="60"/>
      <c r="H398" s="59"/>
      <c r="I398" s="58"/>
      <c r="J398" s="59"/>
      <c r="K398" s="58"/>
      <c r="L398" s="58"/>
      <c r="M398" s="58"/>
      <c r="N398" s="58"/>
      <c r="O398" s="58"/>
      <c r="P398" s="58"/>
      <c r="Q398" s="58"/>
      <c r="R398" s="58"/>
      <c r="S398" s="58"/>
      <c r="T398" s="58"/>
      <c r="U398" s="58"/>
      <c r="V398" s="58"/>
      <c r="W398" s="58"/>
      <c r="X398" s="58"/>
      <c r="Y398" s="68"/>
    </row>
    <row r="399" spans="1:25" s="54" customFormat="1" ht="45" customHeight="1" x14ac:dyDescent="0.2">
      <c r="A399" s="58"/>
      <c r="B399" s="58"/>
      <c r="C399" s="58"/>
      <c r="D399" s="59"/>
      <c r="E399" s="59"/>
      <c r="F399" s="60"/>
      <c r="G399" s="60"/>
      <c r="H399" s="59"/>
      <c r="I399" s="58"/>
      <c r="J399" s="59"/>
      <c r="K399" s="58"/>
      <c r="L399" s="58"/>
      <c r="M399" s="58"/>
      <c r="N399" s="58"/>
      <c r="O399" s="58"/>
      <c r="P399" s="58"/>
      <c r="Q399" s="58"/>
      <c r="R399" s="58"/>
      <c r="S399" s="58"/>
      <c r="T399" s="58"/>
      <c r="U399" s="58"/>
      <c r="V399" s="58"/>
      <c r="W399" s="58"/>
      <c r="X399" s="58"/>
      <c r="Y399" s="68"/>
    </row>
    <row r="400" spans="1:25" s="54" customFormat="1" ht="45" customHeight="1" x14ac:dyDescent="0.2">
      <c r="A400" s="58"/>
      <c r="B400" s="58"/>
      <c r="C400" s="58"/>
      <c r="D400" s="59"/>
      <c r="E400" s="59"/>
      <c r="F400" s="60"/>
      <c r="G400" s="60"/>
      <c r="H400" s="59"/>
      <c r="I400" s="58"/>
      <c r="J400" s="59"/>
      <c r="K400" s="58"/>
      <c r="L400" s="58"/>
      <c r="M400" s="58"/>
      <c r="N400" s="58"/>
      <c r="O400" s="58"/>
      <c r="P400" s="58"/>
      <c r="Q400" s="58"/>
      <c r="R400" s="58"/>
      <c r="S400" s="58"/>
      <c r="T400" s="58"/>
      <c r="U400" s="58"/>
      <c r="V400" s="58"/>
      <c r="W400" s="58"/>
      <c r="X400" s="58"/>
      <c r="Y400" s="68"/>
    </row>
    <row r="401" spans="1:25" s="54" customFormat="1" ht="45" customHeight="1" x14ac:dyDescent="0.2">
      <c r="A401" s="58"/>
      <c r="B401" s="58"/>
      <c r="C401" s="58"/>
      <c r="D401" s="59"/>
      <c r="E401" s="59"/>
      <c r="F401" s="60"/>
      <c r="G401" s="60"/>
      <c r="H401" s="59"/>
      <c r="I401" s="58"/>
      <c r="J401" s="59"/>
      <c r="K401" s="58"/>
      <c r="L401" s="58"/>
      <c r="M401" s="58"/>
      <c r="N401" s="58"/>
      <c r="O401" s="58"/>
      <c r="P401" s="58"/>
      <c r="Q401" s="58"/>
      <c r="R401" s="58"/>
      <c r="S401" s="58"/>
      <c r="T401" s="58"/>
      <c r="U401" s="58"/>
      <c r="V401" s="58"/>
      <c r="W401" s="58"/>
      <c r="X401" s="58"/>
      <c r="Y401" s="68"/>
    </row>
    <row r="402" spans="1:25" s="54" customFormat="1" ht="45" customHeight="1" x14ac:dyDescent="0.2">
      <c r="A402" s="58"/>
      <c r="B402" s="58"/>
      <c r="C402" s="58"/>
      <c r="D402" s="59"/>
      <c r="E402" s="59"/>
      <c r="F402" s="60"/>
      <c r="G402" s="60"/>
      <c r="H402" s="59"/>
      <c r="I402" s="58"/>
      <c r="J402" s="59"/>
      <c r="K402" s="58"/>
      <c r="L402" s="58"/>
      <c r="M402" s="58"/>
      <c r="N402" s="58"/>
      <c r="O402" s="58"/>
      <c r="P402" s="58"/>
      <c r="Q402" s="58"/>
      <c r="R402" s="58"/>
      <c r="S402" s="58"/>
      <c r="T402" s="58"/>
      <c r="U402" s="58"/>
      <c r="V402" s="58"/>
      <c r="W402" s="58"/>
      <c r="X402" s="58"/>
      <c r="Y402" s="68"/>
    </row>
    <row r="403" spans="1:25" s="54" customFormat="1" ht="45" customHeight="1" x14ac:dyDescent="0.2">
      <c r="A403" s="58"/>
      <c r="B403" s="58"/>
      <c r="C403" s="58"/>
      <c r="D403" s="59"/>
      <c r="E403" s="59"/>
      <c r="F403" s="60"/>
      <c r="G403" s="60"/>
      <c r="H403" s="59"/>
      <c r="I403" s="58"/>
      <c r="J403" s="59"/>
      <c r="K403" s="58"/>
      <c r="L403" s="58"/>
      <c r="M403" s="58"/>
      <c r="N403" s="58"/>
      <c r="O403" s="58"/>
      <c r="P403" s="58"/>
      <c r="Q403" s="58"/>
      <c r="R403" s="58"/>
      <c r="S403" s="58"/>
      <c r="T403" s="58"/>
      <c r="U403" s="58"/>
      <c r="V403" s="58"/>
      <c r="W403" s="58"/>
      <c r="X403" s="58"/>
      <c r="Y403" s="68"/>
    </row>
    <row r="404" spans="1:25" s="54" customFormat="1" ht="45" customHeight="1" x14ac:dyDescent="0.2">
      <c r="A404" s="58"/>
      <c r="B404" s="58"/>
      <c r="C404" s="58"/>
      <c r="D404" s="59"/>
      <c r="E404" s="59"/>
      <c r="F404" s="60"/>
      <c r="G404" s="60"/>
      <c r="H404" s="59"/>
      <c r="I404" s="58"/>
      <c r="J404" s="59"/>
      <c r="K404" s="58"/>
      <c r="L404" s="58"/>
      <c r="M404" s="58"/>
      <c r="N404" s="58"/>
      <c r="O404" s="58"/>
      <c r="P404" s="58"/>
      <c r="Q404" s="58"/>
      <c r="R404" s="58"/>
      <c r="S404" s="58"/>
      <c r="T404" s="58"/>
      <c r="U404" s="58"/>
      <c r="V404" s="58"/>
      <c r="W404" s="58"/>
      <c r="X404" s="58"/>
      <c r="Y404" s="68"/>
    </row>
    <row r="405" spans="1:25" s="54" customFormat="1" ht="45" customHeight="1" x14ac:dyDescent="0.2">
      <c r="A405" s="58"/>
      <c r="B405" s="58"/>
      <c r="C405" s="58"/>
      <c r="D405" s="59"/>
      <c r="E405" s="59"/>
      <c r="F405" s="60"/>
      <c r="G405" s="60"/>
      <c r="H405" s="59"/>
      <c r="I405" s="58"/>
      <c r="J405" s="59"/>
      <c r="K405" s="58"/>
      <c r="L405" s="58"/>
      <c r="M405" s="58"/>
      <c r="N405" s="58"/>
      <c r="O405" s="58"/>
      <c r="P405" s="58"/>
      <c r="Q405" s="58"/>
      <c r="R405" s="58"/>
      <c r="S405" s="58"/>
      <c r="T405" s="58"/>
      <c r="U405" s="58"/>
      <c r="V405" s="58"/>
      <c r="W405" s="58"/>
      <c r="X405" s="58"/>
      <c r="Y405" s="68"/>
    </row>
    <row r="406" spans="1:25" s="54" customFormat="1" ht="45" customHeight="1" x14ac:dyDescent="0.2">
      <c r="A406" s="58"/>
      <c r="B406" s="58"/>
      <c r="C406" s="58"/>
      <c r="D406" s="59"/>
      <c r="E406" s="59"/>
      <c r="F406" s="60"/>
      <c r="G406" s="60"/>
      <c r="H406" s="59"/>
      <c r="I406" s="58"/>
      <c r="J406" s="59"/>
      <c r="K406" s="58"/>
      <c r="L406" s="58"/>
      <c r="M406" s="58"/>
      <c r="N406" s="58"/>
      <c r="O406" s="58"/>
      <c r="P406" s="58"/>
      <c r="Q406" s="58"/>
      <c r="R406" s="58"/>
      <c r="S406" s="58"/>
      <c r="T406" s="58"/>
      <c r="U406" s="58"/>
      <c r="V406" s="58"/>
      <c r="W406" s="58"/>
      <c r="X406" s="58"/>
      <c r="Y406" s="68"/>
    </row>
    <row r="407" spans="1:25" s="54" customFormat="1" ht="45" customHeight="1" x14ac:dyDescent="0.2">
      <c r="A407" s="58"/>
      <c r="B407" s="58"/>
      <c r="C407" s="58"/>
      <c r="D407" s="59"/>
      <c r="E407" s="59"/>
      <c r="F407" s="60"/>
      <c r="G407" s="60"/>
      <c r="H407" s="59"/>
      <c r="I407" s="58"/>
      <c r="J407" s="59"/>
      <c r="K407" s="58"/>
      <c r="L407" s="58"/>
      <c r="M407" s="58"/>
      <c r="N407" s="58"/>
      <c r="O407" s="58"/>
      <c r="P407" s="58"/>
      <c r="Q407" s="58"/>
      <c r="R407" s="58"/>
      <c r="S407" s="58"/>
      <c r="T407" s="58"/>
      <c r="U407" s="58"/>
      <c r="V407" s="58"/>
      <c r="W407" s="58"/>
      <c r="X407" s="58"/>
      <c r="Y407" s="68"/>
    </row>
    <row r="408" spans="1:25" s="54" customFormat="1" ht="45" customHeight="1" x14ac:dyDescent="0.2">
      <c r="A408" s="58"/>
      <c r="B408" s="58"/>
      <c r="C408" s="58"/>
      <c r="D408" s="59"/>
      <c r="E408" s="59"/>
      <c r="F408" s="60"/>
      <c r="G408" s="60"/>
      <c r="H408" s="59"/>
      <c r="I408" s="58"/>
      <c r="J408" s="59"/>
      <c r="K408" s="58"/>
      <c r="L408" s="58"/>
      <c r="M408" s="58"/>
      <c r="N408" s="58"/>
      <c r="O408" s="58"/>
      <c r="P408" s="58"/>
      <c r="Q408" s="58"/>
      <c r="R408" s="58"/>
      <c r="S408" s="58"/>
      <c r="T408" s="58"/>
      <c r="U408" s="58"/>
      <c r="V408" s="58"/>
      <c r="W408" s="58"/>
      <c r="X408" s="58"/>
      <c r="Y408" s="68"/>
    </row>
    <row r="409" spans="1:25" s="54" customFormat="1" ht="45" customHeight="1" x14ac:dyDescent="0.2">
      <c r="A409" s="58"/>
      <c r="B409" s="58"/>
      <c r="C409" s="58"/>
      <c r="D409" s="59"/>
      <c r="E409" s="59"/>
      <c r="F409" s="60"/>
      <c r="G409" s="60"/>
      <c r="H409" s="59"/>
      <c r="I409" s="58"/>
      <c r="J409" s="59"/>
      <c r="K409" s="58"/>
      <c r="L409" s="58"/>
      <c r="M409" s="58"/>
      <c r="N409" s="58"/>
      <c r="O409" s="58"/>
      <c r="P409" s="58"/>
      <c r="Q409" s="58"/>
      <c r="R409" s="58"/>
      <c r="S409" s="58"/>
      <c r="T409" s="58"/>
      <c r="U409" s="58"/>
      <c r="V409" s="58"/>
      <c r="W409" s="58"/>
      <c r="X409" s="58"/>
      <c r="Y409" s="68"/>
    </row>
    <row r="410" spans="1:25" s="54" customFormat="1" ht="45" customHeight="1" x14ac:dyDescent="0.2">
      <c r="A410" s="58"/>
      <c r="B410" s="58"/>
      <c r="C410" s="58"/>
      <c r="D410" s="59"/>
      <c r="E410" s="59"/>
      <c r="F410" s="60"/>
      <c r="G410" s="60"/>
      <c r="H410" s="59"/>
      <c r="I410" s="58"/>
      <c r="J410" s="59"/>
      <c r="K410" s="58"/>
      <c r="L410" s="58"/>
      <c r="M410" s="58"/>
      <c r="N410" s="58"/>
      <c r="O410" s="58"/>
      <c r="P410" s="58"/>
      <c r="Q410" s="58"/>
      <c r="R410" s="58"/>
      <c r="S410" s="58"/>
      <c r="T410" s="58"/>
      <c r="U410" s="58"/>
      <c r="V410" s="58"/>
      <c r="W410" s="58"/>
      <c r="X410" s="58"/>
      <c r="Y410" s="68"/>
    </row>
    <row r="411" spans="1:25" s="54" customFormat="1" ht="45" customHeight="1" x14ac:dyDescent="0.2">
      <c r="A411" s="58"/>
      <c r="B411" s="58"/>
      <c r="C411" s="58"/>
      <c r="D411" s="59"/>
      <c r="E411" s="59"/>
      <c r="F411" s="60"/>
      <c r="G411" s="60"/>
      <c r="H411" s="59"/>
      <c r="I411" s="58"/>
      <c r="J411" s="59"/>
      <c r="K411" s="58"/>
      <c r="L411" s="58"/>
      <c r="M411" s="58"/>
      <c r="N411" s="58"/>
      <c r="O411" s="58"/>
      <c r="P411" s="58"/>
      <c r="Q411" s="58"/>
      <c r="R411" s="58"/>
      <c r="S411" s="58"/>
      <c r="T411" s="58"/>
      <c r="U411" s="58"/>
      <c r="V411" s="58"/>
      <c r="W411" s="58"/>
      <c r="X411" s="58"/>
      <c r="Y411" s="68"/>
    </row>
    <row r="412" spans="1:25" s="54" customFormat="1" ht="45" customHeight="1" x14ac:dyDescent="0.2">
      <c r="A412" s="58"/>
      <c r="B412" s="58"/>
      <c r="C412" s="58"/>
      <c r="D412" s="59"/>
      <c r="E412" s="59"/>
      <c r="F412" s="60"/>
      <c r="G412" s="60"/>
      <c r="H412" s="59"/>
      <c r="I412" s="58"/>
      <c r="J412" s="59"/>
      <c r="K412" s="58"/>
      <c r="L412" s="58"/>
      <c r="M412" s="58"/>
      <c r="N412" s="58"/>
      <c r="O412" s="58"/>
      <c r="P412" s="58"/>
      <c r="Q412" s="58"/>
      <c r="R412" s="58"/>
      <c r="S412" s="58"/>
      <c r="T412" s="58"/>
      <c r="U412" s="58"/>
      <c r="V412" s="58"/>
      <c r="W412" s="58"/>
      <c r="X412" s="58"/>
      <c r="Y412" s="68"/>
    </row>
    <row r="413" spans="1:25" s="54" customFormat="1" ht="45" customHeight="1" x14ac:dyDescent="0.2">
      <c r="A413" s="58"/>
      <c r="B413" s="58"/>
      <c r="C413" s="58"/>
      <c r="D413" s="59"/>
      <c r="E413" s="59"/>
      <c r="F413" s="60"/>
      <c r="G413" s="60"/>
      <c r="H413" s="59"/>
      <c r="I413" s="58"/>
      <c r="J413" s="59"/>
      <c r="K413" s="58"/>
      <c r="L413" s="58"/>
      <c r="M413" s="58"/>
      <c r="N413" s="58"/>
      <c r="O413" s="58"/>
      <c r="P413" s="58"/>
      <c r="Q413" s="58"/>
      <c r="R413" s="58"/>
      <c r="S413" s="58"/>
      <c r="T413" s="58"/>
      <c r="U413" s="58"/>
      <c r="V413" s="58"/>
      <c r="W413" s="58"/>
      <c r="X413" s="58"/>
      <c r="Y413" s="68"/>
    </row>
    <row r="414" spans="1:25" s="54" customFormat="1" ht="45" customHeight="1" x14ac:dyDescent="0.2">
      <c r="A414" s="58"/>
      <c r="B414" s="58"/>
      <c r="C414" s="58"/>
      <c r="D414" s="59"/>
      <c r="E414" s="59"/>
      <c r="F414" s="60"/>
      <c r="G414" s="60"/>
      <c r="H414" s="59"/>
      <c r="I414" s="58"/>
      <c r="J414" s="59"/>
      <c r="K414" s="58"/>
      <c r="L414" s="58"/>
      <c r="M414" s="58"/>
      <c r="N414" s="58"/>
      <c r="O414" s="58"/>
      <c r="P414" s="58"/>
      <c r="Q414" s="58"/>
      <c r="R414" s="58"/>
      <c r="S414" s="58"/>
      <c r="T414" s="58"/>
      <c r="U414" s="58"/>
      <c r="V414" s="58"/>
      <c r="W414" s="58"/>
      <c r="X414" s="58"/>
      <c r="Y414" s="68"/>
    </row>
    <row r="415" spans="1:25" s="54" customFormat="1" ht="45" customHeight="1" x14ac:dyDescent="0.2">
      <c r="A415" s="58"/>
      <c r="B415" s="58"/>
      <c r="C415" s="58"/>
      <c r="D415" s="59"/>
      <c r="E415" s="59"/>
      <c r="F415" s="60"/>
      <c r="G415" s="60"/>
      <c r="H415" s="59"/>
      <c r="I415" s="58"/>
      <c r="J415" s="59"/>
      <c r="K415" s="58"/>
      <c r="L415" s="58"/>
      <c r="M415" s="58"/>
      <c r="N415" s="58"/>
      <c r="O415" s="58"/>
      <c r="P415" s="58"/>
      <c r="Q415" s="58"/>
      <c r="R415" s="58"/>
      <c r="S415" s="58"/>
      <c r="T415" s="58"/>
      <c r="U415" s="58"/>
      <c r="V415" s="58"/>
      <c r="W415" s="58"/>
      <c r="X415" s="58"/>
      <c r="Y415" s="68"/>
    </row>
    <row r="416" spans="1:25" s="54" customFormat="1" ht="45" customHeight="1" x14ac:dyDescent="0.2">
      <c r="A416" s="58"/>
      <c r="B416" s="58"/>
      <c r="C416" s="58"/>
      <c r="D416" s="59"/>
      <c r="E416" s="59"/>
      <c r="F416" s="60"/>
      <c r="G416" s="60"/>
      <c r="H416" s="59"/>
      <c r="I416" s="58"/>
      <c r="J416" s="59"/>
      <c r="K416" s="58"/>
      <c r="L416" s="58"/>
      <c r="M416" s="58"/>
      <c r="N416" s="58"/>
      <c r="O416" s="58"/>
      <c r="P416" s="58"/>
      <c r="Q416" s="58"/>
      <c r="R416" s="58"/>
      <c r="S416" s="58"/>
      <c r="T416" s="58"/>
      <c r="U416" s="58"/>
      <c r="V416" s="58"/>
      <c r="W416" s="58"/>
      <c r="X416" s="58"/>
      <c r="Y416" s="68"/>
    </row>
    <row r="417" spans="1:25" s="54" customFormat="1" ht="45" customHeight="1" x14ac:dyDescent="0.2">
      <c r="A417" s="58"/>
      <c r="B417" s="58"/>
      <c r="C417" s="58"/>
      <c r="D417" s="59"/>
      <c r="E417" s="59"/>
      <c r="F417" s="60"/>
      <c r="G417" s="60"/>
      <c r="H417" s="59"/>
      <c r="I417" s="58"/>
      <c r="J417" s="59"/>
      <c r="K417" s="58"/>
      <c r="L417" s="58"/>
      <c r="M417" s="58"/>
      <c r="N417" s="58"/>
      <c r="O417" s="58"/>
      <c r="P417" s="58"/>
      <c r="Q417" s="58"/>
      <c r="R417" s="58"/>
      <c r="S417" s="58"/>
      <c r="T417" s="58"/>
      <c r="U417" s="58"/>
      <c r="V417" s="58"/>
      <c r="W417" s="58"/>
      <c r="X417" s="58"/>
      <c r="Y417" s="68"/>
    </row>
    <row r="418" spans="1:25" s="54" customFormat="1" ht="45" customHeight="1" x14ac:dyDescent="0.2">
      <c r="A418" s="58"/>
      <c r="B418" s="58"/>
      <c r="C418" s="58"/>
      <c r="D418" s="59"/>
      <c r="E418" s="59"/>
      <c r="F418" s="60"/>
      <c r="G418" s="60"/>
      <c r="H418" s="59"/>
      <c r="I418" s="58"/>
      <c r="J418" s="59"/>
      <c r="K418" s="58"/>
      <c r="L418" s="58"/>
      <c r="M418" s="58"/>
      <c r="N418" s="58"/>
      <c r="O418" s="58"/>
      <c r="P418" s="58"/>
      <c r="Q418" s="58"/>
      <c r="R418" s="58"/>
      <c r="S418" s="58"/>
      <c r="T418" s="58"/>
      <c r="U418" s="58"/>
      <c r="V418" s="58"/>
      <c r="W418" s="58"/>
      <c r="X418" s="58"/>
      <c r="Y418" s="68"/>
    </row>
    <row r="419" spans="1:25" s="54" customFormat="1" ht="45" customHeight="1" x14ac:dyDescent="0.2">
      <c r="A419" s="58"/>
      <c r="B419" s="58"/>
      <c r="C419" s="58"/>
      <c r="D419" s="59"/>
      <c r="E419" s="59"/>
      <c r="F419" s="60"/>
      <c r="G419" s="60"/>
      <c r="H419" s="59"/>
      <c r="I419" s="58"/>
      <c r="J419" s="59"/>
      <c r="K419" s="58"/>
      <c r="L419" s="58"/>
      <c r="M419" s="58"/>
      <c r="N419" s="58"/>
      <c r="O419" s="58"/>
      <c r="P419" s="58"/>
      <c r="Q419" s="58"/>
      <c r="R419" s="58"/>
      <c r="S419" s="58"/>
      <c r="T419" s="58"/>
      <c r="U419" s="58"/>
      <c r="V419" s="58"/>
      <c r="W419" s="58"/>
      <c r="X419" s="58"/>
      <c r="Y419" s="68"/>
    </row>
    <row r="420" spans="1:25" s="54" customFormat="1" ht="45" customHeight="1" x14ac:dyDescent="0.2">
      <c r="A420" s="58"/>
      <c r="B420" s="58"/>
      <c r="C420" s="58"/>
      <c r="D420" s="59"/>
      <c r="E420" s="59"/>
      <c r="F420" s="60"/>
      <c r="G420" s="60"/>
      <c r="H420" s="59"/>
      <c r="I420" s="58"/>
      <c r="J420" s="59"/>
      <c r="K420" s="58"/>
      <c r="L420" s="58"/>
      <c r="M420" s="58"/>
      <c r="N420" s="58"/>
      <c r="O420" s="58"/>
      <c r="P420" s="58"/>
      <c r="Q420" s="58"/>
      <c r="R420" s="58"/>
      <c r="S420" s="58"/>
      <c r="T420" s="58"/>
      <c r="U420" s="58"/>
      <c r="V420" s="58"/>
      <c r="W420" s="58"/>
      <c r="X420" s="58"/>
      <c r="Y420" s="68"/>
    </row>
    <row r="421" spans="1:25" s="54" customFormat="1" ht="45" customHeight="1" x14ac:dyDescent="0.2">
      <c r="A421" s="58"/>
      <c r="B421" s="58"/>
      <c r="C421" s="58"/>
      <c r="D421" s="59"/>
      <c r="E421" s="59"/>
      <c r="F421" s="60"/>
      <c r="G421" s="60"/>
      <c r="H421" s="59"/>
      <c r="I421" s="58"/>
      <c r="J421" s="59"/>
      <c r="K421" s="58"/>
      <c r="L421" s="58"/>
      <c r="M421" s="58"/>
      <c r="N421" s="58"/>
      <c r="O421" s="58"/>
      <c r="P421" s="58"/>
      <c r="Q421" s="58"/>
      <c r="R421" s="58"/>
      <c r="S421" s="58"/>
      <c r="T421" s="58"/>
      <c r="U421" s="58"/>
      <c r="V421" s="58"/>
      <c r="W421" s="58"/>
      <c r="X421" s="58"/>
      <c r="Y421" s="68"/>
    </row>
    <row r="422" spans="1:25" s="54" customFormat="1" ht="45" customHeight="1" x14ac:dyDescent="0.2">
      <c r="A422" s="58"/>
      <c r="B422" s="58"/>
      <c r="C422" s="58"/>
      <c r="D422" s="59"/>
      <c r="E422" s="59"/>
      <c r="F422" s="60"/>
      <c r="G422" s="60"/>
      <c r="H422" s="59"/>
      <c r="I422" s="58"/>
      <c r="J422" s="59"/>
      <c r="K422" s="58"/>
      <c r="L422" s="58"/>
      <c r="M422" s="58"/>
      <c r="N422" s="58"/>
      <c r="O422" s="58"/>
      <c r="P422" s="58"/>
      <c r="Q422" s="58"/>
      <c r="R422" s="58"/>
      <c r="S422" s="58"/>
      <c r="T422" s="58"/>
      <c r="U422" s="58"/>
      <c r="V422" s="58"/>
      <c r="W422" s="58"/>
      <c r="X422" s="58"/>
      <c r="Y422" s="68"/>
    </row>
    <row r="423" spans="1:25" s="55" customFormat="1" ht="45" customHeight="1" x14ac:dyDescent="0.2">
      <c r="A423" s="58"/>
      <c r="B423" s="58"/>
      <c r="C423" s="58"/>
      <c r="D423" s="59"/>
      <c r="E423" s="59"/>
      <c r="F423" s="60"/>
      <c r="G423" s="60"/>
      <c r="H423" s="59"/>
      <c r="I423" s="58"/>
      <c r="J423" s="59"/>
      <c r="K423" s="58"/>
      <c r="L423" s="58"/>
      <c r="M423" s="58"/>
      <c r="N423" s="58"/>
      <c r="O423" s="58"/>
      <c r="P423" s="58"/>
      <c r="Q423" s="58"/>
      <c r="R423" s="58"/>
      <c r="S423" s="58"/>
      <c r="T423" s="58"/>
      <c r="U423" s="58"/>
      <c r="V423" s="58"/>
      <c r="W423" s="58"/>
      <c r="X423" s="58"/>
      <c r="Y423" s="60"/>
    </row>
    <row r="424" spans="1:25" s="55" customFormat="1" ht="45" customHeight="1" x14ac:dyDescent="0.2">
      <c r="A424" s="58"/>
      <c r="B424" s="58"/>
      <c r="C424" s="58"/>
      <c r="D424" s="59"/>
      <c r="E424" s="59"/>
      <c r="F424" s="60"/>
      <c r="G424" s="60"/>
      <c r="H424" s="59"/>
      <c r="I424" s="58"/>
      <c r="J424" s="59"/>
      <c r="K424" s="58"/>
      <c r="L424" s="58"/>
      <c r="M424" s="58"/>
      <c r="N424" s="58"/>
      <c r="O424" s="58"/>
      <c r="P424" s="58"/>
      <c r="Q424" s="58"/>
      <c r="R424" s="58"/>
      <c r="S424" s="58"/>
      <c r="T424" s="58"/>
      <c r="U424" s="58"/>
      <c r="V424" s="58"/>
      <c r="W424" s="58"/>
      <c r="X424" s="58"/>
      <c r="Y424" s="60"/>
    </row>
    <row r="425" spans="1:25" s="55" customFormat="1" ht="45" customHeight="1" x14ac:dyDescent="0.2">
      <c r="A425" s="58"/>
      <c r="B425" s="58"/>
      <c r="C425" s="58"/>
      <c r="D425" s="59"/>
      <c r="E425" s="59"/>
      <c r="F425" s="60"/>
      <c r="G425" s="60"/>
      <c r="H425" s="59"/>
      <c r="I425" s="58"/>
      <c r="J425" s="59"/>
      <c r="K425" s="58"/>
      <c r="L425" s="58"/>
      <c r="M425" s="58"/>
      <c r="N425" s="58"/>
      <c r="O425" s="58"/>
      <c r="P425" s="58"/>
      <c r="Q425" s="58"/>
      <c r="R425" s="58"/>
      <c r="S425" s="58"/>
      <c r="T425" s="58"/>
      <c r="U425" s="58"/>
      <c r="V425" s="58"/>
      <c r="W425" s="58"/>
      <c r="X425" s="58"/>
      <c r="Y425" s="60"/>
    </row>
    <row r="426" spans="1:25" s="55" customFormat="1" ht="45" customHeight="1" x14ac:dyDescent="0.2">
      <c r="A426" s="58"/>
      <c r="B426" s="58"/>
      <c r="C426" s="58"/>
      <c r="D426" s="59"/>
      <c r="E426" s="59"/>
      <c r="F426" s="60"/>
      <c r="G426" s="60"/>
      <c r="H426" s="59"/>
      <c r="I426" s="58"/>
      <c r="J426" s="59"/>
      <c r="K426" s="58"/>
      <c r="L426" s="58"/>
      <c r="M426" s="58"/>
      <c r="N426" s="58"/>
      <c r="O426" s="58"/>
      <c r="P426" s="58"/>
      <c r="Q426" s="58"/>
      <c r="R426" s="58"/>
      <c r="S426" s="58"/>
      <c r="T426" s="58"/>
      <c r="U426" s="58"/>
      <c r="V426" s="58"/>
      <c r="W426" s="58"/>
      <c r="X426" s="58"/>
      <c r="Y426" s="60"/>
    </row>
    <row r="427" spans="1:25" s="55" customFormat="1" ht="45" customHeight="1" x14ac:dyDescent="0.2">
      <c r="A427" s="58"/>
      <c r="B427" s="58"/>
      <c r="C427" s="58"/>
      <c r="D427" s="59"/>
      <c r="E427" s="59"/>
      <c r="F427" s="60"/>
      <c r="G427" s="60"/>
      <c r="H427" s="59"/>
      <c r="I427" s="58"/>
      <c r="J427" s="59"/>
      <c r="K427" s="58"/>
      <c r="L427" s="58"/>
      <c r="M427" s="58"/>
      <c r="N427" s="58"/>
      <c r="O427" s="58"/>
      <c r="P427" s="58"/>
      <c r="Q427" s="58"/>
      <c r="R427" s="58"/>
      <c r="S427" s="58"/>
      <c r="T427" s="58"/>
      <c r="U427" s="58"/>
      <c r="V427" s="58"/>
      <c r="W427" s="58"/>
      <c r="X427" s="58"/>
      <c r="Y427" s="60"/>
    </row>
    <row r="428" spans="1:25" s="55" customFormat="1" ht="45" customHeight="1" x14ac:dyDescent="0.2">
      <c r="A428" s="58"/>
      <c r="B428" s="58"/>
      <c r="C428" s="58"/>
      <c r="D428" s="59"/>
      <c r="E428" s="59"/>
      <c r="F428" s="60"/>
      <c r="G428" s="60"/>
      <c r="H428" s="59"/>
      <c r="I428" s="58"/>
      <c r="J428" s="59"/>
      <c r="K428" s="58"/>
      <c r="L428" s="58"/>
      <c r="M428" s="58"/>
      <c r="N428" s="58"/>
      <c r="O428" s="58"/>
      <c r="P428" s="58"/>
      <c r="Q428" s="58"/>
      <c r="R428" s="58"/>
      <c r="S428" s="58"/>
      <c r="T428" s="58"/>
      <c r="U428" s="58"/>
      <c r="V428" s="58"/>
      <c r="W428" s="58"/>
      <c r="X428" s="58"/>
      <c r="Y428" s="60"/>
    </row>
    <row r="429" spans="1:25" s="55" customFormat="1" ht="45" customHeight="1" x14ac:dyDescent="0.2">
      <c r="A429" s="58"/>
      <c r="B429" s="58"/>
      <c r="C429" s="58"/>
      <c r="D429" s="59"/>
      <c r="E429" s="59"/>
      <c r="F429" s="60"/>
      <c r="G429" s="60"/>
      <c r="H429" s="59"/>
      <c r="I429" s="58"/>
      <c r="J429" s="59"/>
      <c r="K429" s="58"/>
      <c r="L429" s="58"/>
      <c r="M429" s="58"/>
      <c r="N429" s="58"/>
      <c r="O429" s="58"/>
      <c r="P429" s="58"/>
      <c r="Q429" s="58"/>
      <c r="R429" s="58"/>
      <c r="S429" s="58"/>
      <c r="T429" s="58"/>
      <c r="U429" s="58"/>
      <c r="V429" s="58"/>
      <c r="W429" s="58"/>
      <c r="X429" s="58"/>
      <c r="Y429" s="60"/>
    </row>
    <row r="430" spans="1:25" s="55" customFormat="1" ht="45" customHeight="1" x14ac:dyDescent="0.2">
      <c r="A430" s="58"/>
      <c r="B430" s="58"/>
      <c r="C430" s="58"/>
      <c r="D430" s="59"/>
      <c r="E430" s="59"/>
      <c r="F430" s="60"/>
      <c r="G430" s="60"/>
      <c r="H430" s="59"/>
      <c r="I430" s="58"/>
      <c r="J430" s="59"/>
      <c r="K430" s="58"/>
      <c r="L430" s="58"/>
      <c r="M430" s="58"/>
      <c r="N430" s="58"/>
      <c r="O430" s="58"/>
      <c r="P430" s="58"/>
      <c r="Q430" s="58"/>
      <c r="R430" s="58"/>
      <c r="S430" s="58"/>
      <c r="T430" s="58"/>
      <c r="U430" s="58"/>
      <c r="V430" s="58"/>
      <c r="W430" s="58"/>
      <c r="X430" s="58"/>
      <c r="Y430" s="60"/>
    </row>
    <row r="431" spans="1:25" s="55" customFormat="1" ht="45" customHeight="1" x14ac:dyDescent="0.2">
      <c r="A431" s="58"/>
      <c r="B431" s="58"/>
      <c r="C431" s="58"/>
      <c r="D431" s="59"/>
      <c r="E431" s="59"/>
      <c r="F431" s="60"/>
      <c r="G431" s="60"/>
      <c r="H431" s="59"/>
      <c r="I431" s="58"/>
      <c r="J431" s="59"/>
      <c r="K431" s="58"/>
      <c r="L431" s="58"/>
      <c r="M431" s="58"/>
      <c r="N431" s="58"/>
      <c r="O431" s="58"/>
      <c r="P431" s="58"/>
      <c r="Q431" s="58"/>
      <c r="R431" s="58"/>
      <c r="S431" s="58"/>
      <c r="T431" s="58"/>
      <c r="U431" s="58"/>
      <c r="V431" s="58"/>
      <c r="W431" s="58"/>
      <c r="X431" s="58"/>
      <c r="Y431" s="60"/>
    </row>
    <row r="432" spans="1:25" ht="45" customHeight="1" x14ac:dyDescent="0.2">
      <c r="A432" s="58"/>
      <c r="B432" s="58"/>
      <c r="C432" s="58"/>
      <c r="D432" s="59"/>
      <c r="E432" s="59"/>
      <c r="F432" s="60"/>
      <c r="G432" s="60"/>
      <c r="H432" s="59"/>
      <c r="I432" s="58"/>
      <c r="J432" s="59"/>
      <c r="K432" s="58"/>
      <c r="L432" s="58"/>
      <c r="M432" s="58"/>
      <c r="N432" s="58"/>
      <c r="O432" s="58"/>
      <c r="P432" s="58"/>
      <c r="Q432" s="58"/>
      <c r="R432" s="58"/>
      <c r="S432" s="58"/>
      <c r="T432" s="58"/>
      <c r="U432" s="58"/>
      <c r="V432" s="58"/>
      <c r="W432" s="58"/>
      <c r="X432" s="58"/>
      <c r="Y432" s="61"/>
    </row>
    <row r="433" spans="1:25" ht="45" customHeight="1" x14ac:dyDescent="0.2">
      <c r="A433" s="58"/>
      <c r="B433" s="58"/>
      <c r="C433" s="58"/>
      <c r="D433" s="59"/>
      <c r="E433" s="59"/>
      <c r="F433" s="60"/>
      <c r="G433" s="60"/>
      <c r="H433" s="59"/>
      <c r="I433" s="58"/>
      <c r="J433" s="59"/>
      <c r="K433" s="58"/>
      <c r="L433" s="58"/>
      <c r="M433" s="58"/>
      <c r="N433" s="58"/>
      <c r="O433" s="58"/>
      <c r="P433" s="58"/>
      <c r="Q433" s="58"/>
      <c r="R433" s="58"/>
      <c r="S433" s="58"/>
      <c r="T433" s="58"/>
      <c r="U433" s="58"/>
      <c r="V433" s="58"/>
      <c r="W433" s="58"/>
      <c r="X433" s="58"/>
      <c r="Y433" s="61"/>
    </row>
    <row r="434" spans="1:25" ht="45" customHeight="1" x14ac:dyDescent="0.2">
      <c r="A434" s="58"/>
      <c r="B434" s="58"/>
      <c r="C434" s="58"/>
      <c r="D434" s="59"/>
      <c r="E434" s="59"/>
      <c r="F434" s="60"/>
      <c r="G434" s="60"/>
      <c r="H434" s="59"/>
      <c r="I434" s="58"/>
      <c r="J434" s="59"/>
      <c r="K434" s="58"/>
      <c r="L434" s="58"/>
      <c r="M434" s="58"/>
      <c r="N434" s="58"/>
      <c r="O434" s="58"/>
      <c r="P434" s="58"/>
      <c r="Q434" s="58"/>
      <c r="R434" s="58"/>
      <c r="S434" s="58"/>
      <c r="T434" s="58"/>
      <c r="U434" s="58"/>
      <c r="V434" s="58"/>
      <c r="W434" s="58"/>
      <c r="X434" s="58"/>
      <c r="Y434" s="61"/>
    </row>
    <row r="435" spans="1:25" ht="45" customHeight="1" x14ac:dyDescent="0.2">
      <c r="A435" s="58"/>
      <c r="B435" s="58"/>
      <c r="C435" s="58"/>
      <c r="D435" s="59"/>
      <c r="E435" s="59"/>
      <c r="F435" s="60"/>
      <c r="G435" s="60"/>
      <c r="H435" s="59"/>
      <c r="I435" s="58"/>
      <c r="J435" s="59"/>
      <c r="K435" s="58"/>
      <c r="L435" s="58"/>
      <c r="M435" s="58"/>
      <c r="N435" s="58"/>
      <c r="O435" s="58"/>
      <c r="P435" s="58"/>
      <c r="Q435" s="58"/>
      <c r="R435" s="58"/>
      <c r="S435" s="58"/>
      <c r="T435" s="58"/>
      <c r="U435" s="58"/>
      <c r="V435" s="58"/>
      <c r="W435" s="58"/>
      <c r="X435" s="58"/>
      <c r="Y435" s="61"/>
    </row>
    <row r="436" spans="1:25" ht="45" customHeight="1" x14ac:dyDescent="0.2">
      <c r="A436" s="58"/>
      <c r="B436" s="58"/>
      <c r="C436" s="58"/>
      <c r="D436" s="59"/>
      <c r="E436" s="59"/>
      <c r="F436" s="60"/>
      <c r="G436" s="60"/>
      <c r="H436" s="59"/>
      <c r="I436" s="58"/>
      <c r="J436" s="59"/>
      <c r="K436" s="58"/>
      <c r="L436" s="58"/>
      <c r="M436" s="58"/>
      <c r="N436" s="58"/>
      <c r="O436" s="58"/>
      <c r="P436" s="58"/>
      <c r="Q436" s="58"/>
      <c r="R436" s="58"/>
      <c r="S436" s="58"/>
      <c r="T436" s="58"/>
      <c r="U436" s="58"/>
      <c r="V436" s="58"/>
      <c r="W436" s="58"/>
      <c r="X436" s="58"/>
      <c r="Y436" s="61"/>
    </row>
    <row r="437" spans="1:25" ht="45" customHeight="1" x14ac:dyDescent="0.2">
      <c r="A437" s="58"/>
      <c r="B437" s="58"/>
      <c r="C437" s="58"/>
      <c r="D437" s="59"/>
      <c r="E437" s="59"/>
      <c r="F437" s="60"/>
      <c r="G437" s="60"/>
      <c r="H437" s="59"/>
      <c r="I437" s="58"/>
      <c r="J437" s="59"/>
      <c r="K437" s="58"/>
      <c r="L437" s="58"/>
      <c r="M437" s="58"/>
      <c r="N437" s="58"/>
      <c r="O437" s="58"/>
      <c r="P437" s="58"/>
      <c r="Q437" s="58"/>
      <c r="R437" s="58"/>
      <c r="S437" s="58"/>
      <c r="T437" s="58"/>
      <c r="U437" s="58"/>
      <c r="V437" s="58"/>
      <c r="W437" s="58"/>
      <c r="X437" s="58"/>
      <c r="Y437" s="61"/>
    </row>
    <row r="438" spans="1:25" ht="45" customHeight="1" x14ac:dyDescent="0.2">
      <c r="A438" s="58"/>
      <c r="B438" s="58"/>
      <c r="C438" s="58"/>
      <c r="D438" s="59"/>
      <c r="E438" s="59"/>
      <c r="F438" s="60"/>
      <c r="G438" s="60"/>
      <c r="H438" s="59"/>
      <c r="I438" s="58"/>
      <c r="J438" s="59"/>
      <c r="K438" s="58"/>
      <c r="L438" s="58"/>
      <c r="M438" s="58"/>
      <c r="N438" s="58"/>
      <c r="O438" s="58"/>
      <c r="P438" s="58"/>
      <c r="Q438" s="58"/>
      <c r="R438" s="58"/>
      <c r="S438" s="58"/>
      <c r="T438" s="58"/>
      <c r="U438" s="58"/>
      <c r="V438" s="58"/>
      <c r="W438" s="58"/>
      <c r="X438" s="58"/>
      <c r="Y438" s="61"/>
    </row>
    <row r="439" spans="1:25" ht="45" customHeight="1" x14ac:dyDescent="0.2">
      <c r="A439" s="58"/>
      <c r="B439" s="58"/>
      <c r="C439" s="58"/>
      <c r="D439" s="59"/>
      <c r="E439" s="59"/>
      <c r="F439" s="60"/>
      <c r="G439" s="60"/>
      <c r="H439" s="59"/>
      <c r="I439" s="58"/>
      <c r="J439" s="59"/>
      <c r="K439" s="58"/>
      <c r="L439" s="58"/>
      <c r="M439" s="58"/>
      <c r="N439" s="58"/>
      <c r="O439" s="58"/>
      <c r="P439" s="58"/>
      <c r="Q439" s="58"/>
      <c r="R439" s="58"/>
      <c r="S439" s="58"/>
      <c r="T439" s="58"/>
      <c r="U439" s="58"/>
      <c r="V439" s="58"/>
      <c r="W439" s="58"/>
      <c r="X439" s="58"/>
      <c r="Y439" s="61"/>
    </row>
    <row r="440" spans="1:25" ht="45" customHeight="1" x14ac:dyDescent="0.2">
      <c r="A440" s="58"/>
      <c r="B440" s="58"/>
      <c r="C440" s="58"/>
      <c r="D440" s="59"/>
      <c r="E440" s="59"/>
      <c r="F440" s="60"/>
      <c r="G440" s="60"/>
      <c r="H440" s="59"/>
      <c r="I440" s="58"/>
      <c r="J440" s="59"/>
      <c r="K440" s="58"/>
      <c r="L440" s="58"/>
      <c r="M440" s="58"/>
      <c r="N440" s="58"/>
      <c r="O440" s="58"/>
      <c r="P440" s="58"/>
      <c r="Q440" s="58"/>
      <c r="R440" s="58"/>
      <c r="S440" s="58"/>
      <c r="T440" s="58"/>
      <c r="U440" s="58"/>
      <c r="V440" s="58"/>
      <c r="W440" s="58"/>
      <c r="X440" s="58"/>
      <c r="Y440" s="61"/>
    </row>
    <row r="441" spans="1:25" s="55" customFormat="1" ht="45" customHeight="1" x14ac:dyDescent="0.2">
      <c r="A441" s="58"/>
      <c r="B441" s="58"/>
      <c r="C441" s="58"/>
      <c r="D441" s="59"/>
      <c r="E441" s="59"/>
      <c r="F441" s="60"/>
      <c r="G441" s="60"/>
      <c r="H441" s="59"/>
      <c r="I441" s="58"/>
      <c r="J441" s="59"/>
      <c r="K441" s="58"/>
      <c r="L441" s="58"/>
      <c r="M441" s="58"/>
      <c r="N441" s="58"/>
      <c r="O441" s="58"/>
      <c r="P441" s="58"/>
      <c r="Q441" s="58"/>
      <c r="R441" s="58"/>
      <c r="S441" s="58"/>
      <c r="T441" s="58"/>
      <c r="U441" s="58"/>
      <c r="V441" s="58"/>
      <c r="W441" s="58"/>
      <c r="X441" s="58"/>
      <c r="Y441" s="60"/>
    </row>
    <row r="442" spans="1:25" s="55" customFormat="1" ht="45" customHeight="1" x14ac:dyDescent="0.2">
      <c r="A442" s="58"/>
      <c r="B442" s="58"/>
      <c r="C442" s="58"/>
      <c r="D442" s="59"/>
      <c r="E442" s="59"/>
      <c r="F442" s="60"/>
      <c r="G442" s="60"/>
      <c r="H442" s="59"/>
      <c r="I442" s="58"/>
      <c r="J442" s="59"/>
      <c r="K442" s="58"/>
      <c r="L442" s="58"/>
      <c r="M442" s="58"/>
      <c r="N442" s="58"/>
      <c r="O442" s="58"/>
      <c r="P442" s="58"/>
      <c r="Q442" s="58"/>
      <c r="R442" s="58"/>
      <c r="S442" s="58"/>
      <c r="T442" s="58"/>
      <c r="U442" s="58"/>
      <c r="V442" s="58"/>
      <c r="W442" s="58"/>
      <c r="X442" s="58"/>
      <c r="Y442" s="60"/>
    </row>
    <row r="443" spans="1:25" s="55" customFormat="1" ht="45" customHeight="1" x14ac:dyDescent="0.2">
      <c r="A443" s="58"/>
      <c r="B443" s="58"/>
      <c r="C443" s="58"/>
      <c r="D443" s="59"/>
      <c r="E443" s="59"/>
      <c r="F443" s="60"/>
      <c r="G443" s="60"/>
      <c r="H443" s="59"/>
      <c r="I443" s="58"/>
      <c r="J443" s="59"/>
      <c r="K443" s="58"/>
      <c r="L443" s="58"/>
      <c r="M443" s="58"/>
      <c r="N443" s="58"/>
      <c r="O443" s="58"/>
      <c r="P443" s="58"/>
      <c r="Q443" s="58"/>
      <c r="R443" s="58"/>
      <c r="S443" s="58"/>
      <c r="T443" s="58"/>
      <c r="U443" s="58"/>
      <c r="V443" s="58"/>
      <c r="W443" s="58"/>
      <c r="X443" s="58"/>
      <c r="Y443" s="60"/>
    </row>
    <row r="444" spans="1:25" s="55" customFormat="1" ht="45" customHeight="1" x14ac:dyDescent="0.2">
      <c r="A444" s="58"/>
      <c r="B444" s="58"/>
      <c r="C444" s="58"/>
      <c r="D444" s="59"/>
      <c r="E444" s="59"/>
      <c r="F444" s="60"/>
      <c r="G444" s="60"/>
      <c r="H444" s="59"/>
      <c r="I444" s="58"/>
      <c r="J444" s="59"/>
      <c r="K444" s="58"/>
      <c r="L444" s="58"/>
      <c r="M444" s="58"/>
      <c r="N444" s="58"/>
      <c r="O444" s="58"/>
      <c r="P444" s="58"/>
      <c r="Q444" s="58"/>
      <c r="R444" s="58"/>
      <c r="S444" s="58"/>
      <c r="T444" s="58"/>
      <c r="U444" s="58"/>
      <c r="V444" s="58"/>
      <c r="W444" s="58"/>
      <c r="X444" s="58"/>
      <c r="Y444" s="60"/>
    </row>
    <row r="445" spans="1:25" s="55" customFormat="1" ht="45" customHeight="1" x14ac:dyDescent="0.2">
      <c r="A445" s="58"/>
      <c r="B445" s="58"/>
      <c r="C445" s="58"/>
      <c r="D445" s="59"/>
      <c r="E445" s="59"/>
      <c r="F445" s="60"/>
      <c r="G445" s="60"/>
      <c r="H445" s="59"/>
      <c r="I445" s="58"/>
      <c r="J445" s="59"/>
      <c r="K445" s="58"/>
      <c r="L445" s="58"/>
      <c r="M445" s="58"/>
      <c r="N445" s="58"/>
      <c r="O445" s="58"/>
      <c r="P445" s="58"/>
      <c r="Q445" s="58"/>
      <c r="R445" s="58"/>
      <c r="S445" s="58"/>
      <c r="T445" s="58"/>
      <c r="U445" s="58"/>
      <c r="V445" s="58"/>
      <c r="W445" s="58"/>
      <c r="X445" s="58"/>
      <c r="Y445" s="60"/>
    </row>
    <row r="446" spans="1:25" s="55" customFormat="1" ht="45" customHeight="1" x14ac:dyDescent="0.2">
      <c r="A446" s="58"/>
      <c r="B446" s="58"/>
      <c r="C446" s="58"/>
      <c r="D446" s="59"/>
      <c r="E446" s="59"/>
      <c r="F446" s="60"/>
      <c r="G446" s="60"/>
      <c r="H446" s="59"/>
      <c r="I446" s="58"/>
      <c r="J446" s="59"/>
      <c r="K446" s="58"/>
      <c r="L446" s="58"/>
      <c r="M446" s="58"/>
      <c r="N446" s="58"/>
      <c r="O446" s="58"/>
      <c r="P446" s="58"/>
      <c r="Q446" s="58"/>
      <c r="R446" s="58"/>
      <c r="S446" s="58"/>
      <c r="T446" s="58"/>
      <c r="U446" s="58"/>
      <c r="V446" s="58"/>
      <c r="W446" s="58"/>
      <c r="X446" s="58"/>
      <c r="Y446" s="60"/>
    </row>
    <row r="447" spans="1:25" s="55" customFormat="1" ht="45" customHeight="1" x14ac:dyDescent="0.2">
      <c r="A447" s="58"/>
      <c r="B447" s="58"/>
      <c r="C447" s="58"/>
      <c r="D447" s="59"/>
      <c r="E447" s="59"/>
      <c r="F447" s="60"/>
      <c r="G447" s="60"/>
      <c r="H447" s="59"/>
      <c r="I447" s="58"/>
      <c r="J447" s="59"/>
      <c r="K447" s="58"/>
      <c r="L447" s="58"/>
      <c r="M447" s="58"/>
      <c r="N447" s="58"/>
      <c r="O447" s="58"/>
      <c r="P447" s="58"/>
      <c r="Q447" s="58"/>
      <c r="R447" s="58"/>
      <c r="S447" s="58"/>
      <c r="T447" s="58"/>
      <c r="U447" s="58"/>
      <c r="V447" s="58"/>
      <c r="W447" s="58"/>
      <c r="X447" s="58"/>
      <c r="Y447" s="60"/>
    </row>
    <row r="448" spans="1:25" s="55" customFormat="1" ht="45" customHeight="1" x14ac:dyDescent="0.2">
      <c r="A448" s="58"/>
      <c r="B448" s="58"/>
      <c r="C448" s="58"/>
      <c r="D448" s="59"/>
      <c r="E448" s="59"/>
      <c r="F448" s="60"/>
      <c r="G448" s="60"/>
      <c r="H448" s="59"/>
      <c r="I448" s="58"/>
      <c r="J448" s="59"/>
      <c r="K448" s="58"/>
      <c r="L448" s="58"/>
      <c r="M448" s="58"/>
      <c r="N448" s="58"/>
      <c r="O448" s="58"/>
      <c r="P448" s="58"/>
      <c r="Q448" s="58"/>
      <c r="R448" s="58"/>
      <c r="S448" s="58"/>
      <c r="T448" s="58"/>
      <c r="U448" s="58"/>
      <c r="V448" s="58"/>
      <c r="W448" s="58"/>
      <c r="X448" s="58"/>
      <c r="Y448" s="60"/>
    </row>
    <row r="449" spans="1:25" s="55" customFormat="1" ht="45" customHeight="1" x14ac:dyDescent="0.2">
      <c r="A449" s="58"/>
      <c r="B449" s="58"/>
      <c r="C449" s="58"/>
      <c r="D449" s="59"/>
      <c r="E449" s="59"/>
      <c r="F449" s="60"/>
      <c r="G449" s="62"/>
      <c r="H449" s="59"/>
      <c r="I449" s="58"/>
      <c r="J449" s="59"/>
      <c r="K449" s="58"/>
      <c r="L449" s="58"/>
      <c r="M449" s="58"/>
      <c r="N449" s="58"/>
      <c r="O449" s="58"/>
      <c r="P449" s="58"/>
      <c r="Q449" s="58"/>
      <c r="R449" s="58"/>
      <c r="S449" s="58"/>
      <c r="T449" s="58"/>
      <c r="U449" s="58"/>
      <c r="V449" s="58"/>
      <c r="W449" s="58"/>
      <c r="X449" s="58"/>
      <c r="Y449" s="60"/>
    </row>
    <row r="450" spans="1:25" s="55" customFormat="1" ht="45" customHeight="1" x14ac:dyDescent="0.2">
      <c r="A450" s="58"/>
      <c r="B450" s="58"/>
      <c r="C450" s="58"/>
      <c r="D450" s="59"/>
      <c r="E450" s="59"/>
      <c r="F450" s="60"/>
      <c r="G450" s="60"/>
      <c r="H450" s="59"/>
      <c r="I450" s="58"/>
      <c r="J450" s="59"/>
      <c r="K450" s="58"/>
      <c r="L450" s="58"/>
      <c r="M450" s="58"/>
      <c r="N450" s="58"/>
      <c r="O450" s="58"/>
      <c r="P450" s="58"/>
      <c r="Q450" s="58"/>
      <c r="R450" s="58"/>
      <c r="S450" s="58"/>
      <c r="T450" s="58"/>
      <c r="U450" s="58"/>
      <c r="V450" s="58"/>
      <c r="W450" s="58"/>
      <c r="X450" s="58"/>
      <c r="Y450" s="60"/>
    </row>
    <row r="451" spans="1:25" s="55" customFormat="1" ht="45" customHeight="1" x14ac:dyDescent="0.2">
      <c r="A451" s="58"/>
      <c r="B451" s="58"/>
      <c r="C451" s="58"/>
      <c r="D451" s="59"/>
      <c r="E451" s="59"/>
      <c r="F451" s="60"/>
      <c r="G451" s="60"/>
      <c r="H451" s="59"/>
      <c r="I451" s="58"/>
      <c r="J451" s="59"/>
      <c r="K451" s="58"/>
      <c r="L451" s="58"/>
      <c r="M451" s="58"/>
      <c r="N451" s="58"/>
      <c r="O451" s="58"/>
      <c r="P451" s="58"/>
      <c r="Q451" s="58"/>
      <c r="R451" s="58"/>
      <c r="S451" s="58"/>
      <c r="T451" s="58"/>
      <c r="U451" s="58"/>
      <c r="V451" s="58"/>
      <c r="W451" s="58"/>
      <c r="X451" s="58"/>
      <c r="Y451" s="60"/>
    </row>
    <row r="452" spans="1:25" s="55" customFormat="1" ht="45" customHeight="1" x14ac:dyDescent="0.2">
      <c r="A452" s="58"/>
      <c r="B452" s="58"/>
      <c r="C452" s="58"/>
      <c r="D452" s="59"/>
      <c r="E452" s="59"/>
      <c r="F452" s="60"/>
      <c r="G452" s="60"/>
      <c r="H452" s="59"/>
      <c r="I452" s="58"/>
      <c r="J452" s="59"/>
      <c r="K452" s="58"/>
      <c r="L452" s="58"/>
      <c r="M452" s="58"/>
      <c r="N452" s="58"/>
      <c r="O452" s="58"/>
      <c r="P452" s="58"/>
      <c r="Q452" s="58"/>
      <c r="R452" s="58"/>
      <c r="S452" s="58"/>
      <c r="T452" s="58"/>
      <c r="U452" s="58"/>
      <c r="V452" s="58"/>
      <c r="W452" s="58"/>
      <c r="X452" s="58"/>
      <c r="Y452" s="60"/>
    </row>
    <row r="453" spans="1:25" s="55" customFormat="1" ht="45" customHeight="1" x14ac:dyDescent="0.2">
      <c r="A453" s="58"/>
      <c r="B453" s="58"/>
      <c r="C453" s="58"/>
      <c r="D453" s="59"/>
      <c r="E453" s="59"/>
      <c r="F453" s="60"/>
      <c r="G453" s="60"/>
      <c r="H453" s="59"/>
      <c r="I453" s="58"/>
      <c r="J453" s="59"/>
      <c r="K453" s="58"/>
      <c r="L453" s="58"/>
      <c r="M453" s="58"/>
      <c r="N453" s="58"/>
      <c r="O453" s="58"/>
      <c r="P453" s="58"/>
      <c r="Q453" s="58"/>
      <c r="R453" s="58"/>
      <c r="S453" s="58"/>
      <c r="T453" s="58"/>
      <c r="U453" s="58"/>
      <c r="V453" s="58"/>
      <c r="W453" s="58"/>
      <c r="X453" s="58"/>
      <c r="Y453" s="60"/>
    </row>
    <row r="454" spans="1:25" s="55" customFormat="1" ht="45" customHeight="1" x14ac:dyDescent="0.2">
      <c r="A454" s="58"/>
      <c r="B454" s="58"/>
      <c r="C454" s="58"/>
      <c r="D454" s="59"/>
      <c r="E454" s="59"/>
      <c r="F454" s="60"/>
      <c r="G454" s="60"/>
      <c r="H454" s="59"/>
      <c r="I454" s="58"/>
      <c r="J454" s="59"/>
      <c r="K454" s="58"/>
      <c r="L454" s="58"/>
      <c r="M454" s="58"/>
      <c r="N454" s="58"/>
      <c r="O454" s="58"/>
      <c r="P454" s="58"/>
      <c r="Q454" s="58"/>
      <c r="R454" s="58"/>
      <c r="S454" s="58"/>
      <c r="T454" s="58"/>
      <c r="U454" s="58"/>
      <c r="V454" s="58"/>
      <c r="W454" s="58"/>
      <c r="X454" s="58"/>
      <c r="Y454" s="60"/>
    </row>
    <row r="455" spans="1:25" s="55" customFormat="1" ht="45" customHeight="1" x14ac:dyDescent="0.2">
      <c r="A455" s="58"/>
      <c r="B455" s="58"/>
      <c r="C455" s="58"/>
      <c r="D455" s="59"/>
      <c r="E455" s="59"/>
      <c r="F455" s="60"/>
      <c r="G455" s="60"/>
      <c r="H455" s="59"/>
      <c r="I455" s="58"/>
      <c r="J455" s="59"/>
      <c r="K455" s="58"/>
      <c r="L455" s="58"/>
      <c r="M455" s="58"/>
      <c r="N455" s="58"/>
      <c r="O455" s="58"/>
      <c r="P455" s="58"/>
      <c r="Q455" s="58"/>
      <c r="R455" s="58"/>
      <c r="S455" s="58"/>
      <c r="T455" s="58"/>
      <c r="U455" s="58"/>
      <c r="V455" s="58"/>
      <c r="W455" s="58"/>
      <c r="X455" s="58"/>
      <c r="Y455" s="60"/>
    </row>
    <row r="456" spans="1:25" s="55" customFormat="1" ht="45" customHeight="1" x14ac:dyDescent="0.2">
      <c r="A456" s="58"/>
      <c r="B456" s="58"/>
      <c r="C456" s="58"/>
      <c r="D456" s="59"/>
      <c r="E456" s="59"/>
      <c r="F456" s="60"/>
      <c r="G456" s="60"/>
      <c r="H456" s="59"/>
      <c r="I456" s="58"/>
      <c r="J456" s="59"/>
      <c r="K456" s="58"/>
      <c r="L456" s="58"/>
      <c r="M456" s="58"/>
      <c r="N456" s="58"/>
      <c r="O456" s="58"/>
      <c r="P456" s="58"/>
      <c r="Q456" s="58"/>
      <c r="R456" s="58"/>
      <c r="S456" s="58"/>
      <c r="T456" s="58"/>
      <c r="U456" s="58"/>
      <c r="V456" s="58"/>
      <c r="W456" s="58"/>
      <c r="X456" s="58"/>
      <c r="Y456" s="60"/>
    </row>
    <row r="457" spans="1:25" s="55" customFormat="1" ht="45" customHeight="1" x14ac:dyDescent="0.2">
      <c r="A457" s="58"/>
      <c r="B457" s="58"/>
      <c r="C457" s="58"/>
      <c r="D457" s="59"/>
      <c r="E457" s="59"/>
      <c r="F457" s="60"/>
      <c r="G457" s="60"/>
      <c r="H457" s="59"/>
      <c r="I457" s="58"/>
      <c r="J457" s="59"/>
      <c r="K457" s="58"/>
      <c r="L457" s="58"/>
      <c r="M457" s="58"/>
      <c r="N457" s="58"/>
      <c r="O457" s="58"/>
      <c r="P457" s="58"/>
      <c r="Q457" s="58"/>
      <c r="R457" s="58"/>
      <c r="S457" s="58"/>
      <c r="T457" s="58"/>
      <c r="U457" s="58"/>
      <c r="V457" s="58"/>
      <c r="W457" s="58"/>
      <c r="X457" s="58"/>
      <c r="Y457" s="60"/>
    </row>
    <row r="458" spans="1:25" s="55" customFormat="1" ht="45" customHeight="1" x14ac:dyDescent="0.2">
      <c r="A458" s="58"/>
      <c r="B458" s="58"/>
      <c r="C458" s="58"/>
      <c r="D458" s="59"/>
      <c r="E458" s="59"/>
      <c r="F458" s="60"/>
      <c r="G458" s="60"/>
      <c r="H458" s="59"/>
      <c r="I458" s="58"/>
      <c r="J458" s="59"/>
      <c r="K458" s="58"/>
      <c r="L458" s="58"/>
      <c r="M458" s="58"/>
      <c r="N458" s="58"/>
      <c r="O458" s="58"/>
      <c r="P458" s="58"/>
      <c r="Q458" s="58"/>
      <c r="R458" s="58"/>
      <c r="S458" s="58"/>
      <c r="T458" s="58"/>
      <c r="U458" s="58"/>
      <c r="V458" s="58"/>
      <c r="W458" s="58"/>
      <c r="X458" s="58"/>
      <c r="Y458" s="60"/>
    </row>
    <row r="459" spans="1:25" s="55" customFormat="1" ht="45" customHeight="1" x14ac:dyDescent="0.2">
      <c r="A459" s="58"/>
      <c r="B459" s="58"/>
      <c r="C459" s="58"/>
      <c r="D459" s="59"/>
      <c r="E459" s="59"/>
      <c r="F459" s="60"/>
      <c r="G459" s="60"/>
      <c r="H459" s="59"/>
      <c r="I459" s="58"/>
      <c r="J459" s="59"/>
      <c r="K459" s="58"/>
      <c r="L459" s="58"/>
      <c r="M459" s="58"/>
      <c r="N459" s="58"/>
      <c r="O459" s="58"/>
      <c r="P459" s="58"/>
      <c r="Q459" s="58"/>
      <c r="R459" s="58"/>
      <c r="S459" s="58"/>
      <c r="T459" s="58"/>
      <c r="U459" s="58"/>
      <c r="V459" s="58"/>
      <c r="W459" s="58"/>
      <c r="X459" s="58"/>
      <c r="Y459" s="60"/>
    </row>
    <row r="460" spans="1:25" s="55" customFormat="1" ht="45" customHeight="1" x14ac:dyDescent="0.2">
      <c r="A460" s="58"/>
      <c r="B460" s="58"/>
      <c r="C460" s="58"/>
      <c r="D460" s="59"/>
      <c r="E460" s="59"/>
      <c r="F460" s="60"/>
      <c r="G460" s="60"/>
      <c r="H460" s="59"/>
      <c r="I460" s="58"/>
      <c r="J460" s="59"/>
      <c r="K460" s="58"/>
      <c r="L460" s="58"/>
      <c r="M460" s="58"/>
      <c r="N460" s="58"/>
      <c r="O460" s="58"/>
      <c r="P460" s="58"/>
      <c r="Q460" s="58"/>
      <c r="R460" s="58"/>
      <c r="S460" s="58"/>
      <c r="T460" s="58"/>
      <c r="U460" s="58"/>
      <c r="V460" s="58"/>
      <c r="W460" s="58"/>
      <c r="X460" s="58"/>
      <c r="Y460" s="60"/>
    </row>
    <row r="461" spans="1:25" s="55" customFormat="1" ht="45" customHeight="1" x14ac:dyDescent="0.2">
      <c r="A461" s="58"/>
      <c r="B461" s="58"/>
      <c r="C461" s="58"/>
      <c r="D461" s="59"/>
      <c r="E461" s="59"/>
      <c r="F461" s="60"/>
      <c r="G461" s="60"/>
      <c r="H461" s="59"/>
      <c r="I461" s="58"/>
      <c r="J461" s="59"/>
      <c r="K461" s="58"/>
      <c r="L461" s="58"/>
      <c r="M461" s="58"/>
      <c r="N461" s="58"/>
      <c r="O461" s="58"/>
      <c r="P461" s="58"/>
      <c r="Q461" s="58"/>
      <c r="R461" s="58"/>
      <c r="S461" s="58"/>
      <c r="T461" s="58"/>
      <c r="U461" s="58"/>
      <c r="V461" s="58"/>
      <c r="W461" s="58"/>
      <c r="X461" s="58"/>
      <c r="Y461" s="60"/>
    </row>
    <row r="462" spans="1:25" s="55" customFormat="1" ht="45" customHeight="1" x14ac:dyDescent="0.2">
      <c r="A462" s="58"/>
      <c r="B462" s="58"/>
      <c r="C462" s="58"/>
      <c r="D462" s="59"/>
      <c r="E462" s="59"/>
      <c r="F462" s="60"/>
      <c r="G462" s="60"/>
      <c r="H462" s="59"/>
      <c r="I462" s="58"/>
      <c r="J462" s="59"/>
      <c r="K462" s="58"/>
      <c r="L462" s="58"/>
      <c r="M462" s="58"/>
      <c r="N462" s="58"/>
      <c r="O462" s="58"/>
      <c r="P462" s="58"/>
      <c r="Q462" s="58"/>
      <c r="R462" s="58"/>
      <c r="S462" s="58"/>
      <c r="T462" s="58"/>
      <c r="U462" s="58"/>
      <c r="V462" s="58"/>
      <c r="W462" s="58"/>
      <c r="X462" s="58"/>
      <c r="Y462" s="60"/>
    </row>
    <row r="463" spans="1:25" s="55" customFormat="1" ht="45" customHeight="1" x14ac:dyDescent="0.2">
      <c r="A463" s="58"/>
      <c r="B463" s="58"/>
      <c r="C463" s="58"/>
      <c r="D463" s="59"/>
      <c r="E463" s="59"/>
      <c r="F463" s="60"/>
      <c r="G463" s="60"/>
      <c r="H463" s="59"/>
      <c r="I463" s="58"/>
      <c r="J463" s="59"/>
      <c r="K463" s="58"/>
      <c r="L463" s="58"/>
      <c r="M463" s="58"/>
      <c r="N463" s="58"/>
      <c r="O463" s="58"/>
      <c r="P463" s="58"/>
      <c r="Q463" s="58"/>
      <c r="R463" s="58"/>
      <c r="S463" s="58"/>
      <c r="T463" s="58"/>
      <c r="U463" s="58"/>
      <c r="V463" s="58"/>
      <c r="W463" s="58"/>
      <c r="X463" s="58"/>
      <c r="Y463" s="60"/>
    </row>
    <row r="464" spans="1:25" s="55" customFormat="1" ht="45" customHeight="1" x14ac:dyDescent="0.2">
      <c r="A464" s="58"/>
      <c r="B464" s="58"/>
      <c r="C464" s="58"/>
      <c r="D464" s="59"/>
      <c r="E464" s="59"/>
      <c r="F464" s="60"/>
      <c r="G464" s="60"/>
      <c r="H464" s="59"/>
      <c r="I464" s="58"/>
      <c r="J464" s="59"/>
      <c r="K464" s="58"/>
      <c r="L464" s="58"/>
      <c r="M464" s="58"/>
      <c r="N464" s="58"/>
      <c r="O464" s="58"/>
      <c r="P464" s="58"/>
      <c r="Q464" s="58"/>
      <c r="R464" s="58"/>
      <c r="S464" s="58"/>
      <c r="T464" s="58"/>
      <c r="U464" s="58"/>
      <c r="V464" s="58"/>
      <c r="W464" s="58"/>
      <c r="X464" s="58"/>
      <c r="Y464" s="60"/>
    </row>
    <row r="465" spans="1:25" s="55" customFormat="1" ht="45" customHeight="1" x14ac:dyDescent="0.2">
      <c r="A465" s="58"/>
      <c r="B465" s="58"/>
      <c r="C465" s="58"/>
      <c r="D465" s="59"/>
      <c r="E465" s="59"/>
      <c r="F465" s="60"/>
      <c r="G465" s="60"/>
      <c r="H465" s="59"/>
      <c r="I465" s="58"/>
      <c r="J465" s="59"/>
      <c r="K465" s="58"/>
      <c r="L465" s="58"/>
      <c r="M465" s="58"/>
      <c r="N465" s="58"/>
      <c r="O465" s="58"/>
      <c r="P465" s="58"/>
      <c r="Q465" s="58"/>
      <c r="R465" s="58"/>
      <c r="S465" s="58"/>
      <c r="T465" s="58"/>
      <c r="U465" s="58"/>
      <c r="V465" s="58"/>
      <c r="W465" s="58"/>
      <c r="X465" s="58"/>
      <c r="Y465" s="60"/>
    </row>
    <row r="466" spans="1:25" s="55" customFormat="1" ht="45" customHeight="1" x14ac:dyDescent="0.2">
      <c r="A466" s="58"/>
      <c r="B466" s="58"/>
      <c r="C466" s="58"/>
      <c r="D466" s="59"/>
      <c r="E466" s="59"/>
      <c r="F466" s="60"/>
      <c r="G466" s="60"/>
      <c r="H466" s="59"/>
      <c r="I466" s="58"/>
      <c r="J466" s="59"/>
      <c r="K466" s="58"/>
      <c r="L466" s="58"/>
      <c r="M466" s="58"/>
      <c r="N466" s="58"/>
      <c r="O466" s="58"/>
      <c r="P466" s="58"/>
      <c r="Q466" s="58"/>
      <c r="R466" s="58"/>
      <c r="S466" s="58"/>
      <c r="T466" s="58"/>
      <c r="U466" s="58"/>
      <c r="V466" s="58"/>
      <c r="W466" s="58"/>
      <c r="X466" s="58"/>
      <c r="Y466" s="60"/>
    </row>
    <row r="467" spans="1:25" s="55" customFormat="1" ht="45" customHeight="1" x14ac:dyDescent="0.2">
      <c r="A467" s="58"/>
      <c r="B467" s="58"/>
      <c r="C467" s="58"/>
      <c r="D467" s="59"/>
      <c r="E467" s="59"/>
      <c r="F467" s="60"/>
      <c r="G467" s="60"/>
      <c r="H467" s="59"/>
      <c r="I467" s="58"/>
      <c r="J467" s="59"/>
      <c r="K467" s="58"/>
      <c r="L467" s="58"/>
      <c r="M467" s="58"/>
      <c r="N467" s="58"/>
      <c r="O467" s="58"/>
      <c r="P467" s="58"/>
      <c r="Q467" s="58"/>
      <c r="R467" s="58"/>
      <c r="S467" s="58"/>
      <c r="T467" s="58"/>
      <c r="U467" s="58"/>
      <c r="V467" s="58"/>
      <c r="W467" s="58"/>
      <c r="X467" s="58"/>
      <c r="Y467" s="60"/>
    </row>
    <row r="468" spans="1:25" s="55" customFormat="1" ht="45" customHeight="1" x14ac:dyDescent="0.2">
      <c r="A468" s="58"/>
      <c r="B468" s="58"/>
      <c r="C468" s="58"/>
      <c r="D468" s="59"/>
      <c r="E468" s="59"/>
      <c r="F468" s="60"/>
      <c r="G468" s="60"/>
      <c r="H468" s="59"/>
      <c r="I468" s="58"/>
      <c r="J468" s="59"/>
      <c r="K468" s="58"/>
      <c r="L468" s="58"/>
      <c r="M468" s="58"/>
      <c r="N468" s="58"/>
      <c r="O468" s="58"/>
      <c r="P468" s="58"/>
      <c r="Q468" s="58"/>
      <c r="R468" s="58"/>
      <c r="S468" s="58"/>
      <c r="T468" s="58"/>
      <c r="U468" s="58"/>
      <c r="V468" s="58"/>
      <c r="W468" s="58"/>
      <c r="X468" s="58"/>
      <c r="Y468" s="60"/>
    </row>
    <row r="469" spans="1:25" s="55" customFormat="1" ht="45" customHeight="1" x14ac:dyDescent="0.2">
      <c r="A469" s="58"/>
      <c r="B469" s="58"/>
      <c r="C469" s="58"/>
      <c r="D469" s="59"/>
      <c r="E469" s="59"/>
      <c r="F469" s="60"/>
      <c r="G469" s="60"/>
      <c r="H469" s="59"/>
      <c r="I469" s="58"/>
      <c r="J469" s="59"/>
      <c r="K469" s="58"/>
      <c r="L469" s="58"/>
      <c r="M469" s="58"/>
      <c r="N469" s="58"/>
      <c r="O469" s="58"/>
      <c r="P469" s="58"/>
      <c r="Q469" s="58"/>
      <c r="R469" s="58"/>
      <c r="S469" s="58"/>
      <c r="T469" s="58"/>
      <c r="U469" s="58"/>
      <c r="V469" s="58"/>
      <c r="W469" s="58"/>
      <c r="X469" s="58"/>
      <c r="Y469" s="60"/>
    </row>
    <row r="470" spans="1:25" s="55" customFormat="1" ht="45" customHeight="1" x14ac:dyDescent="0.2">
      <c r="A470" s="58"/>
      <c r="B470" s="58"/>
      <c r="C470" s="58"/>
      <c r="D470" s="59"/>
      <c r="E470" s="59"/>
      <c r="F470" s="60"/>
      <c r="G470" s="60"/>
      <c r="H470" s="59"/>
      <c r="I470" s="58"/>
      <c r="J470" s="59"/>
      <c r="K470" s="58"/>
      <c r="L470" s="58"/>
      <c r="M470" s="58"/>
      <c r="N470" s="58"/>
      <c r="O470" s="58"/>
      <c r="P470" s="58"/>
      <c r="Q470" s="58"/>
      <c r="R470" s="58"/>
      <c r="S470" s="58"/>
      <c r="T470" s="58"/>
      <c r="U470" s="58"/>
      <c r="V470" s="58"/>
      <c r="W470" s="58"/>
      <c r="X470" s="58"/>
      <c r="Y470" s="60"/>
    </row>
    <row r="471" spans="1:25" s="55" customFormat="1" ht="45" customHeight="1" x14ac:dyDescent="0.2">
      <c r="A471" s="58"/>
      <c r="B471" s="58"/>
      <c r="C471" s="58"/>
      <c r="D471" s="59"/>
      <c r="E471" s="59"/>
      <c r="F471" s="60"/>
      <c r="G471" s="60"/>
      <c r="H471" s="59"/>
      <c r="I471" s="58"/>
      <c r="J471" s="59"/>
      <c r="K471" s="58"/>
      <c r="L471" s="58"/>
      <c r="M471" s="58"/>
      <c r="N471" s="58"/>
      <c r="O471" s="58"/>
      <c r="P471" s="58"/>
      <c r="Q471" s="58"/>
      <c r="R471" s="58"/>
      <c r="S471" s="58"/>
      <c r="T471" s="58"/>
      <c r="U471" s="58"/>
      <c r="V471" s="58"/>
      <c r="W471" s="58"/>
      <c r="X471" s="58"/>
      <c r="Y471" s="60"/>
    </row>
    <row r="472" spans="1:25" ht="45" customHeight="1" x14ac:dyDescent="0.2">
      <c r="A472" s="58"/>
      <c r="B472" s="58"/>
      <c r="C472" s="58"/>
      <c r="D472" s="59"/>
      <c r="E472" s="59"/>
      <c r="F472" s="60"/>
      <c r="G472" s="60"/>
      <c r="H472" s="59"/>
      <c r="I472" s="58"/>
      <c r="J472" s="59"/>
      <c r="K472" s="58"/>
      <c r="L472" s="58"/>
      <c r="M472" s="58"/>
      <c r="N472" s="58"/>
      <c r="O472" s="58"/>
      <c r="P472" s="58"/>
      <c r="Q472" s="58"/>
      <c r="R472" s="58"/>
      <c r="S472" s="58"/>
      <c r="T472" s="58"/>
      <c r="U472" s="58"/>
      <c r="V472" s="58"/>
      <c r="W472" s="58"/>
      <c r="X472" s="58"/>
      <c r="Y472" s="61"/>
    </row>
    <row r="473" spans="1:25" ht="45" customHeight="1" x14ac:dyDescent="0.2">
      <c r="A473" s="58"/>
      <c r="B473" s="58"/>
      <c r="C473" s="58"/>
      <c r="D473" s="59"/>
      <c r="E473" s="59"/>
      <c r="F473" s="60"/>
      <c r="G473" s="60"/>
      <c r="H473" s="59"/>
      <c r="I473" s="58"/>
      <c r="J473" s="59"/>
      <c r="K473" s="58"/>
      <c r="L473" s="58"/>
      <c r="M473" s="58"/>
      <c r="N473" s="58"/>
      <c r="O473" s="58"/>
      <c r="P473" s="58"/>
      <c r="Q473" s="58"/>
      <c r="R473" s="58"/>
      <c r="S473" s="58"/>
      <c r="T473" s="58"/>
      <c r="U473" s="58"/>
      <c r="V473" s="58"/>
      <c r="W473" s="58"/>
      <c r="X473" s="58"/>
      <c r="Y473" s="61"/>
    </row>
    <row r="474" spans="1:25" ht="45" customHeight="1" x14ac:dyDescent="0.2">
      <c r="A474" s="58"/>
      <c r="B474" s="58"/>
      <c r="C474" s="58"/>
      <c r="D474" s="59"/>
      <c r="E474" s="59"/>
      <c r="F474" s="60"/>
      <c r="G474" s="60"/>
      <c r="H474" s="59"/>
      <c r="I474" s="58"/>
      <c r="J474" s="59"/>
      <c r="K474" s="58"/>
      <c r="L474" s="58"/>
      <c r="M474" s="58"/>
      <c r="N474" s="58"/>
      <c r="O474" s="58"/>
      <c r="P474" s="58"/>
      <c r="Q474" s="58"/>
      <c r="R474" s="58"/>
      <c r="S474" s="58"/>
      <c r="T474" s="58"/>
      <c r="U474" s="58"/>
      <c r="V474" s="58"/>
      <c r="W474" s="58"/>
      <c r="X474" s="58"/>
      <c r="Y474" s="61"/>
    </row>
    <row r="475" spans="1:25" ht="45" customHeight="1" x14ac:dyDescent="0.2">
      <c r="A475" s="58"/>
      <c r="B475" s="58"/>
      <c r="C475" s="58"/>
      <c r="D475" s="59"/>
      <c r="E475" s="59"/>
      <c r="F475" s="60"/>
      <c r="G475" s="60"/>
      <c r="H475" s="59"/>
      <c r="I475" s="58"/>
      <c r="J475" s="59"/>
      <c r="K475" s="58"/>
      <c r="L475" s="58"/>
      <c r="M475" s="58"/>
      <c r="N475" s="58"/>
      <c r="O475" s="58"/>
      <c r="P475" s="58"/>
      <c r="Q475" s="58"/>
      <c r="R475" s="58"/>
      <c r="S475" s="58"/>
      <c r="T475" s="58"/>
      <c r="U475" s="58"/>
      <c r="V475" s="58"/>
      <c r="W475" s="58"/>
      <c r="X475" s="58"/>
      <c r="Y475" s="61"/>
    </row>
    <row r="476" spans="1:25" ht="45" customHeight="1" x14ac:dyDescent="0.2">
      <c r="A476" s="58"/>
      <c r="B476" s="58"/>
      <c r="C476" s="58"/>
      <c r="D476" s="59"/>
      <c r="E476" s="59"/>
      <c r="F476" s="60"/>
      <c r="G476" s="60"/>
      <c r="H476" s="59"/>
      <c r="I476" s="58"/>
      <c r="J476" s="59"/>
      <c r="K476" s="58"/>
      <c r="L476" s="58"/>
      <c r="M476" s="58"/>
      <c r="N476" s="58"/>
      <c r="O476" s="58"/>
      <c r="P476" s="58"/>
      <c r="Q476" s="58"/>
      <c r="R476" s="58"/>
      <c r="S476" s="58"/>
      <c r="T476" s="58"/>
      <c r="U476" s="58"/>
      <c r="V476" s="58"/>
      <c r="W476" s="58"/>
      <c r="X476" s="58"/>
      <c r="Y476" s="61"/>
    </row>
    <row r="477" spans="1:25" ht="45" customHeight="1" x14ac:dyDescent="0.2">
      <c r="A477" s="58"/>
      <c r="B477" s="58"/>
      <c r="C477" s="58"/>
      <c r="D477" s="59"/>
      <c r="E477" s="59"/>
      <c r="F477" s="60"/>
      <c r="G477" s="60"/>
      <c r="H477" s="59"/>
      <c r="I477" s="58"/>
      <c r="J477" s="59"/>
      <c r="K477" s="58"/>
      <c r="L477" s="58"/>
      <c r="M477" s="58"/>
      <c r="N477" s="58"/>
      <c r="O477" s="58"/>
      <c r="P477" s="58"/>
      <c r="Q477" s="58"/>
      <c r="R477" s="58"/>
      <c r="S477" s="58"/>
      <c r="T477" s="58"/>
      <c r="U477" s="58"/>
      <c r="V477" s="58"/>
      <c r="W477" s="58"/>
      <c r="X477" s="58"/>
      <c r="Y477" s="61"/>
    </row>
    <row r="478" spans="1:25" ht="45" customHeight="1" x14ac:dyDescent="0.2">
      <c r="A478" s="58"/>
      <c r="B478" s="58"/>
      <c r="C478" s="58"/>
      <c r="D478" s="59"/>
      <c r="E478" s="59"/>
      <c r="F478" s="60"/>
      <c r="G478" s="60"/>
      <c r="H478" s="59"/>
      <c r="I478" s="58"/>
      <c r="J478" s="59"/>
      <c r="K478" s="58"/>
      <c r="L478" s="58"/>
      <c r="M478" s="58"/>
      <c r="N478" s="58"/>
      <c r="O478" s="58"/>
      <c r="P478" s="58"/>
      <c r="Q478" s="58"/>
      <c r="R478" s="58"/>
      <c r="S478" s="58"/>
      <c r="T478" s="58"/>
      <c r="U478" s="58"/>
      <c r="V478" s="58"/>
      <c r="W478" s="58"/>
      <c r="X478" s="58"/>
      <c r="Y478" s="61"/>
    </row>
    <row r="479" spans="1:25" ht="45" customHeight="1" x14ac:dyDescent="0.2">
      <c r="A479" s="58"/>
      <c r="B479" s="58"/>
      <c r="C479" s="58"/>
      <c r="D479" s="59"/>
      <c r="E479" s="59"/>
      <c r="F479" s="60"/>
      <c r="G479" s="60"/>
      <c r="H479" s="59"/>
      <c r="I479" s="58"/>
      <c r="J479" s="59"/>
      <c r="K479" s="58"/>
      <c r="L479" s="58"/>
      <c r="M479" s="58"/>
      <c r="N479" s="58"/>
      <c r="O479" s="58"/>
      <c r="P479" s="58"/>
      <c r="Q479" s="58"/>
      <c r="R479" s="58"/>
      <c r="S479" s="58"/>
      <c r="T479" s="58"/>
      <c r="U479" s="58"/>
      <c r="V479" s="58"/>
      <c r="W479" s="58"/>
      <c r="X479" s="58"/>
      <c r="Y479" s="61"/>
    </row>
    <row r="480" spans="1:25" ht="45" customHeight="1" x14ac:dyDescent="0.2">
      <c r="A480" s="58"/>
      <c r="B480" s="58"/>
      <c r="C480" s="58"/>
      <c r="D480" s="59"/>
      <c r="E480" s="59"/>
      <c r="F480" s="60"/>
      <c r="G480" s="62"/>
      <c r="H480" s="59"/>
      <c r="I480" s="58"/>
      <c r="J480" s="59"/>
      <c r="K480" s="58"/>
      <c r="L480" s="58"/>
      <c r="M480" s="58"/>
      <c r="N480" s="58"/>
      <c r="O480" s="58"/>
      <c r="P480" s="58"/>
      <c r="Q480" s="58"/>
      <c r="R480" s="58"/>
      <c r="S480" s="58"/>
      <c r="T480" s="58"/>
      <c r="U480" s="58"/>
      <c r="V480" s="58"/>
      <c r="W480" s="58"/>
      <c r="X480" s="58"/>
      <c r="Y480" s="61"/>
    </row>
    <row r="481" spans="1:25" ht="45" customHeight="1" x14ac:dyDescent="0.2">
      <c r="A481" s="58"/>
      <c r="B481" s="58"/>
      <c r="C481" s="58"/>
      <c r="D481" s="59"/>
      <c r="E481" s="59"/>
      <c r="F481" s="60"/>
      <c r="G481" s="62"/>
      <c r="H481" s="59"/>
      <c r="I481" s="58"/>
      <c r="J481" s="59"/>
      <c r="K481" s="58"/>
      <c r="L481" s="58"/>
      <c r="M481" s="58"/>
      <c r="N481" s="58"/>
      <c r="O481" s="58"/>
      <c r="P481" s="58"/>
      <c r="Q481" s="58"/>
      <c r="R481" s="58"/>
      <c r="S481" s="58"/>
      <c r="T481" s="58"/>
      <c r="U481" s="58"/>
      <c r="V481" s="58"/>
      <c r="W481" s="58"/>
      <c r="X481" s="58"/>
      <c r="Y481" s="61"/>
    </row>
  </sheetData>
  <sheetProtection formatCells="0" formatColumns="0" insertColumns="0" insertRows="0" deleteColumns="0" deleteRows="0" selectLockedCells="1" selectUnlockedCells="1"/>
  <autoFilter ref="A1:Y30" xr:uid="{6BEE5641-3D17-43DF-84CB-DBC853CE876D}"/>
  <sortState xmlns:xlrd2="http://schemas.microsoft.com/office/spreadsheetml/2017/richdata2" ref="A2:W481">
    <sortCondition ref="A2:A481"/>
    <sortCondition ref="D2:D481"/>
  </sortState>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554DC69-1D2E-4019-A2EF-37A7E50CC9A0}">
          <x14:formula1>
            <xm:f>Hoja2!$C$4:$C$7</xm:f>
          </x14:formula1>
          <xm:sqref>L2:L8 L13:L497</xm:sqref>
        </x14:dataValidation>
        <x14:dataValidation type="list" allowBlank="1" showInputMessage="1" showErrorMessage="1" xr:uid="{DBF25CB9-DEB0-4149-80E9-C1E07957560D}">
          <x14:formula1>
            <xm:f>Hoja2!$I$12:$I$13</xm:f>
          </x14:formula1>
          <xm:sqref>X2:X8 X19:X481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0DE00-3341-4CA6-B6FB-1F4BA7E1A373}">
  <dimension ref="C3:I18"/>
  <sheetViews>
    <sheetView workbookViewId="0">
      <selection activeCell="I13" sqref="I13"/>
    </sheetView>
  </sheetViews>
  <sheetFormatPr baseColWidth="10" defaultColWidth="11.5" defaultRowHeight="15" x14ac:dyDescent="0.2"/>
  <cols>
    <col min="3" max="3" width="28.1640625" customWidth="1"/>
    <col min="4" max="4" width="17" bestFit="1" customWidth="1"/>
  </cols>
  <sheetData>
    <row r="3" spans="3:9" x14ac:dyDescent="0.2">
      <c r="C3" t="s">
        <v>229</v>
      </c>
      <c r="D3" t="s">
        <v>230</v>
      </c>
      <c r="E3" t="s">
        <v>110</v>
      </c>
    </row>
    <row r="4" spans="3:9" x14ac:dyDescent="0.2">
      <c r="C4" t="s">
        <v>144</v>
      </c>
      <c r="D4" t="s">
        <v>231</v>
      </c>
      <c r="E4" t="s">
        <v>232</v>
      </c>
    </row>
    <row r="5" spans="3:9" x14ac:dyDescent="0.2">
      <c r="C5" t="s">
        <v>233</v>
      </c>
      <c r="D5" t="s">
        <v>234</v>
      </c>
      <c r="E5" t="s">
        <v>235</v>
      </c>
      <c r="I5" t="s">
        <v>236</v>
      </c>
    </row>
    <row r="6" spans="3:9" x14ac:dyDescent="0.2">
      <c r="C6" t="s">
        <v>237</v>
      </c>
      <c r="D6" t="s">
        <v>238</v>
      </c>
      <c r="E6" t="s">
        <v>239</v>
      </c>
      <c r="I6" t="s">
        <v>129</v>
      </c>
    </row>
    <row r="7" spans="3:9" x14ac:dyDescent="0.2">
      <c r="C7" t="s">
        <v>125</v>
      </c>
      <c r="D7" t="s">
        <v>240</v>
      </c>
      <c r="E7" t="s">
        <v>241</v>
      </c>
    </row>
    <row r="8" spans="3:9" x14ac:dyDescent="0.2">
      <c r="C8" t="s">
        <v>242</v>
      </c>
      <c r="D8" t="s">
        <v>243</v>
      </c>
      <c r="E8" t="s">
        <v>244</v>
      </c>
    </row>
    <row r="9" spans="3:9" x14ac:dyDescent="0.2">
      <c r="C9" t="s">
        <v>245</v>
      </c>
      <c r="E9" t="s">
        <v>246</v>
      </c>
      <c r="I9" t="s">
        <v>247</v>
      </c>
    </row>
    <row r="10" spans="3:9" x14ac:dyDescent="0.2">
      <c r="C10" t="s">
        <v>248</v>
      </c>
      <c r="D10" t="s">
        <v>249</v>
      </c>
      <c r="E10" t="s">
        <v>250</v>
      </c>
    </row>
    <row r="11" spans="3:9" x14ac:dyDescent="0.2">
      <c r="C11" t="s">
        <v>251</v>
      </c>
      <c r="D11" t="s">
        <v>252</v>
      </c>
      <c r="E11" t="s">
        <v>253</v>
      </c>
    </row>
    <row r="12" spans="3:9" x14ac:dyDescent="0.2">
      <c r="C12" t="s">
        <v>254</v>
      </c>
      <c r="D12" t="s">
        <v>255</v>
      </c>
      <c r="I12" t="s">
        <v>133</v>
      </c>
    </row>
    <row r="13" spans="3:9" ht="48" x14ac:dyDescent="0.2">
      <c r="C13" t="s">
        <v>256</v>
      </c>
      <c r="D13" t="s">
        <v>257</v>
      </c>
      <c r="F13" s="50" t="s">
        <v>114</v>
      </c>
      <c r="I13" t="s">
        <v>258</v>
      </c>
    </row>
    <row r="14" spans="3:9" x14ac:dyDescent="0.2">
      <c r="C14" t="s">
        <v>259</v>
      </c>
      <c r="D14" t="s">
        <v>260</v>
      </c>
      <c r="F14" t="s">
        <v>261</v>
      </c>
    </row>
    <row r="15" spans="3:9" x14ac:dyDescent="0.2">
      <c r="D15" t="s">
        <v>262</v>
      </c>
      <c r="F15" t="s">
        <v>263</v>
      </c>
    </row>
    <row r="16" spans="3:9" x14ac:dyDescent="0.2">
      <c r="D16" t="s">
        <v>264</v>
      </c>
      <c r="F16" t="s">
        <v>265</v>
      </c>
    </row>
    <row r="17" spans="4:6" x14ac:dyDescent="0.2">
      <c r="D17" t="s">
        <v>253</v>
      </c>
      <c r="F17" t="s">
        <v>266</v>
      </c>
    </row>
    <row r="18" spans="4:6" x14ac:dyDescent="0.2">
      <c r="F18" t="s">
        <v>267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1622C-38CC-4C50-B356-63D78C589874}">
  <dimension ref="A1:Q255"/>
  <sheetViews>
    <sheetView workbookViewId="0">
      <pane xSplit="1" ySplit="1" topLeftCell="B2" activePane="bottomRight" state="frozen"/>
      <selection pane="topRight" activeCell="C1" sqref="C1"/>
      <selection pane="bottomLeft" activeCell="A2" sqref="A2"/>
      <selection pane="bottomRight" activeCell="H2" sqref="H2"/>
    </sheetView>
  </sheetViews>
  <sheetFormatPr baseColWidth="10" defaultColWidth="11.5" defaultRowHeight="15" x14ac:dyDescent="0.2"/>
  <cols>
    <col min="1" max="1" width="15.33203125" bestFit="1" customWidth="1"/>
    <col min="2" max="2" width="24.6640625" style="49" customWidth="1"/>
    <col min="3" max="3" width="17" style="49" bestFit="1" customWidth="1"/>
    <col min="4" max="4" width="18.33203125" style="2" customWidth="1"/>
    <col min="5" max="5" width="12.33203125" style="49" customWidth="1"/>
    <col min="6" max="6" width="35.5" style="49" customWidth="1"/>
    <col min="7" max="8" width="52" style="2" customWidth="1"/>
    <col min="9" max="9" width="14.5" bestFit="1" customWidth="1"/>
    <col min="10" max="10" width="15.1640625" bestFit="1" customWidth="1"/>
    <col min="11" max="11" width="16.33203125" bestFit="1" customWidth="1"/>
    <col min="12" max="12" width="21.33203125" hidden="1" customWidth="1"/>
    <col min="13" max="13" width="20.5" bestFit="1" customWidth="1"/>
    <col min="14" max="14" width="18.5" customWidth="1"/>
    <col min="15" max="15" width="23" customWidth="1"/>
    <col min="16" max="16" width="45.6640625" customWidth="1"/>
  </cols>
  <sheetData>
    <row r="1" spans="1:17" ht="32" x14ac:dyDescent="0.2">
      <c r="A1" s="3" t="s">
        <v>268</v>
      </c>
      <c r="B1" s="4" t="s">
        <v>269</v>
      </c>
      <c r="C1" s="5" t="s">
        <v>270</v>
      </c>
      <c r="D1" s="5" t="s">
        <v>271</v>
      </c>
      <c r="E1" s="5" t="s">
        <v>272</v>
      </c>
      <c r="F1" s="5" t="s">
        <v>273</v>
      </c>
      <c r="G1" s="6" t="s">
        <v>274</v>
      </c>
      <c r="H1" s="6" t="s">
        <v>274</v>
      </c>
      <c r="I1" s="5" t="s">
        <v>275</v>
      </c>
      <c r="J1" s="5" t="s">
        <v>276</v>
      </c>
      <c r="K1" s="7" t="s">
        <v>277</v>
      </c>
      <c r="L1" s="8" t="s">
        <v>278</v>
      </c>
      <c r="M1" s="8" t="s">
        <v>278</v>
      </c>
      <c r="N1" s="5" t="s">
        <v>279</v>
      </c>
      <c r="O1" s="5" t="s">
        <v>280</v>
      </c>
      <c r="P1" s="5" t="s">
        <v>281</v>
      </c>
      <c r="Q1" s="5" t="s">
        <v>282</v>
      </c>
    </row>
    <row r="2" spans="1:17" ht="57" customHeight="1" x14ac:dyDescent="0.2">
      <c r="A2" s="3">
        <v>4034</v>
      </c>
      <c r="B2" s="10" t="s">
        <v>283</v>
      </c>
      <c r="C2" s="9">
        <v>1</v>
      </c>
      <c r="D2" s="11" t="s">
        <v>284</v>
      </c>
      <c r="E2" s="9">
        <v>26</v>
      </c>
      <c r="F2" s="9" t="s">
        <v>285</v>
      </c>
      <c r="G2" s="13" t="s">
        <v>286</v>
      </c>
      <c r="H2" s="13" t="s">
        <v>286</v>
      </c>
      <c r="I2" s="12"/>
      <c r="J2" s="14">
        <v>2000</v>
      </c>
      <c r="K2" s="15">
        <v>0</v>
      </c>
      <c r="L2" s="16">
        <v>40</v>
      </c>
      <c r="M2" s="17">
        <v>40000000</v>
      </c>
      <c r="N2" s="18" t="s">
        <v>287</v>
      </c>
      <c r="O2" s="12" t="s">
        <v>288</v>
      </c>
      <c r="P2" s="19" t="s">
        <v>289</v>
      </c>
      <c r="Q2" s="14">
        <v>36</v>
      </c>
    </row>
    <row r="3" spans="1:17" ht="57" customHeight="1" x14ac:dyDescent="0.2">
      <c r="A3" s="3">
        <v>4035</v>
      </c>
      <c r="B3" s="10" t="s">
        <v>283</v>
      </c>
      <c r="C3" s="9">
        <v>1</v>
      </c>
      <c r="D3" s="11" t="s">
        <v>284</v>
      </c>
      <c r="E3" s="9">
        <v>26</v>
      </c>
      <c r="F3" s="9" t="s">
        <v>285</v>
      </c>
      <c r="G3" s="13" t="s">
        <v>290</v>
      </c>
      <c r="H3" s="13" t="s">
        <v>290</v>
      </c>
      <c r="I3" s="12"/>
      <c r="J3" s="14">
        <v>6500</v>
      </c>
      <c r="K3" s="15">
        <v>0</v>
      </c>
      <c r="L3" s="16">
        <v>388</v>
      </c>
      <c r="M3" s="17">
        <v>388000000</v>
      </c>
      <c r="N3" s="18" t="s">
        <v>287</v>
      </c>
      <c r="O3" s="12" t="s">
        <v>288</v>
      </c>
      <c r="P3" s="19" t="s">
        <v>289</v>
      </c>
      <c r="Q3" s="14">
        <v>36</v>
      </c>
    </row>
    <row r="4" spans="1:17" ht="57" customHeight="1" x14ac:dyDescent="0.2">
      <c r="A4" s="3">
        <v>4044</v>
      </c>
      <c r="B4" s="10" t="s">
        <v>283</v>
      </c>
      <c r="C4" s="9">
        <v>1</v>
      </c>
      <c r="D4" s="11" t="s">
        <v>284</v>
      </c>
      <c r="E4" s="9">
        <v>26</v>
      </c>
      <c r="F4" s="9" t="s">
        <v>285</v>
      </c>
      <c r="G4" s="13" t="s">
        <v>25</v>
      </c>
      <c r="H4" s="13" t="s">
        <v>25</v>
      </c>
      <c r="I4" s="12"/>
      <c r="J4" s="14">
        <v>1</v>
      </c>
      <c r="K4" s="15">
        <v>0</v>
      </c>
      <c r="L4" s="21">
        <v>0</v>
      </c>
      <c r="M4" s="17">
        <v>0</v>
      </c>
      <c r="N4" s="18" t="s">
        <v>287</v>
      </c>
      <c r="O4" s="12" t="s">
        <v>288</v>
      </c>
      <c r="P4" s="19" t="s">
        <v>291</v>
      </c>
      <c r="Q4" s="14">
        <v>33</v>
      </c>
    </row>
    <row r="5" spans="1:17" ht="57" customHeight="1" x14ac:dyDescent="0.2">
      <c r="A5" s="3">
        <v>4045</v>
      </c>
      <c r="B5" s="10" t="s">
        <v>283</v>
      </c>
      <c r="C5" s="9">
        <v>1</v>
      </c>
      <c r="D5" s="11" t="s">
        <v>284</v>
      </c>
      <c r="E5" s="9">
        <v>26</v>
      </c>
      <c r="F5" s="9" t="s">
        <v>285</v>
      </c>
      <c r="G5" s="13" t="s">
        <v>292</v>
      </c>
      <c r="H5" s="13" t="s">
        <v>292</v>
      </c>
      <c r="I5" s="12"/>
      <c r="J5" s="14">
        <v>2</v>
      </c>
      <c r="K5" s="15">
        <v>0</v>
      </c>
      <c r="L5" s="21">
        <v>0</v>
      </c>
      <c r="M5" s="17">
        <v>0</v>
      </c>
      <c r="N5" s="18" t="s">
        <v>287</v>
      </c>
      <c r="O5" s="12" t="s">
        <v>288</v>
      </c>
      <c r="P5" s="19" t="s">
        <v>291</v>
      </c>
      <c r="Q5" s="14">
        <v>33</v>
      </c>
    </row>
    <row r="6" spans="1:17" ht="57" customHeight="1" x14ac:dyDescent="0.2">
      <c r="A6" s="3">
        <v>4046</v>
      </c>
      <c r="B6" s="10" t="s">
        <v>283</v>
      </c>
      <c r="C6" s="9">
        <v>1</v>
      </c>
      <c r="D6" s="11" t="s">
        <v>284</v>
      </c>
      <c r="E6" s="9">
        <v>26</v>
      </c>
      <c r="F6" s="9" t="s">
        <v>285</v>
      </c>
      <c r="G6" s="13" t="s">
        <v>293</v>
      </c>
      <c r="H6" s="13" t="s">
        <v>293</v>
      </c>
      <c r="I6" s="12"/>
      <c r="J6" s="14">
        <v>40</v>
      </c>
      <c r="K6" s="15">
        <v>0</v>
      </c>
      <c r="L6" s="16">
        <v>74</v>
      </c>
      <c r="M6" s="17">
        <v>74000000</v>
      </c>
      <c r="N6" s="18" t="s">
        <v>287</v>
      </c>
      <c r="O6" s="12" t="s">
        <v>288</v>
      </c>
      <c r="P6" s="19" t="s">
        <v>294</v>
      </c>
      <c r="Q6" s="14">
        <v>34</v>
      </c>
    </row>
    <row r="7" spans="1:17" ht="57" customHeight="1" x14ac:dyDescent="0.2">
      <c r="A7" s="3">
        <v>4047</v>
      </c>
      <c r="B7" s="10" t="s">
        <v>283</v>
      </c>
      <c r="C7" s="9">
        <v>1</v>
      </c>
      <c r="D7" s="11" t="s">
        <v>284</v>
      </c>
      <c r="E7" s="9">
        <v>26</v>
      </c>
      <c r="F7" s="9" t="s">
        <v>285</v>
      </c>
      <c r="G7" s="13" t="s">
        <v>28</v>
      </c>
      <c r="H7" s="13" t="s">
        <v>28</v>
      </c>
      <c r="I7" s="12"/>
      <c r="J7" s="14">
        <v>14000</v>
      </c>
      <c r="K7" s="15">
        <v>0</v>
      </c>
      <c r="L7" s="16">
        <v>257</v>
      </c>
      <c r="M7" s="17">
        <v>257000000</v>
      </c>
      <c r="N7" s="18" t="s">
        <v>287</v>
      </c>
      <c r="O7" s="12" t="s">
        <v>288</v>
      </c>
      <c r="P7" s="19" t="s">
        <v>294</v>
      </c>
      <c r="Q7" s="14">
        <v>34</v>
      </c>
    </row>
    <row r="8" spans="1:17" ht="57" customHeight="1" x14ac:dyDescent="0.2">
      <c r="A8" s="3">
        <v>4048</v>
      </c>
      <c r="B8" s="10" t="s">
        <v>283</v>
      </c>
      <c r="C8" s="9">
        <v>1</v>
      </c>
      <c r="D8" s="11" t="s">
        <v>284</v>
      </c>
      <c r="E8" s="9">
        <v>26</v>
      </c>
      <c r="F8" s="9" t="s">
        <v>285</v>
      </c>
      <c r="G8" s="13" t="s">
        <v>29</v>
      </c>
      <c r="H8" s="13" t="s">
        <v>29</v>
      </c>
      <c r="I8" s="12"/>
      <c r="J8" s="14">
        <v>9400</v>
      </c>
      <c r="K8" s="15">
        <v>0</v>
      </c>
      <c r="L8" s="16">
        <v>190</v>
      </c>
      <c r="M8" s="17">
        <v>190000000</v>
      </c>
      <c r="N8" s="18" t="s">
        <v>287</v>
      </c>
      <c r="O8" s="12" t="s">
        <v>288</v>
      </c>
      <c r="P8" s="19" t="s">
        <v>294</v>
      </c>
      <c r="Q8" s="14">
        <v>34</v>
      </c>
    </row>
    <row r="9" spans="1:17" ht="57" customHeight="1" x14ac:dyDescent="0.2">
      <c r="A9" s="3">
        <v>4049</v>
      </c>
      <c r="B9" s="10" t="s">
        <v>283</v>
      </c>
      <c r="C9" s="9">
        <v>1</v>
      </c>
      <c r="D9" s="11" t="s">
        <v>284</v>
      </c>
      <c r="E9" s="9">
        <v>26</v>
      </c>
      <c r="F9" s="9" t="s">
        <v>285</v>
      </c>
      <c r="G9" s="13" t="s">
        <v>295</v>
      </c>
      <c r="H9" s="13" t="s">
        <v>295</v>
      </c>
      <c r="I9" s="12"/>
      <c r="J9" s="14">
        <v>2500</v>
      </c>
      <c r="K9" s="15">
        <v>0</v>
      </c>
      <c r="L9" s="16">
        <v>518</v>
      </c>
      <c r="M9" s="17">
        <v>518000000</v>
      </c>
      <c r="N9" s="18" t="s">
        <v>287</v>
      </c>
      <c r="O9" s="12" t="s">
        <v>296</v>
      </c>
      <c r="P9" s="19" t="s">
        <v>297</v>
      </c>
      <c r="Q9" s="14">
        <v>44</v>
      </c>
    </row>
    <row r="10" spans="1:17" ht="57" customHeight="1" x14ac:dyDescent="0.2">
      <c r="A10" s="3">
        <v>4075</v>
      </c>
      <c r="B10" s="25" t="s">
        <v>283</v>
      </c>
      <c r="C10" s="24">
        <v>2</v>
      </c>
      <c r="D10" s="20" t="s">
        <v>298</v>
      </c>
      <c r="E10" s="24">
        <v>26</v>
      </c>
      <c r="F10" s="24" t="s">
        <v>285</v>
      </c>
      <c r="G10" s="24" t="s">
        <v>299</v>
      </c>
      <c r="H10" s="24" t="s">
        <v>299</v>
      </c>
      <c r="I10" s="24" t="s">
        <v>300</v>
      </c>
      <c r="J10" s="24">
        <v>3.3</v>
      </c>
      <c r="K10" s="26">
        <v>0</v>
      </c>
      <c r="L10" s="27">
        <v>0</v>
      </c>
      <c r="M10" s="17">
        <v>0</v>
      </c>
      <c r="N10" s="18" t="s">
        <v>287</v>
      </c>
      <c r="O10" s="24" t="s">
        <v>288</v>
      </c>
      <c r="P10" s="24" t="s">
        <v>291</v>
      </c>
      <c r="Q10" s="24">
        <v>33</v>
      </c>
    </row>
    <row r="11" spans="1:17" ht="57" customHeight="1" x14ac:dyDescent="0.2">
      <c r="A11" s="3">
        <v>4076</v>
      </c>
      <c r="B11" s="25" t="s">
        <v>283</v>
      </c>
      <c r="C11" s="24">
        <v>2</v>
      </c>
      <c r="D11" s="20" t="s">
        <v>298</v>
      </c>
      <c r="E11" s="24">
        <v>26</v>
      </c>
      <c r="F11" s="24" t="s">
        <v>285</v>
      </c>
      <c r="G11" s="24" t="s">
        <v>301</v>
      </c>
      <c r="H11" s="24" t="s">
        <v>301</v>
      </c>
      <c r="I11" s="24" t="s">
        <v>300</v>
      </c>
      <c r="J11" s="24">
        <v>1</v>
      </c>
      <c r="K11" s="26">
        <v>0</v>
      </c>
      <c r="L11" s="27">
        <v>0</v>
      </c>
      <c r="M11" s="17">
        <v>0</v>
      </c>
      <c r="N11" s="18" t="s">
        <v>287</v>
      </c>
      <c r="O11" s="24" t="s">
        <v>288</v>
      </c>
      <c r="P11" s="24" t="s">
        <v>291</v>
      </c>
      <c r="Q11" s="24">
        <v>33</v>
      </c>
    </row>
    <row r="12" spans="1:17" ht="57" customHeight="1" x14ac:dyDescent="0.2">
      <c r="A12" s="3">
        <v>4082</v>
      </c>
      <c r="B12" s="25" t="s">
        <v>283</v>
      </c>
      <c r="C12" s="24">
        <v>2</v>
      </c>
      <c r="D12" s="20" t="s">
        <v>298</v>
      </c>
      <c r="E12" s="24">
        <v>26</v>
      </c>
      <c r="F12" s="22" t="s">
        <v>285</v>
      </c>
      <c r="G12" s="24" t="s">
        <v>302</v>
      </c>
      <c r="H12" s="24" t="s">
        <v>302</v>
      </c>
      <c r="I12" s="24" t="s">
        <v>300</v>
      </c>
      <c r="J12" s="24">
        <v>600</v>
      </c>
      <c r="K12" s="26">
        <v>200</v>
      </c>
      <c r="L12" s="27">
        <v>112000000</v>
      </c>
      <c r="M12" s="17">
        <v>112000000</v>
      </c>
      <c r="N12" s="18" t="s">
        <v>287</v>
      </c>
      <c r="O12" s="24" t="s">
        <v>288</v>
      </c>
      <c r="P12" s="24" t="s">
        <v>294</v>
      </c>
      <c r="Q12" s="24">
        <v>34</v>
      </c>
    </row>
    <row r="13" spans="1:17" ht="57" customHeight="1" x14ac:dyDescent="0.2">
      <c r="A13" s="3">
        <v>4085</v>
      </c>
      <c r="B13" s="28" t="s">
        <v>283</v>
      </c>
      <c r="C13" s="24">
        <v>2</v>
      </c>
      <c r="D13" s="20" t="s">
        <v>298</v>
      </c>
      <c r="E13" s="24">
        <v>26</v>
      </c>
      <c r="F13" s="22" t="s">
        <v>285</v>
      </c>
      <c r="G13" s="20" t="s">
        <v>303</v>
      </c>
      <c r="H13" s="20" t="s">
        <v>303</v>
      </c>
      <c r="I13" s="24" t="s">
        <v>300</v>
      </c>
      <c r="J13" s="24">
        <v>100</v>
      </c>
      <c r="K13" s="26">
        <v>25</v>
      </c>
      <c r="L13" s="27">
        <v>176000000</v>
      </c>
      <c r="M13" s="17">
        <v>176000000</v>
      </c>
      <c r="N13" s="18" t="s">
        <v>287</v>
      </c>
      <c r="O13" s="24" t="s">
        <v>288</v>
      </c>
      <c r="P13" s="24" t="s">
        <v>294</v>
      </c>
      <c r="Q13" s="24">
        <v>34</v>
      </c>
    </row>
    <row r="14" spans="1:17" ht="57" customHeight="1" x14ac:dyDescent="0.2">
      <c r="A14" s="3">
        <v>4088</v>
      </c>
      <c r="B14" s="25" t="s">
        <v>283</v>
      </c>
      <c r="C14" s="24">
        <v>2</v>
      </c>
      <c r="D14" s="20" t="s">
        <v>298</v>
      </c>
      <c r="E14" s="24">
        <v>26</v>
      </c>
      <c r="F14" s="22" t="s">
        <v>285</v>
      </c>
      <c r="G14" s="24" t="s">
        <v>304</v>
      </c>
      <c r="H14" s="24" t="s">
        <v>304</v>
      </c>
      <c r="I14" s="24" t="s">
        <v>300</v>
      </c>
      <c r="J14" s="24">
        <v>1050</v>
      </c>
      <c r="K14" s="26">
        <v>325</v>
      </c>
      <c r="L14" s="27">
        <v>182000000</v>
      </c>
      <c r="M14" s="17">
        <v>182000000</v>
      </c>
      <c r="N14" s="18" t="s">
        <v>287</v>
      </c>
      <c r="O14" s="24" t="s">
        <v>288</v>
      </c>
      <c r="P14" s="24" t="s">
        <v>294</v>
      </c>
      <c r="Q14" s="24">
        <v>34</v>
      </c>
    </row>
    <row r="15" spans="1:17" ht="57" customHeight="1" x14ac:dyDescent="0.2">
      <c r="A15" s="3">
        <v>4104</v>
      </c>
      <c r="B15" s="28" t="s">
        <v>283</v>
      </c>
      <c r="C15" s="24">
        <v>2</v>
      </c>
      <c r="D15" s="20" t="s">
        <v>298</v>
      </c>
      <c r="E15" s="24">
        <v>26</v>
      </c>
      <c r="F15" s="22" t="s">
        <v>285</v>
      </c>
      <c r="G15" s="20" t="s">
        <v>305</v>
      </c>
      <c r="H15" s="20" t="s">
        <v>305</v>
      </c>
      <c r="I15" s="24" t="s">
        <v>306</v>
      </c>
      <c r="J15" s="24">
        <v>4800</v>
      </c>
      <c r="K15" s="26">
        <v>1200</v>
      </c>
      <c r="L15" s="27">
        <v>419000000</v>
      </c>
      <c r="M15" s="17">
        <v>419000000</v>
      </c>
      <c r="N15" s="18" t="s">
        <v>287</v>
      </c>
      <c r="O15" s="24" t="s">
        <v>296</v>
      </c>
      <c r="P15" s="24" t="s">
        <v>297</v>
      </c>
      <c r="Q15" s="24">
        <v>44</v>
      </c>
    </row>
    <row r="16" spans="1:17" ht="57" customHeight="1" x14ac:dyDescent="0.2">
      <c r="A16" s="3">
        <v>4117</v>
      </c>
      <c r="B16" s="25" t="s">
        <v>283</v>
      </c>
      <c r="C16" s="24">
        <v>3</v>
      </c>
      <c r="D16" s="20" t="s">
        <v>307</v>
      </c>
      <c r="E16" s="24">
        <v>26</v>
      </c>
      <c r="F16" s="24" t="s">
        <v>285</v>
      </c>
      <c r="G16" s="24" t="s">
        <v>38</v>
      </c>
      <c r="H16" s="24" t="s">
        <v>38</v>
      </c>
      <c r="I16" s="24"/>
      <c r="J16" s="29">
        <v>4500</v>
      </c>
      <c r="K16" s="30">
        <v>1147</v>
      </c>
      <c r="L16" s="31">
        <v>44000000</v>
      </c>
      <c r="M16" s="17">
        <v>44000000</v>
      </c>
      <c r="N16" s="18" t="s">
        <v>287</v>
      </c>
      <c r="O16" s="24" t="s">
        <v>288</v>
      </c>
      <c r="P16" s="32" t="s">
        <v>294</v>
      </c>
      <c r="Q16" s="32">
        <v>34</v>
      </c>
    </row>
    <row r="17" spans="1:17" ht="57" customHeight="1" x14ac:dyDescent="0.2">
      <c r="A17" s="3">
        <v>4123</v>
      </c>
      <c r="B17" s="25" t="s">
        <v>283</v>
      </c>
      <c r="C17" s="24">
        <v>3</v>
      </c>
      <c r="D17" s="20" t="s">
        <v>307</v>
      </c>
      <c r="E17" s="24">
        <v>26</v>
      </c>
      <c r="F17" s="24" t="s">
        <v>285</v>
      </c>
      <c r="G17" s="24" t="s">
        <v>37</v>
      </c>
      <c r="H17" s="24" t="s">
        <v>37</v>
      </c>
      <c r="I17" s="24"/>
      <c r="J17" s="29">
        <v>4500</v>
      </c>
      <c r="K17" s="30">
        <v>1147</v>
      </c>
      <c r="L17" s="31">
        <v>155000000</v>
      </c>
      <c r="M17" s="17">
        <v>155000000</v>
      </c>
      <c r="N17" s="18" t="s">
        <v>287</v>
      </c>
      <c r="O17" s="24" t="s">
        <v>288</v>
      </c>
      <c r="P17" s="32" t="s">
        <v>294</v>
      </c>
      <c r="Q17" s="32">
        <v>34</v>
      </c>
    </row>
    <row r="18" spans="1:17" ht="57" customHeight="1" x14ac:dyDescent="0.2">
      <c r="A18" s="3">
        <v>4130</v>
      </c>
      <c r="B18" s="25" t="s">
        <v>283</v>
      </c>
      <c r="C18" s="24">
        <v>3</v>
      </c>
      <c r="D18" s="20" t="s">
        <v>307</v>
      </c>
      <c r="E18" s="24">
        <v>26</v>
      </c>
      <c r="F18" s="24" t="s">
        <v>285</v>
      </c>
      <c r="G18" s="24" t="s">
        <v>308</v>
      </c>
      <c r="H18" s="24" t="s">
        <v>308</v>
      </c>
      <c r="I18" s="24"/>
      <c r="J18" s="29">
        <v>5</v>
      </c>
      <c r="K18" s="30" t="s">
        <v>309</v>
      </c>
      <c r="L18" s="31">
        <v>221000000</v>
      </c>
      <c r="M18" s="17">
        <v>221000000</v>
      </c>
      <c r="N18" s="18" t="s">
        <v>287</v>
      </c>
      <c r="O18" s="24" t="s">
        <v>288</v>
      </c>
      <c r="P18" s="32" t="s">
        <v>291</v>
      </c>
      <c r="Q18" s="32">
        <v>33</v>
      </c>
    </row>
    <row r="19" spans="1:17" ht="57" customHeight="1" x14ac:dyDescent="0.2">
      <c r="A19" s="3">
        <v>4190</v>
      </c>
      <c r="B19" s="25" t="s">
        <v>283</v>
      </c>
      <c r="C19" s="24">
        <v>4</v>
      </c>
      <c r="D19" s="20" t="s">
        <v>310</v>
      </c>
      <c r="E19" s="24">
        <v>26</v>
      </c>
      <c r="F19" s="24" t="s">
        <v>285</v>
      </c>
      <c r="G19" s="24" t="s">
        <v>311</v>
      </c>
      <c r="H19" s="24" t="s">
        <v>311</v>
      </c>
      <c r="I19" s="24"/>
      <c r="J19" s="29">
        <v>2400</v>
      </c>
      <c r="K19" s="30">
        <v>600</v>
      </c>
      <c r="L19" s="31">
        <v>204</v>
      </c>
      <c r="M19" s="17">
        <v>204000000</v>
      </c>
      <c r="N19" s="18" t="s">
        <v>287</v>
      </c>
      <c r="O19" s="24" t="s">
        <v>288</v>
      </c>
      <c r="P19" s="32" t="s">
        <v>289</v>
      </c>
      <c r="Q19" s="32">
        <v>36</v>
      </c>
    </row>
    <row r="20" spans="1:17" ht="57" customHeight="1" x14ac:dyDescent="0.2">
      <c r="A20" s="3">
        <v>4200</v>
      </c>
      <c r="B20" s="25" t="s">
        <v>283</v>
      </c>
      <c r="C20" s="24">
        <v>4</v>
      </c>
      <c r="D20" s="20" t="s">
        <v>310</v>
      </c>
      <c r="E20" s="24">
        <v>26</v>
      </c>
      <c r="F20" s="24" t="s">
        <v>285</v>
      </c>
      <c r="G20" s="24" t="s">
        <v>312</v>
      </c>
      <c r="H20" s="24" t="s">
        <v>312</v>
      </c>
      <c r="I20" s="24"/>
      <c r="J20" s="29">
        <v>4000</v>
      </c>
      <c r="K20" s="30">
        <v>1000</v>
      </c>
      <c r="L20" s="31">
        <v>143</v>
      </c>
      <c r="M20" s="17">
        <v>143000000</v>
      </c>
      <c r="N20" s="18" t="s">
        <v>287</v>
      </c>
      <c r="O20" s="24" t="s">
        <v>288</v>
      </c>
      <c r="P20" s="32" t="s">
        <v>291</v>
      </c>
      <c r="Q20" s="32">
        <v>33</v>
      </c>
    </row>
    <row r="21" spans="1:17" ht="57" customHeight="1" x14ac:dyDescent="0.2">
      <c r="A21" s="3">
        <v>4201</v>
      </c>
      <c r="B21" s="25" t="s">
        <v>283</v>
      </c>
      <c r="C21" s="24">
        <v>4</v>
      </c>
      <c r="D21" s="20" t="s">
        <v>310</v>
      </c>
      <c r="E21" s="24">
        <v>26</v>
      </c>
      <c r="F21" s="24" t="s">
        <v>285</v>
      </c>
      <c r="G21" s="24" t="s">
        <v>313</v>
      </c>
      <c r="H21" s="24" t="s">
        <v>313</v>
      </c>
      <c r="I21" s="24"/>
      <c r="J21" s="29">
        <v>10</v>
      </c>
      <c r="K21" s="30">
        <v>2.5</v>
      </c>
      <c r="L21" s="31">
        <v>266</v>
      </c>
      <c r="M21" s="17">
        <v>266000000</v>
      </c>
      <c r="N21" s="18" t="s">
        <v>287</v>
      </c>
      <c r="O21" s="24" t="s">
        <v>288</v>
      </c>
      <c r="P21" s="32" t="s">
        <v>291</v>
      </c>
      <c r="Q21" s="32">
        <v>33</v>
      </c>
    </row>
    <row r="22" spans="1:17" ht="57" customHeight="1" x14ac:dyDescent="0.2">
      <c r="A22" s="3">
        <v>4202</v>
      </c>
      <c r="B22" s="25" t="s">
        <v>283</v>
      </c>
      <c r="C22" s="24">
        <v>4</v>
      </c>
      <c r="D22" s="20" t="s">
        <v>310</v>
      </c>
      <c r="E22" s="24">
        <v>26</v>
      </c>
      <c r="F22" s="24" t="s">
        <v>285</v>
      </c>
      <c r="G22" s="24" t="s">
        <v>314</v>
      </c>
      <c r="H22" s="24" t="s">
        <v>314</v>
      </c>
      <c r="I22" s="24"/>
      <c r="J22" s="29">
        <v>5</v>
      </c>
      <c r="K22" s="30">
        <v>1.25</v>
      </c>
      <c r="L22" s="31">
        <v>53</v>
      </c>
      <c r="M22" s="17">
        <v>53000000</v>
      </c>
      <c r="N22" s="18" t="s">
        <v>287</v>
      </c>
      <c r="O22" s="24" t="s">
        <v>288</v>
      </c>
      <c r="P22" s="32" t="s">
        <v>291</v>
      </c>
      <c r="Q22" s="32">
        <v>33</v>
      </c>
    </row>
    <row r="23" spans="1:17" ht="57" customHeight="1" x14ac:dyDescent="0.2">
      <c r="A23" s="3">
        <v>4203</v>
      </c>
      <c r="B23" s="25" t="s">
        <v>283</v>
      </c>
      <c r="C23" s="24">
        <v>4</v>
      </c>
      <c r="D23" s="20" t="s">
        <v>310</v>
      </c>
      <c r="E23" s="24">
        <v>26</v>
      </c>
      <c r="F23" s="24" t="s">
        <v>285</v>
      </c>
      <c r="G23" s="24" t="s">
        <v>315</v>
      </c>
      <c r="H23" s="24" t="s">
        <v>315</v>
      </c>
      <c r="I23" s="24"/>
      <c r="J23" s="29">
        <v>4</v>
      </c>
      <c r="K23" s="30">
        <v>1</v>
      </c>
      <c r="L23" s="31">
        <v>53</v>
      </c>
      <c r="M23" s="17">
        <v>53000000</v>
      </c>
      <c r="N23" s="18" t="s">
        <v>287</v>
      </c>
      <c r="O23" s="24" t="s">
        <v>288</v>
      </c>
      <c r="P23" s="32" t="s">
        <v>291</v>
      </c>
      <c r="Q23" s="32">
        <v>33</v>
      </c>
    </row>
    <row r="24" spans="1:17" ht="57" customHeight="1" x14ac:dyDescent="0.2">
      <c r="A24" s="3">
        <v>4206</v>
      </c>
      <c r="B24" s="25" t="s">
        <v>283</v>
      </c>
      <c r="C24" s="24">
        <v>4</v>
      </c>
      <c r="D24" s="20" t="s">
        <v>310</v>
      </c>
      <c r="E24" s="24">
        <v>26</v>
      </c>
      <c r="F24" s="24" t="s">
        <v>285</v>
      </c>
      <c r="G24" s="24" t="s">
        <v>45</v>
      </c>
      <c r="H24" s="24" t="s">
        <v>45</v>
      </c>
      <c r="I24" s="24"/>
      <c r="J24" s="29">
        <v>2000</v>
      </c>
      <c r="K24" s="30">
        <v>500</v>
      </c>
      <c r="L24" s="31">
        <v>186</v>
      </c>
      <c r="M24" s="17">
        <v>186000000</v>
      </c>
      <c r="N24" s="18" t="s">
        <v>287</v>
      </c>
      <c r="O24" s="24" t="s">
        <v>288</v>
      </c>
      <c r="P24" s="32" t="s">
        <v>294</v>
      </c>
      <c r="Q24" s="32">
        <v>34</v>
      </c>
    </row>
    <row r="25" spans="1:17" ht="57" customHeight="1" x14ac:dyDescent="0.2">
      <c r="A25" s="3">
        <v>4207</v>
      </c>
      <c r="B25" s="25" t="s">
        <v>283</v>
      </c>
      <c r="C25" s="24">
        <v>4</v>
      </c>
      <c r="D25" s="20" t="s">
        <v>310</v>
      </c>
      <c r="E25" s="24">
        <v>26</v>
      </c>
      <c r="F25" s="24" t="s">
        <v>285</v>
      </c>
      <c r="G25" s="24" t="s">
        <v>44</v>
      </c>
      <c r="H25" s="24" t="s">
        <v>44</v>
      </c>
      <c r="I25" s="24"/>
      <c r="J25" s="29">
        <v>1000</v>
      </c>
      <c r="K25" s="30">
        <v>250</v>
      </c>
      <c r="L25" s="31">
        <v>120</v>
      </c>
      <c r="M25" s="17">
        <v>120000000</v>
      </c>
      <c r="N25" s="18" t="s">
        <v>287</v>
      </c>
      <c r="O25" s="24" t="s">
        <v>288</v>
      </c>
      <c r="P25" s="32" t="s">
        <v>294</v>
      </c>
      <c r="Q25" s="32">
        <v>34</v>
      </c>
    </row>
    <row r="26" spans="1:17" ht="57" customHeight="1" x14ac:dyDescent="0.2">
      <c r="A26" s="3">
        <v>4220</v>
      </c>
      <c r="B26" s="25" t="s">
        <v>283</v>
      </c>
      <c r="C26" s="24">
        <v>5</v>
      </c>
      <c r="D26" s="20" t="s">
        <v>316</v>
      </c>
      <c r="E26" s="24">
        <v>26</v>
      </c>
      <c r="F26" s="24" t="s">
        <v>285</v>
      </c>
      <c r="G26" s="24" t="s">
        <v>317</v>
      </c>
      <c r="H26" s="24" t="s">
        <v>317</v>
      </c>
      <c r="I26" s="24" t="s">
        <v>318</v>
      </c>
      <c r="J26" s="29">
        <v>2000</v>
      </c>
      <c r="K26" s="30" t="s">
        <v>319</v>
      </c>
      <c r="L26" s="31">
        <v>58911117.910276704</v>
      </c>
      <c r="M26" s="17">
        <v>58911117.910276704</v>
      </c>
      <c r="N26" s="18" t="s">
        <v>287</v>
      </c>
      <c r="O26" s="24" t="s">
        <v>288</v>
      </c>
      <c r="P26" s="32" t="s">
        <v>289</v>
      </c>
      <c r="Q26" s="32">
        <v>36</v>
      </c>
    </row>
    <row r="27" spans="1:17" ht="57" customHeight="1" x14ac:dyDescent="0.2">
      <c r="A27" s="3">
        <v>4221</v>
      </c>
      <c r="B27" s="25" t="s">
        <v>283</v>
      </c>
      <c r="C27" s="24">
        <v>5</v>
      </c>
      <c r="D27" s="20" t="s">
        <v>316</v>
      </c>
      <c r="E27" s="24">
        <v>26</v>
      </c>
      <c r="F27" s="24" t="s">
        <v>285</v>
      </c>
      <c r="G27" s="24" t="s">
        <v>320</v>
      </c>
      <c r="H27" s="24" t="s">
        <v>320</v>
      </c>
      <c r="I27" s="24" t="s">
        <v>321</v>
      </c>
      <c r="J27" s="29">
        <v>4</v>
      </c>
      <c r="K27" s="30" t="s">
        <v>309</v>
      </c>
      <c r="L27" s="31">
        <v>82475565.074387446</v>
      </c>
      <c r="M27" s="17">
        <v>82475565.074387446</v>
      </c>
      <c r="N27" s="18" t="s">
        <v>287</v>
      </c>
      <c r="O27" s="24" t="s">
        <v>288</v>
      </c>
      <c r="P27" s="32" t="s">
        <v>291</v>
      </c>
      <c r="Q27" s="32">
        <v>33</v>
      </c>
    </row>
    <row r="28" spans="1:17" ht="57" customHeight="1" x14ac:dyDescent="0.2">
      <c r="A28" s="3">
        <v>4222</v>
      </c>
      <c r="B28" s="25" t="s">
        <v>283</v>
      </c>
      <c r="C28" s="24">
        <v>5</v>
      </c>
      <c r="D28" s="20" t="s">
        <v>316</v>
      </c>
      <c r="E28" s="24">
        <v>26</v>
      </c>
      <c r="F28" s="24" t="s">
        <v>285</v>
      </c>
      <c r="G28" s="24" t="s">
        <v>322</v>
      </c>
      <c r="H28" s="24" t="s">
        <v>322</v>
      </c>
      <c r="I28" s="24" t="s">
        <v>321</v>
      </c>
      <c r="J28" s="29">
        <v>400</v>
      </c>
      <c r="K28" s="30" t="s">
        <v>323</v>
      </c>
      <c r="L28" s="31">
        <v>82475565.074387446</v>
      </c>
      <c r="M28" s="17">
        <v>82475565.074387446</v>
      </c>
      <c r="N28" s="18" t="s">
        <v>287</v>
      </c>
      <c r="O28" s="24" t="s">
        <v>288</v>
      </c>
      <c r="P28" s="32" t="s">
        <v>294</v>
      </c>
      <c r="Q28" s="32">
        <v>34</v>
      </c>
    </row>
    <row r="29" spans="1:17" ht="57" customHeight="1" x14ac:dyDescent="0.2">
      <c r="A29" s="3">
        <v>4223</v>
      </c>
      <c r="B29" s="25" t="s">
        <v>283</v>
      </c>
      <c r="C29" s="24">
        <v>5</v>
      </c>
      <c r="D29" s="20" t="s">
        <v>316</v>
      </c>
      <c r="E29" s="24">
        <v>26</v>
      </c>
      <c r="F29" s="24" t="s">
        <v>285</v>
      </c>
      <c r="G29" s="24" t="s">
        <v>324</v>
      </c>
      <c r="H29" s="24" t="s">
        <v>324</v>
      </c>
      <c r="I29" s="24" t="s">
        <v>321</v>
      </c>
      <c r="J29" s="29">
        <v>1600</v>
      </c>
      <c r="K29" s="30" t="s">
        <v>325</v>
      </c>
      <c r="L29" s="31">
        <v>106040012.23849815</v>
      </c>
      <c r="M29" s="17">
        <v>106040012.23849815</v>
      </c>
      <c r="N29" s="18" t="s">
        <v>287</v>
      </c>
      <c r="O29" s="24" t="s">
        <v>288</v>
      </c>
      <c r="P29" s="32" t="s">
        <v>294</v>
      </c>
      <c r="Q29" s="32">
        <v>34</v>
      </c>
    </row>
    <row r="30" spans="1:17" ht="57" customHeight="1" x14ac:dyDescent="0.2">
      <c r="A30" s="3">
        <v>4224</v>
      </c>
      <c r="B30" s="25" t="s">
        <v>283</v>
      </c>
      <c r="C30" s="24">
        <v>5</v>
      </c>
      <c r="D30" s="20" t="s">
        <v>316</v>
      </c>
      <c r="E30" s="24">
        <v>26</v>
      </c>
      <c r="F30" s="24" t="s">
        <v>285</v>
      </c>
      <c r="G30" s="24" t="s">
        <v>326</v>
      </c>
      <c r="H30" s="24" t="s">
        <v>326</v>
      </c>
      <c r="I30" s="24" t="s">
        <v>321</v>
      </c>
      <c r="J30" s="29">
        <v>800</v>
      </c>
      <c r="K30" s="30" t="s">
        <v>327</v>
      </c>
      <c r="L30" s="31">
        <v>106040012.23849815</v>
      </c>
      <c r="M30" s="17">
        <v>106040012.23849815</v>
      </c>
      <c r="N30" s="18" t="s">
        <v>287</v>
      </c>
      <c r="O30" s="24" t="s">
        <v>288</v>
      </c>
      <c r="P30" s="32" t="s">
        <v>294</v>
      </c>
      <c r="Q30" s="32">
        <v>34</v>
      </c>
    </row>
    <row r="31" spans="1:17" ht="57" customHeight="1" x14ac:dyDescent="0.2">
      <c r="A31" s="3">
        <v>4225</v>
      </c>
      <c r="B31" s="25" t="s">
        <v>283</v>
      </c>
      <c r="C31" s="24">
        <v>5</v>
      </c>
      <c r="D31" s="20" t="s">
        <v>316</v>
      </c>
      <c r="E31" s="24">
        <v>26</v>
      </c>
      <c r="F31" s="24" t="s">
        <v>285</v>
      </c>
      <c r="G31" s="24" t="s">
        <v>47</v>
      </c>
      <c r="H31" s="24" t="s">
        <v>47</v>
      </c>
      <c r="I31" s="24" t="s">
        <v>321</v>
      </c>
      <c r="J31" s="29">
        <v>1</v>
      </c>
      <c r="K31" s="30">
        <v>0</v>
      </c>
      <c r="L31" s="31">
        <v>117822235.8205535</v>
      </c>
      <c r="M31" s="17">
        <v>117822235.8205535</v>
      </c>
      <c r="N31" s="18" t="s">
        <v>287</v>
      </c>
      <c r="O31" s="24" t="s">
        <v>288</v>
      </c>
      <c r="P31" s="32" t="s">
        <v>291</v>
      </c>
      <c r="Q31" s="32">
        <v>33</v>
      </c>
    </row>
    <row r="32" spans="1:17" ht="57" customHeight="1" x14ac:dyDescent="0.2">
      <c r="A32" s="3">
        <v>4226</v>
      </c>
      <c r="B32" s="25" t="s">
        <v>283</v>
      </c>
      <c r="C32" s="24">
        <v>5</v>
      </c>
      <c r="D32" s="20" t="s">
        <v>316</v>
      </c>
      <c r="E32" s="24">
        <v>26</v>
      </c>
      <c r="F32" s="24" t="s">
        <v>285</v>
      </c>
      <c r="G32" s="24" t="s">
        <v>46</v>
      </c>
      <c r="H32" s="24" t="s">
        <v>46</v>
      </c>
      <c r="I32" s="24" t="s">
        <v>321</v>
      </c>
      <c r="J32" s="29">
        <v>1</v>
      </c>
      <c r="K32" s="30">
        <v>0</v>
      </c>
      <c r="L32" s="31">
        <v>117822235.8205535</v>
      </c>
      <c r="M32" s="17">
        <v>117822235.8205535</v>
      </c>
      <c r="N32" s="18" t="s">
        <v>287</v>
      </c>
      <c r="O32" s="24" t="s">
        <v>288</v>
      </c>
      <c r="P32" s="32" t="s">
        <v>291</v>
      </c>
      <c r="Q32" s="32">
        <v>33</v>
      </c>
    </row>
    <row r="33" spans="1:17" ht="57" customHeight="1" x14ac:dyDescent="0.2">
      <c r="A33" s="3">
        <v>4239</v>
      </c>
      <c r="B33" s="25" t="s">
        <v>283</v>
      </c>
      <c r="C33" s="24">
        <v>5</v>
      </c>
      <c r="D33" s="20" t="s">
        <v>316</v>
      </c>
      <c r="E33" s="24">
        <v>26</v>
      </c>
      <c r="F33" s="24" t="s">
        <v>285</v>
      </c>
      <c r="G33" s="24" t="s">
        <v>328</v>
      </c>
      <c r="H33" s="24" t="s">
        <v>328</v>
      </c>
      <c r="I33" s="24" t="s">
        <v>321</v>
      </c>
      <c r="J33" s="29">
        <v>200</v>
      </c>
      <c r="K33" s="30" t="s">
        <v>329</v>
      </c>
      <c r="L33" s="31">
        <v>176733353.73083025</v>
      </c>
      <c r="M33" s="17">
        <v>176733353.73083025</v>
      </c>
      <c r="N33" s="18" t="s">
        <v>287</v>
      </c>
      <c r="O33" s="24" t="s">
        <v>288</v>
      </c>
      <c r="P33" s="32" t="s">
        <v>294</v>
      </c>
      <c r="Q33" s="32">
        <v>34</v>
      </c>
    </row>
    <row r="34" spans="1:17" ht="57" customHeight="1" x14ac:dyDescent="0.2">
      <c r="A34" s="3">
        <v>4258</v>
      </c>
      <c r="B34" s="25" t="s">
        <v>283</v>
      </c>
      <c r="C34" s="24">
        <v>5</v>
      </c>
      <c r="D34" s="20" t="s">
        <v>316</v>
      </c>
      <c r="E34" s="24">
        <v>26</v>
      </c>
      <c r="F34" s="24" t="s">
        <v>285</v>
      </c>
      <c r="G34" s="24" t="s">
        <v>330</v>
      </c>
      <c r="H34" s="24" t="s">
        <v>330</v>
      </c>
      <c r="I34" s="24" t="s">
        <v>318</v>
      </c>
      <c r="J34" s="29">
        <v>20000</v>
      </c>
      <c r="K34" s="30" t="s">
        <v>331</v>
      </c>
      <c r="L34" s="31">
        <v>1119311240.2952583</v>
      </c>
      <c r="M34" s="17">
        <v>1119311240.2952583</v>
      </c>
      <c r="N34" s="18" t="s">
        <v>287</v>
      </c>
      <c r="O34" s="24" t="s">
        <v>288</v>
      </c>
      <c r="P34" s="32" t="s">
        <v>289</v>
      </c>
      <c r="Q34" s="32">
        <v>36</v>
      </c>
    </row>
    <row r="35" spans="1:17" ht="57" customHeight="1" x14ac:dyDescent="0.2">
      <c r="A35" s="3">
        <v>4279</v>
      </c>
      <c r="B35" s="25" t="s">
        <v>283</v>
      </c>
      <c r="C35" s="24">
        <v>5</v>
      </c>
      <c r="D35" s="20" t="s">
        <v>316</v>
      </c>
      <c r="E35" s="24">
        <v>26</v>
      </c>
      <c r="F35" s="24" t="s">
        <v>285</v>
      </c>
      <c r="G35" s="24" t="s">
        <v>332</v>
      </c>
      <c r="H35" s="24" t="s">
        <v>332</v>
      </c>
      <c r="I35" s="24" t="s">
        <v>321</v>
      </c>
      <c r="J35" s="29">
        <v>8</v>
      </c>
      <c r="K35" s="30" t="s">
        <v>333</v>
      </c>
      <c r="L35" s="31">
        <v>1767333537.3083024</v>
      </c>
      <c r="M35" s="17">
        <v>1767333537.3083024</v>
      </c>
      <c r="N35" s="18" t="s">
        <v>287</v>
      </c>
      <c r="O35" s="24" t="s">
        <v>288</v>
      </c>
      <c r="P35" s="32" t="s">
        <v>291</v>
      </c>
      <c r="Q35" s="32">
        <v>33</v>
      </c>
    </row>
    <row r="36" spans="1:17" ht="57" customHeight="1" x14ac:dyDescent="0.2">
      <c r="A36" s="3">
        <v>4284</v>
      </c>
      <c r="B36" s="25" t="s">
        <v>283</v>
      </c>
      <c r="C36" s="24">
        <v>6</v>
      </c>
      <c r="D36" s="20" t="s">
        <v>334</v>
      </c>
      <c r="E36" s="24">
        <v>26</v>
      </c>
      <c r="F36" s="24" t="s">
        <v>285</v>
      </c>
      <c r="G36" s="24" t="s">
        <v>335</v>
      </c>
      <c r="H36" s="24" t="s">
        <v>335</v>
      </c>
      <c r="I36" s="24" t="s">
        <v>336</v>
      </c>
      <c r="J36" s="33">
        <v>16</v>
      </c>
      <c r="K36" s="26">
        <v>0</v>
      </c>
      <c r="L36" s="31">
        <v>0</v>
      </c>
      <c r="M36" s="17">
        <v>0</v>
      </c>
      <c r="N36" s="18" t="s">
        <v>287</v>
      </c>
      <c r="O36" s="24" t="s">
        <v>288</v>
      </c>
      <c r="P36" s="32" t="s">
        <v>294</v>
      </c>
      <c r="Q36" s="32">
        <v>34</v>
      </c>
    </row>
    <row r="37" spans="1:17" ht="57" customHeight="1" x14ac:dyDescent="0.2">
      <c r="A37" s="3">
        <v>4291</v>
      </c>
      <c r="B37" s="25" t="s">
        <v>283</v>
      </c>
      <c r="C37" s="24">
        <v>6</v>
      </c>
      <c r="D37" s="20" t="s">
        <v>334</v>
      </c>
      <c r="E37" s="24">
        <v>26</v>
      </c>
      <c r="F37" s="24" t="s">
        <v>285</v>
      </c>
      <c r="G37" s="24" t="s">
        <v>286</v>
      </c>
      <c r="H37" s="24" t="s">
        <v>286</v>
      </c>
      <c r="I37" s="24" t="s">
        <v>337</v>
      </c>
      <c r="J37" s="33">
        <v>2000</v>
      </c>
      <c r="K37" s="26">
        <v>500</v>
      </c>
      <c r="L37" s="27">
        <v>130580000.00000001</v>
      </c>
      <c r="M37" s="17">
        <v>130580000.00000001</v>
      </c>
      <c r="N37" s="18" t="s">
        <v>287</v>
      </c>
      <c r="O37" s="24" t="s">
        <v>288</v>
      </c>
      <c r="P37" s="32" t="s">
        <v>289</v>
      </c>
      <c r="Q37" s="32">
        <v>36</v>
      </c>
    </row>
    <row r="38" spans="1:17" ht="57" customHeight="1" x14ac:dyDescent="0.2">
      <c r="A38" s="3">
        <v>4295</v>
      </c>
      <c r="B38" s="25" t="s">
        <v>283</v>
      </c>
      <c r="C38" s="24">
        <v>6</v>
      </c>
      <c r="D38" s="20" t="s">
        <v>334</v>
      </c>
      <c r="E38" s="24">
        <v>26</v>
      </c>
      <c r="F38" s="24" t="s">
        <v>285</v>
      </c>
      <c r="G38" s="24" t="s">
        <v>338</v>
      </c>
      <c r="H38" s="24" t="s">
        <v>338</v>
      </c>
      <c r="I38" s="24" t="s">
        <v>339</v>
      </c>
      <c r="J38" s="33">
        <v>2000</v>
      </c>
      <c r="K38" s="26">
        <v>1000</v>
      </c>
      <c r="L38" s="27">
        <v>182000000</v>
      </c>
      <c r="M38" s="17">
        <v>182000000</v>
      </c>
      <c r="N38" s="18" t="s">
        <v>287</v>
      </c>
      <c r="O38" s="24" t="s">
        <v>288</v>
      </c>
      <c r="P38" s="32" t="s">
        <v>294</v>
      </c>
      <c r="Q38" s="32">
        <v>34</v>
      </c>
    </row>
    <row r="39" spans="1:17" ht="57" customHeight="1" x14ac:dyDescent="0.2">
      <c r="A39" s="3">
        <v>4297</v>
      </c>
      <c r="B39" s="25" t="s">
        <v>283</v>
      </c>
      <c r="C39" s="24">
        <v>6</v>
      </c>
      <c r="D39" s="20" t="s">
        <v>334</v>
      </c>
      <c r="E39" s="24">
        <v>26</v>
      </c>
      <c r="F39" s="24" t="s">
        <v>285</v>
      </c>
      <c r="G39" s="24" t="s">
        <v>340</v>
      </c>
      <c r="H39" s="24" t="s">
        <v>340</v>
      </c>
      <c r="I39" s="24" t="s">
        <v>341</v>
      </c>
      <c r="J39" s="33">
        <v>6000</v>
      </c>
      <c r="K39" s="26">
        <v>1500</v>
      </c>
      <c r="L39" s="27">
        <v>210000000</v>
      </c>
      <c r="M39" s="17">
        <v>210000000</v>
      </c>
      <c r="N39" s="18" t="s">
        <v>287</v>
      </c>
      <c r="O39" s="24" t="s">
        <v>288</v>
      </c>
      <c r="P39" s="32" t="s">
        <v>294</v>
      </c>
      <c r="Q39" s="32">
        <v>34</v>
      </c>
    </row>
    <row r="40" spans="1:17" ht="57" customHeight="1" x14ac:dyDescent="0.2">
      <c r="A40" s="3">
        <v>4304</v>
      </c>
      <c r="B40" s="25" t="s">
        <v>283</v>
      </c>
      <c r="C40" s="24">
        <v>6</v>
      </c>
      <c r="D40" s="20" t="s">
        <v>334</v>
      </c>
      <c r="E40" s="24">
        <v>26</v>
      </c>
      <c r="F40" s="24" t="s">
        <v>285</v>
      </c>
      <c r="G40" s="24" t="s">
        <v>342</v>
      </c>
      <c r="H40" s="24" t="s">
        <v>342</v>
      </c>
      <c r="I40" s="24" t="s">
        <v>343</v>
      </c>
      <c r="J40" s="33">
        <v>4000</v>
      </c>
      <c r="K40" s="26">
        <v>1000</v>
      </c>
      <c r="L40" s="27">
        <v>300000000</v>
      </c>
      <c r="M40" s="17">
        <v>300000000</v>
      </c>
      <c r="N40" s="18" t="s">
        <v>287</v>
      </c>
      <c r="O40" s="24" t="s">
        <v>288</v>
      </c>
      <c r="P40" s="32" t="s">
        <v>289</v>
      </c>
      <c r="Q40" s="32">
        <v>36</v>
      </c>
    </row>
    <row r="41" spans="1:17" ht="57" customHeight="1" x14ac:dyDescent="0.2">
      <c r="A41" s="3">
        <v>4305</v>
      </c>
      <c r="B41" s="25" t="s">
        <v>283</v>
      </c>
      <c r="C41" s="24">
        <v>6</v>
      </c>
      <c r="D41" s="20" t="s">
        <v>334</v>
      </c>
      <c r="E41" s="24">
        <v>26</v>
      </c>
      <c r="F41" s="24" t="s">
        <v>285</v>
      </c>
      <c r="G41" s="24" t="s">
        <v>344</v>
      </c>
      <c r="H41" s="24" t="s">
        <v>344</v>
      </c>
      <c r="I41" s="24" t="s">
        <v>345</v>
      </c>
      <c r="J41" s="33">
        <v>4000</v>
      </c>
      <c r="K41" s="26">
        <v>1000</v>
      </c>
      <c r="L41" s="27">
        <v>300000000</v>
      </c>
      <c r="M41" s="17">
        <v>300000000</v>
      </c>
      <c r="N41" s="18" t="s">
        <v>287</v>
      </c>
      <c r="O41" s="24" t="s">
        <v>288</v>
      </c>
      <c r="P41" s="32" t="s">
        <v>289</v>
      </c>
      <c r="Q41" s="32">
        <v>36</v>
      </c>
    </row>
    <row r="42" spans="1:17" ht="57" customHeight="1" x14ac:dyDescent="0.2">
      <c r="A42" s="3">
        <v>4332</v>
      </c>
      <c r="B42" s="25" t="s">
        <v>283</v>
      </c>
      <c r="C42" s="24">
        <v>7</v>
      </c>
      <c r="D42" s="20" t="s">
        <v>346</v>
      </c>
      <c r="E42" s="24">
        <v>26</v>
      </c>
      <c r="F42" s="24" t="s">
        <v>285</v>
      </c>
      <c r="G42" s="24" t="s">
        <v>347</v>
      </c>
      <c r="H42" s="24" t="s">
        <v>347</v>
      </c>
      <c r="I42" s="33" t="s">
        <v>348</v>
      </c>
      <c r="J42" s="33">
        <v>4000</v>
      </c>
      <c r="K42" s="34" t="s">
        <v>349</v>
      </c>
      <c r="L42" s="27">
        <v>126026016</v>
      </c>
      <c r="M42" s="17">
        <v>126026016</v>
      </c>
      <c r="N42" s="18" t="s">
        <v>287</v>
      </c>
      <c r="O42" s="32" t="s">
        <v>288</v>
      </c>
      <c r="P42" s="32" t="s">
        <v>291</v>
      </c>
      <c r="Q42" s="24">
        <v>33</v>
      </c>
    </row>
    <row r="43" spans="1:17" ht="57" customHeight="1" x14ac:dyDescent="0.2">
      <c r="A43" s="3">
        <v>4333</v>
      </c>
      <c r="B43" s="25" t="s">
        <v>283</v>
      </c>
      <c r="C43" s="24">
        <v>7</v>
      </c>
      <c r="D43" s="20" t="s">
        <v>346</v>
      </c>
      <c r="E43" s="24">
        <v>26</v>
      </c>
      <c r="F43" s="24" t="s">
        <v>285</v>
      </c>
      <c r="G43" s="24" t="s">
        <v>350</v>
      </c>
      <c r="H43" s="24" t="s">
        <v>350</v>
      </c>
      <c r="I43" s="33" t="s">
        <v>351</v>
      </c>
      <c r="J43" s="33">
        <v>2</v>
      </c>
      <c r="K43" s="34" t="s">
        <v>352</v>
      </c>
      <c r="L43" s="27">
        <v>138520053</v>
      </c>
      <c r="M43" s="17">
        <v>138520053</v>
      </c>
      <c r="N43" s="18" t="s">
        <v>287</v>
      </c>
      <c r="O43" s="32" t="s">
        <v>288</v>
      </c>
      <c r="P43" s="32" t="s">
        <v>291</v>
      </c>
      <c r="Q43" s="24">
        <v>33</v>
      </c>
    </row>
    <row r="44" spans="1:17" ht="57" customHeight="1" x14ac:dyDescent="0.2">
      <c r="A44" s="3">
        <v>4337</v>
      </c>
      <c r="B44" s="25" t="s">
        <v>283</v>
      </c>
      <c r="C44" s="24">
        <v>7</v>
      </c>
      <c r="D44" s="20" t="s">
        <v>346</v>
      </c>
      <c r="E44" s="24">
        <v>26</v>
      </c>
      <c r="F44" s="24" t="s">
        <v>285</v>
      </c>
      <c r="G44" s="24" t="s">
        <v>353</v>
      </c>
      <c r="H44" s="24" t="s">
        <v>353</v>
      </c>
      <c r="I44" s="33" t="s">
        <v>353</v>
      </c>
      <c r="J44" s="33">
        <v>1200</v>
      </c>
      <c r="K44" s="34">
        <v>400</v>
      </c>
      <c r="L44" s="27">
        <v>166392379</v>
      </c>
      <c r="M44" s="17">
        <v>166392379</v>
      </c>
      <c r="N44" s="18" t="s">
        <v>287</v>
      </c>
      <c r="O44" s="32" t="s">
        <v>288</v>
      </c>
      <c r="P44" s="32" t="s">
        <v>294</v>
      </c>
      <c r="Q44" s="24">
        <v>34</v>
      </c>
    </row>
    <row r="45" spans="1:17" ht="57" customHeight="1" x14ac:dyDescent="0.2">
      <c r="A45" s="3">
        <v>4342</v>
      </c>
      <c r="B45" s="25" t="s">
        <v>283</v>
      </c>
      <c r="C45" s="24">
        <v>7</v>
      </c>
      <c r="D45" s="20" t="s">
        <v>346</v>
      </c>
      <c r="E45" s="24">
        <v>26</v>
      </c>
      <c r="F45" s="24" t="s">
        <v>285</v>
      </c>
      <c r="G45" s="24" t="s">
        <v>354</v>
      </c>
      <c r="H45" s="24" t="s">
        <v>354</v>
      </c>
      <c r="I45" s="33" t="s">
        <v>355</v>
      </c>
      <c r="J45" s="33">
        <v>600</v>
      </c>
      <c r="K45" s="34">
        <v>150</v>
      </c>
      <c r="L45" s="27">
        <v>210043360</v>
      </c>
      <c r="M45" s="17">
        <v>210043360</v>
      </c>
      <c r="N45" s="18" t="s">
        <v>287</v>
      </c>
      <c r="O45" s="32" t="s">
        <v>288</v>
      </c>
      <c r="P45" s="32" t="s">
        <v>294</v>
      </c>
      <c r="Q45" s="24">
        <v>34</v>
      </c>
    </row>
    <row r="46" spans="1:17" ht="57" customHeight="1" x14ac:dyDescent="0.2">
      <c r="A46" s="3">
        <v>4347</v>
      </c>
      <c r="B46" s="25" t="s">
        <v>283</v>
      </c>
      <c r="C46" s="24">
        <v>7</v>
      </c>
      <c r="D46" s="20" t="s">
        <v>346</v>
      </c>
      <c r="E46" s="24">
        <v>26</v>
      </c>
      <c r="F46" s="24" t="s">
        <v>285</v>
      </c>
      <c r="G46" s="24" t="s">
        <v>356</v>
      </c>
      <c r="H46" s="24" t="s">
        <v>356</v>
      </c>
      <c r="I46" s="33" t="s">
        <v>357</v>
      </c>
      <c r="J46" s="33">
        <v>4</v>
      </c>
      <c r="K46" s="34" t="s">
        <v>309</v>
      </c>
      <c r="L46" s="27">
        <v>271875933</v>
      </c>
      <c r="M46" s="17">
        <v>271875933</v>
      </c>
      <c r="N46" s="18" t="s">
        <v>287</v>
      </c>
      <c r="O46" s="32" t="s">
        <v>288</v>
      </c>
      <c r="P46" s="32" t="s">
        <v>291</v>
      </c>
      <c r="Q46" s="24">
        <v>33</v>
      </c>
    </row>
    <row r="47" spans="1:17" ht="57" customHeight="1" x14ac:dyDescent="0.2">
      <c r="A47" s="3">
        <v>4355</v>
      </c>
      <c r="B47" s="25" t="s">
        <v>283</v>
      </c>
      <c r="C47" s="24">
        <v>7</v>
      </c>
      <c r="D47" s="20" t="s">
        <v>346</v>
      </c>
      <c r="E47" s="24">
        <v>26</v>
      </c>
      <c r="F47" s="24" t="s">
        <v>285</v>
      </c>
      <c r="G47" s="24" t="s">
        <v>358</v>
      </c>
      <c r="H47" s="24" t="s">
        <v>358</v>
      </c>
      <c r="I47" s="33" t="s">
        <v>359</v>
      </c>
      <c r="J47" s="33">
        <v>3000</v>
      </c>
      <c r="K47" s="34">
        <v>750</v>
      </c>
      <c r="L47" s="27">
        <v>396038991</v>
      </c>
      <c r="M47" s="17">
        <v>396038991</v>
      </c>
      <c r="N47" s="18" t="s">
        <v>287</v>
      </c>
      <c r="O47" s="32" t="s">
        <v>288</v>
      </c>
      <c r="P47" s="32" t="s">
        <v>294</v>
      </c>
      <c r="Q47" s="24">
        <v>34</v>
      </c>
    </row>
    <row r="48" spans="1:17" ht="57" customHeight="1" x14ac:dyDescent="0.2">
      <c r="A48" s="3">
        <v>4359</v>
      </c>
      <c r="B48" s="25" t="s">
        <v>283</v>
      </c>
      <c r="C48" s="24">
        <v>7</v>
      </c>
      <c r="D48" s="20" t="s">
        <v>346</v>
      </c>
      <c r="E48" s="24">
        <v>26</v>
      </c>
      <c r="F48" s="24" t="s">
        <v>285</v>
      </c>
      <c r="G48" s="24" t="s">
        <v>360</v>
      </c>
      <c r="H48" s="24" t="s">
        <v>360</v>
      </c>
      <c r="I48" s="33" t="s">
        <v>361</v>
      </c>
      <c r="J48" s="33">
        <v>15000</v>
      </c>
      <c r="K48" s="34" t="s">
        <v>362</v>
      </c>
      <c r="L48" s="27">
        <v>717982217</v>
      </c>
      <c r="M48" s="17">
        <v>717982217</v>
      </c>
      <c r="N48" s="18" t="s">
        <v>287</v>
      </c>
      <c r="O48" s="32" t="s">
        <v>288</v>
      </c>
      <c r="P48" s="32" t="s">
        <v>289</v>
      </c>
      <c r="Q48" s="24">
        <v>36</v>
      </c>
    </row>
    <row r="49" spans="1:17" ht="57" customHeight="1" x14ac:dyDescent="0.2">
      <c r="A49" s="3">
        <v>4387</v>
      </c>
      <c r="B49" s="25" t="s">
        <v>283</v>
      </c>
      <c r="C49" s="24">
        <v>8</v>
      </c>
      <c r="D49" s="20" t="s">
        <v>363</v>
      </c>
      <c r="E49" s="24">
        <v>26</v>
      </c>
      <c r="F49" s="24" t="s">
        <v>285</v>
      </c>
      <c r="G49" s="24" t="s">
        <v>364</v>
      </c>
      <c r="H49" s="24" t="s">
        <v>364</v>
      </c>
      <c r="I49" s="24" t="s">
        <v>365</v>
      </c>
      <c r="J49" s="33">
        <v>4</v>
      </c>
      <c r="K49" s="34">
        <v>1</v>
      </c>
      <c r="L49" s="27">
        <v>345000000</v>
      </c>
      <c r="M49" s="17">
        <v>345000000</v>
      </c>
      <c r="N49" s="18" t="s">
        <v>287</v>
      </c>
      <c r="O49" s="32" t="s">
        <v>288</v>
      </c>
      <c r="P49" s="32" t="s">
        <v>291</v>
      </c>
      <c r="Q49" s="24">
        <v>33</v>
      </c>
    </row>
    <row r="50" spans="1:17" ht="57" customHeight="1" x14ac:dyDescent="0.2">
      <c r="A50" s="3">
        <v>4389</v>
      </c>
      <c r="B50" s="25" t="s">
        <v>283</v>
      </c>
      <c r="C50" s="24">
        <v>8</v>
      </c>
      <c r="D50" s="20" t="s">
        <v>363</v>
      </c>
      <c r="E50" s="24">
        <v>26</v>
      </c>
      <c r="F50" s="24" t="s">
        <v>285</v>
      </c>
      <c r="G50" s="24" t="s">
        <v>366</v>
      </c>
      <c r="H50" s="24" t="s">
        <v>366</v>
      </c>
      <c r="I50" s="24" t="s">
        <v>339</v>
      </c>
      <c r="J50" s="33">
        <v>2000</v>
      </c>
      <c r="K50" s="34">
        <v>500</v>
      </c>
      <c r="L50" s="27">
        <v>100000000</v>
      </c>
      <c r="M50" s="17">
        <v>100000000</v>
      </c>
      <c r="N50" s="18" t="s">
        <v>287</v>
      </c>
      <c r="O50" s="32" t="s">
        <v>288</v>
      </c>
      <c r="P50" s="32" t="s">
        <v>294</v>
      </c>
      <c r="Q50" s="24">
        <v>34</v>
      </c>
    </row>
    <row r="51" spans="1:17" ht="57" customHeight="1" x14ac:dyDescent="0.2">
      <c r="A51" s="3">
        <v>4403</v>
      </c>
      <c r="B51" s="25" t="s">
        <v>283</v>
      </c>
      <c r="C51" s="24">
        <v>8</v>
      </c>
      <c r="D51" s="20" t="s">
        <v>363</v>
      </c>
      <c r="E51" s="24">
        <v>26</v>
      </c>
      <c r="F51" s="24" t="s">
        <v>285</v>
      </c>
      <c r="G51" s="24" t="s">
        <v>367</v>
      </c>
      <c r="H51" s="24" t="s">
        <v>367</v>
      </c>
      <c r="I51" s="24" t="s">
        <v>341</v>
      </c>
      <c r="J51" s="33">
        <v>2160</v>
      </c>
      <c r="K51" s="34">
        <v>540</v>
      </c>
      <c r="L51" s="27">
        <v>466000000</v>
      </c>
      <c r="M51" s="17">
        <v>466000000</v>
      </c>
      <c r="N51" s="18" t="s">
        <v>287</v>
      </c>
      <c r="O51" s="32" t="s">
        <v>288</v>
      </c>
      <c r="P51" s="32" t="s">
        <v>294</v>
      </c>
      <c r="Q51" s="24">
        <v>34</v>
      </c>
    </row>
    <row r="52" spans="1:17" ht="57" customHeight="1" x14ac:dyDescent="0.2">
      <c r="A52" s="3">
        <v>4408</v>
      </c>
      <c r="B52" s="25" t="s">
        <v>283</v>
      </c>
      <c r="C52" s="24">
        <v>8</v>
      </c>
      <c r="D52" s="20" t="s">
        <v>363</v>
      </c>
      <c r="E52" s="24">
        <v>26</v>
      </c>
      <c r="F52" s="24" t="s">
        <v>285</v>
      </c>
      <c r="G52" s="24" t="s">
        <v>368</v>
      </c>
      <c r="H52" s="24" t="s">
        <v>368</v>
      </c>
      <c r="I52" s="24" t="s">
        <v>343</v>
      </c>
      <c r="J52" s="33">
        <v>54000</v>
      </c>
      <c r="K52" s="34">
        <v>13500</v>
      </c>
      <c r="L52" s="27">
        <v>659000000</v>
      </c>
      <c r="M52" s="17">
        <v>659000000</v>
      </c>
      <c r="N52" s="18" t="s">
        <v>287</v>
      </c>
      <c r="O52" s="32" t="s">
        <v>288</v>
      </c>
      <c r="P52" s="32" t="s">
        <v>289</v>
      </c>
      <c r="Q52" s="24">
        <v>36</v>
      </c>
    </row>
    <row r="53" spans="1:17" ht="57" customHeight="1" x14ac:dyDescent="0.2">
      <c r="A53" s="3">
        <v>4425</v>
      </c>
      <c r="B53" s="25" t="s">
        <v>283</v>
      </c>
      <c r="C53" s="24">
        <v>8</v>
      </c>
      <c r="D53" s="20" t="s">
        <v>363</v>
      </c>
      <c r="E53" s="24">
        <v>26</v>
      </c>
      <c r="F53" s="24" t="s">
        <v>285</v>
      </c>
      <c r="G53" s="24" t="s">
        <v>369</v>
      </c>
      <c r="H53" s="24" t="s">
        <v>369</v>
      </c>
      <c r="I53" s="24" t="s">
        <v>345</v>
      </c>
      <c r="J53" s="33">
        <v>30000</v>
      </c>
      <c r="K53" s="34">
        <v>7500</v>
      </c>
      <c r="L53" s="27">
        <v>1690000000</v>
      </c>
      <c r="M53" s="17">
        <v>1690000000</v>
      </c>
      <c r="N53" s="18" t="s">
        <v>287</v>
      </c>
      <c r="O53" s="32" t="s">
        <v>288</v>
      </c>
      <c r="P53" s="32" t="s">
        <v>289</v>
      </c>
      <c r="Q53" s="24">
        <v>36</v>
      </c>
    </row>
    <row r="54" spans="1:17" ht="57" customHeight="1" x14ac:dyDescent="0.2">
      <c r="A54" s="3">
        <v>4444</v>
      </c>
      <c r="B54" s="25" t="s">
        <v>283</v>
      </c>
      <c r="C54" s="24">
        <v>9</v>
      </c>
      <c r="D54" s="20" t="s">
        <v>370</v>
      </c>
      <c r="E54" s="24">
        <v>26</v>
      </c>
      <c r="F54" s="24" t="s">
        <v>285</v>
      </c>
      <c r="G54" s="24" t="s">
        <v>371</v>
      </c>
      <c r="H54" s="24" t="s">
        <v>371</v>
      </c>
      <c r="I54" s="33"/>
      <c r="J54" s="33">
        <v>9</v>
      </c>
      <c r="K54" s="34">
        <v>0</v>
      </c>
      <c r="L54" s="27">
        <v>53000000</v>
      </c>
      <c r="M54" s="17">
        <v>53000000</v>
      </c>
      <c r="N54" s="18" t="s">
        <v>287</v>
      </c>
      <c r="O54" s="32" t="s">
        <v>288</v>
      </c>
      <c r="P54" s="32" t="s">
        <v>291</v>
      </c>
      <c r="Q54" s="24">
        <v>33</v>
      </c>
    </row>
    <row r="55" spans="1:17" ht="57" customHeight="1" x14ac:dyDescent="0.2">
      <c r="A55" s="3">
        <v>4445</v>
      </c>
      <c r="B55" s="25" t="s">
        <v>283</v>
      </c>
      <c r="C55" s="24">
        <v>9</v>
      </c>
      <c r="D55" s="20" t="s">
        <v>370</v>
      </c>
      <c r="E55" s="24">
        <v>26</v>
      </c>
      <c r="F55" s="24" t="s">
        <v>285</v>
      </c>
      <c r="G55" s="24" t="s">
        <v>55</v>
      </c>
      <c r="H55" s="24" t="s">
        <v>55</v>
      </c>
      <c r="I55" s="33"/>
      <c r="J55" s="33">
        <v>360</v>
      </c>
      <c r="K55" s="34">
        <v>90</v>
      </c>
      <c r="L55" s="27">
        <v>59000000</v>
      </c>
      <c r="M55" s="17">
        <v>59000000</v>
      </c>
      <c r="N55" s="18" t="s">
        <v>287</v>
      </c>
      <c r="O55" s="32" t="s">
        <v>288</v>
      </c>
      <c r="P55" s="32" t="s">
        <v>294</v>
      </c>
      <c r="Q55" s="24">
        <v>34</v>
      </c>
    </row>
    <row r="56" spans="1:17" ht="57" customHeight="1" x14ac:dyDescent="0.2">
      <c r="A56" s="3">
        <v>4447</v>
      </c>
      <c r="B56" s="25" t="s">
        <v>283</v>
      </c>
      <c r="C56" s="24">
        <v>9</v>
      </c>
      <c r="D56" s="20" t="s">
        <v>370</v>
      </c>
      <c r="E56" s="24">
        <v>26</v>
      </c>
      <c r="F56" s="24" t="s">
        <v>285</v>
      </c>
      <c r="G56" s="24" t="s">
        <v>372</v>
      </c>
      <c r="H56" s="24" t="s">
        <v>372</v>
      </c>
      <c r="I56" s="33"/>
      <c r="J56" s="33">
        <v>25</v>
      </c>
      <c r="K56" s="34">
        <v>6</v>
      </c>
      <c r="L56" s="27">
        <v>80000000</v>
      </c>
      <c r="M56" s="17">
        <v>80000000</v>
      </c>
      <c r="N56" s="18" t="s">
        <v>287</v>
      </c>
      <c r="O56" s="32" t="s">
        <v>288</v>
      </c>
      <c r="P56" s="32" t="s">
        <v>294</v>
      </c>
      <c r="Q56" s="24">
        <v>34</v>
      </c>
    </row>
    <row r="57" spans="1:17" ht="57" customHeight="1" x14ac:dyDescent="0.2">
      <c r="A57" s="3">
        <v>4456</v>
      </c>
      <c r="B57" s="25" t="s">
        <v>283</v>
      </c>
      <c r="C57" s="24">
        <v>9</v>
      </c>
      <c r="D57" s="20" t="s">
        <v>370</v>
      </c>
      <c r="E57" s="24">
        <v>26</v>
      </c>
      <c r="F57" s="24" t="s">
        <v>285</v>
      </c>
      <c r="G57" s="24" t="s">
        <v>60</v>
      </c>
      <c r="H57" s="24" t="s">
        <v>60</v>
      </c>
      <c r="I57" s="33"/>
      <c r="J57" s="33">
        <v>3000</v>
      </c>
      <c r="K57" s="34">
        <v>750</v>
      </c>
      <c r="L57" s="27">
        <v>144000000</v>
      </c>
      <c r="M57" s="17">
        <v>144000000</v>
      </c>
      <c r="N57" s="18" t="s">
        <v>287</v>
      </c>
      <c r="O57" s="32" t="s">
        <v>288</v>
      </c>
      <c r="P57" s="32" t="s">
        <v>294</v>
      </c>
      <c r="Q57" s="24">
        <v>34</v>
      </c>
    </row>
    <row r="58" spans="1:17" ht="57" customHeight="1" x14ac:dyDescent="0.2">
      <c r="A58" s="3">
        <v>4458</v>
      </c>
      <c r="B58" s="25" t="s">
        <v>283</v>
      </c>
      <c r="C58" s="24">
        <v>9</v>
      </c>
      <c r="D58" s="20" t="s">
        <v>370</v>
      </c>
      <c r="E58" s="24">
        <v>26</v>
      </c>
      <c r="F58" s="24" t="s">
        <v>285</v>
      </c>
      <c r="G58" s="24" t="s">
        <v>61</v>
      </c>
      <c r="H58" s="24" t="s">
        <v>61</v>
      </c>
      <c r="I58" s="33"/>
      <c r="J58" s="33">
        <v>3700</v>
      </c>
      <c r="K58" s="34">
        <v>925</v>
      </c>
      <c r="L58" s="27">
        <v>160000000</v>
      </c>
      <c r="M58" s="17">
        <v>160000000</v>
      </c>
      <c r="N58" s="18" t="s">
        <v>287</v>
      </c>
      <c r="O58" s="32" t="s">
        <v>288</v>
      </c>
      <c r="P58" s="32" t="s">
        <v>294</v>
      </c>
      <c r="Q58" s="24">
        <v>34</v>
      </c>
    </row>
    <row r="59" spans="1:17" ht="57" customHeight="1" x14ac:dyDescent="0.2">
      <c r="A59" s="3">
        <v>4466</v>
      </c>
      <c r="B59" s="25" t="s">
        <v>283</v>
      </c>
      <c r="C59" s="24">
        <v>9</v>
      </c>
      <c r="D59" s="20" t="s">
        <v>370</v>
      </c>
      <c r="E59" s="24">
        <v>26</v>
      </c>
      <c r="F59" s="24" t="s">
        <v>285</v>
      </c>
      <c r="G59" s="24" t="s">
        <v>373</v>
      </c>
      <c r="H59" s="24" t="s">
        <v>373</v>
      </c>
      <c r="I59" s="33"/>
      <c r="J59" s="33">
        <v>2000</v>
      </c>
      <c r="K59" s="34">
        <v>500</v>
      </c>
      <c r="L59" s="27">
        <v>224000000</v>
      </c>
      <c r="M59" s="17">
        <v>224000000</v>
      </c>
      <c r="N59" s="18" t="s">
        <v>287</v>
      </c>
      <c r="O59" s="32" t="s">
        <v>288</v>
      </c>
      <c r="P59" s="32" t="s">
        <v>289</v>
      </c>
      <c r="Q59" s="24">
        <v>36</v>
      </c>
    </row>
    <row r="60" spans="1:17" ht="57" customHeight="1" x14ac:dyDescent="0.2">
      <c r="A60" s="3">
        <v>4472</v>
      </c>
      <c r="B60" s="25" t="s">
        <v>283</v>
      </c>
      <c r="C60" s="24">
        <v>9</v>
      </c>
      <c r="D60" s="20" t="s">
        <v>370</v>
      </c>
      <c r="E60" s="24">
        <v>26</v>
      </c>
      <c r="F60" s="24" t="s">
        <v>285</v>
      </c>
      <c r="G60" s="24" t="s">
        <v>374</v>
      </c>
      <c r="H60" s="24" t="s">
        <v>374</v>
      </c>
      <c r="I60" s="33"/>
      <c r="J60" s="33">
        <v>7440</v>
      </c>
      <c r="K60" s="34">
        <v>1860</v>
      </c>
      <c r="L60" s="27">
        <v>475000000</v>
      </c>
      <c r="M60" s="17">
        <v>475000000</v>
      </c>
      <c r="N60" s="18" t="s">
        <v>287</v>
      </c>
      <c r="O60" s="32" t="s">
        <v>288</v>
      </c>
      <c r="P60" s="32" t="s">
        <v>289</v>
      </c>
      <c r="Q60" s="24">
        <v>36</v>
      </c>
    </row>
    <row r="61" spans="1:17" ht="57" customHeight="1" x14ac:dyDescent="0.2">
      <c r="A61" s="3">
        <v>4496</v>
      </c>
      <c r="B61" s="28" t="s">
        <v>283</v>
      </c>
      <c r="C61" s="24">
        <v>10</v>
      </c>
      <c r="D61" s="20" t="s">
        <v>375</v>
      </c>
      <c r="E61" s="24">
        <v>26</v>
      </c>
      <c r="F61" s="24" t="s">
        <v>285</v>
      </c>
      <c r="G61" s="20" t="s">
        <v>68</v>
      </c>
      <c r="H61" s="20" t="s">
        <v>68</v>
      </c>
      <c r="I61" s="24" t="s">
        <v>321</v>
      </c>
      <c r="J61" s="33">
        <v>400</v>
      </c>
      <c r="K61" s="34">
        <v>100</v>
      </c>
      <c r="L61" s="27">
        <v>120000000</v>
      </c>
      <c r="M61" s="17">
        <v>120000000</v>
      </c>
      <c r="N61" s="18" t="s">
        <v>287</v>
      </c>
      <c r="O61" s="32" t="s">
        <v>288</v>
      </c>
      <c r="P61" s="32" t="s">
        <v>294</v>
      </c>
      <c r="Q61" s="24">
        <v>34</v>
      </c>
    </row>
    <row r="62" spans="1:17" ht="57" customHeight="1" x14ac:dyDescent="0.2">
      <c r="A62" s="3">
        <v>4497</v>
      </c>
      <c r="B62" s="25" t="s">
        <v>283</v>
      </c>
      <c r="C62" s="24">
        <v>10</v>
      </c>
      <c r="D62" s="20" t="s">
        <v>375</v>
      </c>
      <c r="E62" s="24">
        <v>26</v>
      </c>
      <c r="F62" s="24" t="s">
        <v>285</v>
      </c>
      <c r="G62" s="24" t="s">
        <v>376</v>
      </c>
      <c r="H62" s="24" t="s">
        <v>376</v>
      </c>
      <c r="I62" s="24" t="s">
        <v>318</v>
      </c>
      <c r="J62" s="33">
        <v>4000</v>
      </c>
      <c r="K62" s="34" t="s">
        <v>349</v>
      </c>
      <c r="L62" s="27">
        <v>183000000</v>
      </c>
      <c r="M62" s="17">
        <v>183000000</v>
      </c>
      <c r="N62" s="18" t="s">
        <v>287</v>
      </c>
      <c r="O62" s="32" t="s">
        <v>288</v>
      </c>
      <c r="P62" s="32" t="s">
        <v>289</v>
      </c>
      <c r="Q62" s="24">
        <v>36</v>
      </c>
    </row>
    <row r="63" spans="1:17" ht="57" customHeight="1" x14ac:dyDescent="0.2">
      <c r="A63" s="3">
        <v>4502</v>
      </c>
      <c r="B63" s="28" t="s">
        <v>283</v>
      </c>
      <c r="C63" s="24">
        <v>10</v>
      </c>
      <c r="D63" s="20" t="s">
        <v>375</v>
      </c>
      <c r="E63" s="24">
        <v>26</v>
      </c>
      <c r="F63" s="24" t="s">
        <v>285</v>
      </c>
      <c r="G63" s="20" t="s">
        <v>62</v>
      </c>
      <c r="H63" s="20" t="s">
        <v>62</v>
      </c>
      <c r="I63" s="24" t="s">
        <v>321</v>
      </c>
      <c r="J63" s="33">
        <v>500</v>
      </c>
      <c r="K63" s="34">
        <v>125</v>
      </c>
      <c r="L63" s="27">
        <v>241000000</v>
      </c>
      <c r="M63" s="17">
        <v>241000000</v>
      </c>
      <c r="N63" s="18" t="s">
        <v>287</v>
      </c>
      <c r="O63" s="32" t="s">
        <v>288</v>
      </c>
      <c r="P63" s="32" t="s">
        <v>291</v>
      </c>
      <c r="Q63" s="24">
        <v>33</v>
      </c>
    </row>
    <row r="64" spans="1:17" ht="57" customHeight="1" x14ac:dyDescent="0.2">
      <c r="A64" s="3">
        <v>4503</v>
      </c>
      <c r="B64" s="28" t="s">
        <v>283</v>
      </c>
      <c r="C64" s="24">
        <v>10</v>
      </c>
      <c r="D64" s="20" t="s">
        <v>375</v>
      </c>
      <c r="E64" s="24">
        <v>26</v>
      </c>
      <c r="F64" s="24" t="s">
        <v>285</v>
      </c>
      <c r="G64" s="20" t="s">
        <v>67</v>
      </c>
      <c r="H64" s="20" t="s">
        <v>67</v>
      </c>
      <c r="I64" s="24" t="s">
        <v>321</v>
      </c>
      <c r="J64" s="33">
        <v>2000</v>
      </c>
      <c r="K64" s="34" t="s">
        <v>319</v>
      </c>
      <c r="L64" s="27">
        <v>241000000</v>
      </c>
      <c r="M64" s="17">
        <v>241000000</v>
      </c>
      <c r="N64" s="18" t="s">
        <v>287</v>
      </c>
      <c r="O64" s="32" t="s">
        <v>288</v>
      </c>
      <c r="P64" s="32" t="s">
        <v>294</v>
      </c>
      <c r="Q64" s="24">
        <v>34</v>
      </c>
    </row>
    <row r="65" spans="1:17" ht="57" customHeight="1" x14ac:dyDescent="0.2">
      <c r="A65" s="3">
        <v>4515</v>
      </c>
      <c r="B65" s="25" t="s">
        <v>283</v>
      </c>
      <c r="C65" s="24">
        <v>10</v>
      </c>
      <c r="D65" s="20" t="s">
        <v>375</v>
      </c>
      <c r="E65" s="24">
        <v>26</v>
      </c>
      <c r="F65" s="24" t="s">
        <v>285</v>
      </c>
      <c r="G65" s="24" t="s">
        <v>377</v>
      </c>
      <c r="H65" s="24" t="s">
        <v>377</v>
      </c>
      <c r="I65" s="33" t="s">
        <v>318</v>
      </c>
      <c r="J65" s="33">
        <v>900</v>
      </c>
      <c r="K65" s="34" t="s">
        <v>378</v>
      </c>
      <c r="L65" s="27">
        <v>548000000</v>
      </c>
      <c r="M65" s="17">
        <v>548000000</v>
      </c>
      <c r="N65" s="18" t="s">
        <v>287</v>
      </c>
      <c r="O65" s="32" t="s">
        <v>288</v>
      </c>
      <c r="P65" s="32" t="s">
        <v>289</v>
      </c>
      <c r="Q65" s="24">
        <v>36</v>
      </c>
    </row>
    <row r="66" spans="1:17" ht="57" customHeight="1" x14ac:dyDescent="0.2">
      <c r="A66" s="3">
        <v>4519</v>
      </c>
      <c r="B66" s="25" t="s">
        <v>283</v>
      </c>
      <c r="C66" s="24">
        <v>10</v>
      </c>
      <c r="D66" s="20" t="s">
        <v>375</v>
      </c>
      <c r="E66" s="24">
        <v>26</v>
      </c>
      <c r="F66" s="24" t="s">
        <v>285</v>
      </c>
      <c r="G66" s="24" t="s">
        <v>379</v>
      </c>
      <c r="H66" s="24" t="s">
        <v>379</v>
      </c>
      <c r="I66" s="33" t="s">
        <v>318</v>
      </c>
      <c r="J66" s="33">
        <v>8000</v>
      </c>
      <c r="K66" s="34" t="s">
        <v>380</v>
      </c>
      <c r="L66" s="27">
        <v>731000000</v>
      </c>
      <c r="M66" s="17">
        <v>731000000</v>
      </c>
      <c r="N66" s="18" t="s">
        <v>287</v>
      </c>
      <c r="O66" s="32" t="s">
        <v>288</v>
      </c>
      <c r="P66" s="32" t="s">
        <v>289</v>
      </c>
      <c r="Q66" s="24">
        <v>36</v>
      </c>
    </row>
    <row r="67" spans="1:17" ht="57" customHeight="1" x14ac:dyDescent="0.2">
      <c r="A67" s="3">
        <v>4542</v>
      </c>
      <c r="B67" s="25" t="s">
        <v>283</v>
      </c>
      <c r="C67" s="24">
        <v>11</v>
      </c>
      <c r="D67" s="20" t="s">
        <v>381</v>
      </c>
      <c r="E67" s="24">
        <v>26</v>
      </c>
      <c r="F67" s="24" t="s">
        <v>285</v>
      </c>
      <c r="G67" s="24" t="s">
        <v>74</v>
      </c>
      <c r="H67" s="24" t="s">
        <v>74</v>
      </c>
      <c r="I67" s="33"/>
      <c r="J67" s="33">
        <v>500</v>
      </c>
      <c r="K67" s="34" t="s">
        <v>382</v>
      </c>
      <c r="L67" s="27">
        <v>27775790</v>
      </c>
      <c r="M67" s="17">
        <v>27775790</v>
      </c>
      <c r="N67" s="18" t="s">
        <v>287</v>
      </c>
      <c r="O67" s="32" t="s">
        <v>288</v>
      </c>
      <c r="P67" s="32" t="s">
        <v>294</v>
      </c>
      <c r="Q67" s="24">
        <v>34</v>
      </c>
    </row>
    <row r="68" spans="1:17" ht="57" customHeight="1" x14ac:dyDescent="0.2">
      <c r="A68" s="3">
        <v>4543</v>
      </c>
      <c r="B68" s="25" t="s">
        <v>283</v>
      </c>
      <c r="C68" s="24">
        <v>11</v>
      </c>
      <c r="D68" s="20" t="s">
        <v>381</v>
      </c>
      <c r="E68" s="24">
        <v>26</v>
      </c>
      <c r="F68" s="24" t="s">
        <v>285</v>
      </c>
      <c r="G68" s="24" t="s">
        <v>73</v>
      </c>
      <c r="H68" s="24" t="s">
        <v>73</v>
      </c>
      <c r="I68" s="33"/>
      <c r="J68" s="33">
        <v>1640</v>
      </c>
      <c r="K68" s="34">
        <v>0</v>
      </c>
      <c r="L68" s="27">
        <v>69439476</v>
      </c>
      <c r="M68" s="17">
        <v>69439476</v>
      </c>
      <c r="N68" s="18" t="s">
        <v>287</v>
      </c>
      <c r="O68" s="32" t="s">
        <v>288</v>
      </c>
      <c r="P68" s="32" t="s">
        <v>294</v>
      </c>
      <c r="Q68" s="24">
        <v>34</v>
      </c>
    </row>
    <row r="69" spans="1:17" ht="57" customHeight="1" x14ac:dyDescent="0.2">
      <c r="A69" s="3">
        <v>4547</v>
      </c>
      <c r="B69" s="25" t="s">
        <v>283</v>
      </c>
      <c r="C69" s="24">
        <v>11</v>
      </c>
      <c r="D69" s="20" t="s">
        <v>381</v>
      </c>
      <c r="E69" s="24">
        <v>26</v>
      </c>
      <c r="F69" s="24" t="s">
        <v>285</v>
      </c>
      <c r="G69" s="24" t="s">
        <v>383</v>
      </c>
      <c r="H69" s="24" t="s">
        <v>383</v>
      </c>
      <c r="I69" s="33"/>
      <c r="J69" s="33">
        <v>50</v>
      </c>
      <c r="K69" s="34" t="s">
        <v>384</v>
      </c>
      <c r="L69" s="27">
        <v>138878952</v>
      </c>
      <c r="M69" s="17">
        <v>138878952</v>
      </c>
      <c r="N69" s="18" t="s">
        <v>287</v>
      </c>
      <c r="O69" s="32" t="s">
        <v>288</v>
      </c>
      <c r="P69" s="32" t="s">
        <v>294</v>
      </c>
      <c r="Q69" s="24">
        <v>34</v>
      </c>
    </row>
    <row r="70" spans="1:17" ht="57" customHeight="1" x14ac:dyDescent="0.2">
      <c r="A70" s="3">
        <v>4556</v>
      </c>
      <c r="B70" s="25" t="s">
        <v>283</v>
      </c>
      <c r="C70" s="24">
        <v>11</v>
      </c>
      <c r="D70" s="20" t="s">
        <v>381</v>
      </c>
      <c r="E70" s="24">
        <v>26</v>
      </c>
      <c r="F70" s="24" t="s">
        <v>285</v>
      </c>
      <c r="G70" s="24" t="s">
        <v>385</v>
      </c>
      <c r="H70" s="24" t="s">
        <v>385</v>
      </c>
      <c r="I70" s="33"/>
      <c r="J70" s="33">
        <v>1.5</v>
      </c>
      <c r="K70" s="34">
        <v>0</v>
      </c>
      <c r="L70" s="27">
        <v>291645799</v>
      </c>
      <c r="M70" s="17">
        <v>291645799</v>
      </c>
      <c r="N70" s="18" t="s">
        <v>287</v>
      </c>
      <c r="O70" s="32" t="s">
        <v>288</v>
      </c>
      <c r="P70" s="32" t="s">
        <v>291</v>
      </c>
      <c r="Q70" s="24">
        <v>33</v>
      </c>
    </row>
    <row r="71" spans="1:17" ht="57" customHeight="1" x14ac:dyDescent="0.2">
      <c r="A71" s="3">
        <v>4557</v>
      </c>
      <c r="B71" s="25" t="s">
        <v>283</v>
      </c>
      <c r="C71" s="24">
        <v>11</v>
      </c>
      <c r="D71" s="20" t="s">
        <v>381</v>
      </c>
      <c r="E71" s="24">
        <v>26</v>
      </c>
      <c r="F71" s="24" t="s">
        <v>285</v>
      </c>
      <c r="G71" s="24" t="s">
        <v>386</v>
      </c>
      <c r="H71" s="24" t="s">
        <v>386</v>
      </c>
      <c r="I71" s="33"/>
      <c r="J71" s="33">
        <v>12</v>
      </c>
      <c r="K71" s="34" t="s">
        <v>387</v>
      </c>
      <c r="L71" s="27">
        <v>291645799</v>
      </c>
      <c r="M71" s="17">
        <v>291645799</v>
      </c>
      <c r="N71" s="18" t="s">
        <v>287</v>
      </c>
      <c r="O71" s="32" t="s">
        <v>288</v>
      </c>
      <c r="P71" s="32" t="s">
        <v>291</v>
      </c>
      <c r="Q71" s="24">
        <v>33</v>
      </c>
    </row>
    <row r="72" spans="1:17" ht="57" customHeight="1" x14ac:dyDescent="0.2">
      <c r="A72" s="3">
        <v>4564</v>
      </c>
      <c r="B72" s="25" t="s">
        <v>283</v>
      </c>
      <c r="C72" s="24">
        <v>11</v>
      </c>
      <c r="D72" s="20" t="s">
        <v>381</v>
      </c>
      <c r="E72" s="24">
        <v>26</v>
      </c>
      <c r="F72" s="24" t="s">
        <v>285</v>
      </c>
      <c r="G72" s="24" t="s">
        <v>69</v>
      </c>
      <c r="H72" s="24" t="s">
        <v>69</v>
      </c>
      <c r="I72" s="33"/>
      <c r="J72" s="33">
        <v>15000</v>
      </c>
      <c r="K72" s="34">
        <v>0</v>
      </c>
      <c r="L72" s="27">
        <v>576501945</v>
      </c>
      <c r="M72" s="17">
        <v>576501945</v>
      </c>
      <c r="N72" s="18" t="s">
        <v>287</v>
      </c>
      <c r="O72" s="32" t="s">
        <v>288</v>
      </c>
      <c r="P72" s="32" t="s">
        <v>291</v>
      </c>
      <c r="Q72" s="24">
        <v>33</v>
      </c>
    </row>
    <row r="73" spans="1:17" ht="57" customHeight="1" x14ac:dyDescent="0.2">
      <c r="A73" s="3">
        <v>4613</v>
      </c>
      <c r="B73" s="10" t="s">
        <v>283</v>
      </c>
      <c r="C73" s="9">
        <v>12</v>
      </c>
      <c r="D73" s="11" t="s">
        <v>388</v>
      </c>
      <c r="E73" s="9">
        <v>26</v>
      </c>
      <c r="F73" s="9" t="s">
        <v>285</v>
      </c>
      <c r="G73" s="13" t="s">
        <v>373</v>
      </c>
      <c r="H73" s="13" t="s">
        <v>373</v>
      </c>
      <c r="I73" s="12" t="s">
        <v>389</v>
      </c>
      <c r="J73" s="9">
        <v>2000</v>
      </c>
      <c r="K73" s="30">
        <v>500</v>
      </c>
      <c r="L73" s="16">
        <v>313</v>
      </c>
      <c r="M73" s="17">
        <v>313000000</v>
      </c>
      <c r="N73" s="18" t="s">
        <v>287</v>
      </c>
      <c r="O73" s="12" t="s">
        <v>288</v>
      </c>
      <c r="P73" s="19" t="s">
        <v>289</v>
      </c>
      <c r="Q73" s="14">
        <v>36</v>
      </c>
    </row>
    <row r="74" spans="1:17" ht="57" customHeight="1" x14ac:dyDescent="0.2">
      <c r="A74" s="3">
        <v>4614</v>
      </c>
      <c r="B74" s="10" t="s">
        <v>283</v>
      </c>
      <c r="C74" s="9">
        <v>12</v>
      </c>
      <c r="D74" s="11" t="s">
        <v>388</v>
      </c>
      <c r="E74" s="9">
        <v>26</v>
      </c>
      <c r="F74" s="9" t="s">
        <v>285</v>
      </c>
      <c r="G74" s="13" t="s">
        <v>390</v>
      </c>
      <c r="H74" s="13" t="s">
        <v>390</v>
      </c>
      <c r="I74" s="12" t="s">
        <v>391</v>
      </c>
      <c r="J74" s="9">
        <v>1000</v>
      </c>
      <c r="K74" s="30">
        <v>250</v>
      </c>
      <c r="L74" s="16">
        <v>313</v>
      </c>
      <c r="M74" s="17">
        <v>313000000</v>
      </c>
      <c r="N74" s="18" t="s">
        <v>287</v>
      </c>
      <c r="O74" s="12" t="s">
        <v>288</v>
      </c>
      <c r="P74" s="19" t="s">
        <v>289</v>
      </c>
      <c r="Q74" s="14">
        <v>36</v>
      </c>
    </row>
    <row r="75" spans="1:17" ht="57" customHeight="1" x14ac:dyDescent="0.2">
      <c r="A75" s="3">
        <v>4622</v>
      </c>
      <c r="B75" s="10" t="s">
        <v>283</v>
      </c>
      <c r="C75" s="9">
        <v>12</v>
      </c>
      <c r="D75" s="11" t="s">
        <v>388</v>
      </c>
      <c r="E75" s="9">
        <v>26</v>
      </c>
      <c r="F75" s="9" t="s">
        <v>285</v>
      </c>
      <c r="G75" s="13" t="s">
        <v>60</v>
      </c>
      <c r="H75" s="13" t="s">
        <v>60</v>
      </c>
      <c r="I75" s="12"/>
      <c r="J75" s="9">
        <v>3000</v>
      </c>
      <c r="K75" s="30">
        <v>0</v>
      </c>
      <c r="L75" s="16">
        <v>279</v>
      </c>
      <c r="M75" s="17">
        <v>279000000</v>
      </c>
      <c r="N75" s="18" t="s">
        <v>287</v>
      </c>
      <c r="O75" s="12" t="s">
        <v>288</v>
      </c>
      <c r="P75" s="19" t="s">
        <v>294</v>
      </c>
      <c r="Q75" s="14">
        <v>34</v>
      </c>
    </row>
    <row r="76" spans="1:17" ht="57" customHeight="1" x14ac:dyDescent="0.2">
      <c r="A76" s="3">
        <v>4623</v>
      </c>
      <c r="B76" s="10" t="s">
        <v>283</v>
      </c>
      <c r="C76" s="9">
        <v>12</v>
      </c>
      <c r="D76" s="11" t="s">
        <v>388</v>
      </c>
      <c r="E76" s="9">
        <v>26</v>
      </c>
      <c r="F76" s="9" t="s">
        <v>285</v>
      </c>
      <c r="G76" s="13" t="s">
        <v>392</v>
      </c>
      <c r="H76" s="13" t="s">
        <v>392</v>
      </c>
      <c r="I76" s="12"/>
      <c r="J76" s="9">
        <v>3000</v>
      </c>
      <c r="K76" s="30">
        <v>0</v>
      </c>
      <c r="L76" s="16">
        <v>279</v>
      </c>
      <c r="M76" s="17">
        <v>279000000</v>
      </c>
      <c r="N76" s="18" t="s">
        <v>287</v>
      </c>
      <c r="O76" s="12" t="s">
        <v>288</v>
      </c>
      <c r="P76" s="19" t="s">
        <v>294</v>
      </c>
      <c r="Q76" s="14">
        <v>34</v>
      </c>
    </row>
    <row r="77" spans="1:17" ht="57" customHeight="1" x14ac:dyDescent="0.2">
      <c r="A77" s="3">
        <v>4633</v>
      </c>
      <c r="B77" s="25" t="s">
        <v>283</v>
      </c>
      <c r="C77" s="24">
        <v>13</v>
      </c>
      <c r="D77" s="20" t="s">
        <v>393</v>
      </c>
      <c r="E77" s="24">
        <v>26</v>
      </c>
      <c r="F77" s="24" t="s">
        <v>285</v>
      </c>
      <c r="G77" s="24" t="s">
        <v>394</v>
      </c>
      <c r="H77" s="24" t="s">
        <v>394</v>
      </c>
      <c r="I77" s="33"/>
      <c r="J77" s="33">
        <v>20</v>
      </c>
      <c r="K77" s="34">
        <v>0</v>
      </c>
      <c r="L77" s="31">
        <v>0</v>
      </c>
      <c r="M77" s="17">
        <v>0</v>
      </c>
      <c r="N77" s="18" t="s">
        <v>287</v>
      </c>
      <c r="O77" s="32" t="s">
        <v>288</v>
      </c>
      <c r="P77" s="32" t="s">
        <v>294</v>
      </c>
      <c r="Q77" s="24">
        <v>34</v>
      </c>
    </row>
    <row r="78" spans="1:17" ht="57" customHeight="1" x14ac:dyDescent="0.2">
      <c r="A78" s="3">
        <v>4636</v>
      </c>
      <c r="B78" s="25" t="s">
        <v>283</v>
      </c>
      <c r="C78" s="24">
        <v>13</v>
      </c>
      <c r="D78" s="20" t="s">
        <v>393</v>
      </c>
      <c r="E78" s="24">
        <v>26</v>
      </c>
      <c r="F78" s="24" t="s">
        <v>285</v>
      </c>
      <c r="G78" s="24" t="s">
        <v>395</v>
      </c>
      <c r="H78" s="24" t="s">
        <v>395</v>
      </c>
      <c r="I78" s="33"/>
      <c r="J78" s="33">
        <v>1000</v>
      </c>
      <c r="K78" s="34">
        <v>250</v>
      </c>
      <c r="L78" s="27">
        <v>45000000</v>
      </c>
      <c r="M78" s="17">
        <v>45000000</v>
      </c>
      <c r="N78" s="18" t="s">
        <v>287</v>
      </c>
      <c r="O78" s="32" t="s">
        <v>288</v>
      </c>
      <c r="P78" s="32" t="s">
        <v>294</v>
      </c>
      <c r="Q78" s="24">
        <v>34</v>
      </c>
    </row>
    <row r="79" spans="1:17" ht="57" customHeight="1" x14ac:dyDescent="0.2">
      <c r="A79" s="3">
        <v>4638</v>
      </c>
      <c r="B79" s="25" t="s">
        <v>283</v>
      </c>
      <c r="C79" s="24">
        <v>13</v>
      </c>
      <c r="D79" s="20" t="s">
        <v>393</v>
      </c>
      <c r="E79" s="24">
        <v>26</v>
      </c>
      <c r="F79" s="24" t="s">
        <v>285</v>
      </c>
      <c r="G79" s="24" t="s">
        <v>396</v>
      </c>
      <c r="H79" s="24" t="s">
        <v>396</v>
      </c>
      <c r="I79" s="33"/>
      <c r="J79" s="33">
        <v>1200</v>
      </c>
      <c r="K79" s="34">
        <f>1200/2</f>
        <v>600</v>
      </c>
      <c r="L79" s="27">
        <v>95000000</v>
      </c>
      <c r="M79" s="17">
        <v>95000000</v>
      </c>
      <c r="N79" s="18" t="s">
        <v>287</v>
      </c>
      <c r="O79" s="32" t="s">
        <v>288</v>
      </c>
      <c r="P79" s="32" t="s">
        <v>294</v>
      </c>
      <c r="Q79" s="24">
        <v>34</v>
      </c>
    </row>
    <row r="80" spans="1:17" ht="57" customHeight="1" x14ac:dyDescent="0.2">
      <c r="A80" s="3">
        <v>4640</v>
      </c>
      <c r="B80" s="25" t="s">
        <v>283</v>
      </c>
      <c r="C80" s="24">
        <v>13</v>
      </c>
      <c r="D80" s="20" t="s">
        <v>393</v>
      </c>
      <c r="E80" s="24">
        <v>26</v>
      </c>
      <c r="F80" s="24" t="s">
        <v>285</v>
      </c>
      <c r="G80" s="24" t="s">
        <v>397</v>
      </c>
      <c r="H80" s="24" t="s">
        <v>397</v>
      </c>
      <c r="I80" s="33"/>
      <c r="J80" s="33">
        <v>8</v>
      </c>
      <c r="K80" s="34">
        <v>2</v>
      </c>
      <c r="L80" s="27">
        <v>114000000</v>
      </c>
      <c r="M80" s="17">
        <v>114000000</v>
      </c>
      <c r="N80" s="18" t="s">
        <v>287</v>
      </c>
      <c r="O80" s="32" t="s">
        <v>288</v>
      </c>
      <c r="P80" s="32" t="s">
        <v>291</v>
      </c>
      <c r="Q80" s="24">
        <v>33</v>
      </c>
    </row>
    <row r="81" spans="1:17" ht="57" customHeight="1" x14ac:dyDescent="0.2">
      <c r="A81" s="3">
        <v>4642</v>
      </c>
      <c r="B81" s="25" t="s">
        <v>283</v>
      </c>
      <c r="C81" s="24">
        <v>13</v>
      </c>
      <c r="D81" s="20" t="s">
        <v>393</v>
      </c>
      <c r="E81" s="24">
        <v>26</v>
      </c>
      <c r="F81" s="24" t="s">
        <v>285</v>
      </c>
      <c r="G81" s="24" t="s">
        <v>398</v>
      </c>
      <c r="H81" s="24" t="s">
        <v>398</v>
      </c>
      <c r="I81" s="33"/>
      <c r="J81" s="33">
        <v>280</v>
      </c>
      <c r="K81" s="34">
        <f>280/4</f>
        <v>70</v>
      </c>
      <c r="L81" s="27">
        <v>142000000</v>
      </c>
      <c r="M81" s="17">
        <v>142000000</v>
      </c>
      <c r="N81" s="18" t="s">
        <v>287</v>
      </c>
      <c r="O81" s="32" t="s">
        <v>288</v>
      </c>
      <c r="P81" s="32" t="s">
        <v>289</v>
      </c>
      <c r="Q81" s="24">
        <v>36</v>
      </c>
    </row>
    <row r="82" spans="1:17" ht="57" customHeight="1" x14ac:dyDescent="0.2">
      <c r="A82" s="3">
        <v>4646</v>
      </c>
      <c r="B82" s="25" t="s">
        <v>283</v>
      </c>
      <c r="C82" s="24">
        <v>13</v>
      </c>
      <c r="D82" s="20" t="s">
        <v>393</v>
      </c>
      <c r="E82" s="24">
        <v>26</v>
      </c>
      <c r="F82" s="24" t="s">
        <v>285</v>
      </c>
      <c r="G82" s="24" t="s">
        <v>399</v>
      </c>
      <c r="H82" s="24" t="s">
        <v>399</v>
      </c>
      <c r="I82" s="33"/>
      <c r="J82" s="33">
        <v>2</v>
      </c>
      <c r="K82" s="34">
        <f>2/4</f>
        <v>0.5</v>
      </c>
      <c r="L82" s="27">
        <v>182000000</v>
      </c>
      <c r="M82" s="17">
        <v>182000000</v>
      </c>
      <c r="N82" s="18" t="s">
        <v>287</v>
      </c>
      <c r="O82" s="32" t="s">
        <v>288</v>
      </c>
      <c r="P82" s="32" t="s">
        <v>291</v>
      </c>
      <c r="Q82" s="24">
        <v>33</v>
      </c>
    </row>
    <row r="83" spans="1:17" ht="57" customHeight="1" x14ac:dyDescent="0.2">
      <c r="A83" s="3">
        <v>4655</v>
      </c>
      <c r="B83" s="25" t="s">
        <v>283</v>
      </c>
      <c r="C83" s="24">
        <v>13</v>
      </c>
      <c r="D83" s="20" t="s">
        <v>393</v>
      </c>
      <c r="E83" s="24">
        <v>26</v>
      </c>
      <c r="F83" s="24" t="s">
        <v>285</v>
      </c>
      <c r="G83" s="24" t="s">
        <v>400</v>
      </c>
      <c r="H83" s="24" t="s">
        <v>400</v>
      </c>
      <c r="I83" s="33"/>
      <c r="J83" s="33">
        <v>600</v>
      </c>
      <c r="K83" s="34">
        <f>600/4</f>
        <v>150</v>
      </c>
      <c r="L83" s="27">
        <v>284000000</v>
      </c>
      <c r="M83" s="17">
        <v>284000000</v>
      </c>
      <c r="N83" s="18" t="s">
        <v>287</v>
      </c>
      <c r="O83" s="32" t="s">
        <v>288</v>
      </c>
      <c r="P83" s="32" t="s">
        <v>289</v>
      </c>
      <c r="Q83" s="24">
        <v>36</v>
      </c>
    </row>
    <row r="84" spans="1:17" ht="57" customHeight="1" x14ac:dyDescent="0.2">
      <c r="A84" s="3">
        <v>4701</v>
      </c>
      <c r="B84" s="10" t="s">
        <v>283</v>
      </c>
      <c r="C84" s="10">
        <v>14</v>
      </c>
      <c r="D84" s="35" t="s">
        <v>401</v>
      </c>
      <c r="E84" s="10">
        <v>26</v>
      </c>
      <c r="F84" s="10" t="s">
        <v>285</v>
      </c>
      <c r="G84" s="36" t="s">
        <v>402</v>
      </c>
      <c r="H84" s="36" t="s">
        <v>402</v>
      </c>
      <c r="I84" s="13" t="s">
        <v>403</v>
      </c>
      <c r="J84" s="37" t="s">
        <v>380</v>
      </c>
      <c r="K84" s="38">
        <v>0</v>
      </c>
      <c r="L84" s="39">
        <v>237.700885</v>
      </c>
      <c r="M84" s="17">
        <v>237700885</v>
      </c>
      <c r="N84" s="18" t="s">
        <v>287</v>
      </c>
      <c r="O84" s="3" t="s">
        <v>288</v>
      </c>
      <c r="P84" s="40" t="s">
        <v>289</v>
      </c>
      <c r="Q84" s="41">
        <v>36</v>
      </c>
    </row>
    <row r="85" spans="1:17" ht="57" customHeight="1" x14ac:dyDescent="0.2">
      <c r="A85" s="3">
        <v>4702</v>
      </c>
      <c r="B85" s="10" t="s">
        <v>283</v>
      </c>
      <c r="C85" s="10">
        <v>14</v>
      </c>
      <c r="D85" s="35" t="s">
        <v>401</v>
      </c>
      <c r="E85" s="10">
        <v>26</v>
      </c>
      <c r="F85" s="10" t="s">
        <v>285</v>
      </c>
      <c r="G85" s="36" t="s">
        <v>404</v>
      </c>
      <c r="H85" s="36" t="s">
        <v>404</v>
      </c>
      <c r="I85" s="13" t="s">
        <v>405</v>
      </c>
      <c r="J85" s="37">
        <v>2000</v>
      </c>
      <c r="K85" s="38">
        <v>0</v>
      </c>
      <c r="L85" s="39">
        <v>237.700885</v>
      </c>
      <c r="M85" s="17">
        <v>237700885</v>
      </c>
      <c r="N85" s="18" t="s">
        <v>287</v>
      </c>
      <c r="O85" s="3" t="s">
        <v>288</v>
      </c>
      <c r="P85" s="40" t="s">
        <v>289</v>
      </c>
      <c r="Q85" s="41">
        <v>36</v>
      </c>
    </row>
    <row r="86" spans="1:17" ht="57" customHeight="1" x14ac:dyDescent="0.2">
      <c r="A86" s="3">
        <v>4711</v>
      </c>
      <c r="B86" s="10" t="s">
        <v>283</v>
      </c>
      <c r="C86" s="10">
        <v>14</v>
      </c>
      <c r="D86" s="35" t="s">
        <v>401</v>
      </c>
      <c r="E86" s="10">
        <v>26</v>
      </c>
      <c r="F86" s="10" t="s">
        <v>285</v>
      </c>
      <c r="G86" s="36" t="s">
        <v>335</v>
      </c>
      <c r="H86" s="36" t="s">
        <v>335</v>
      </c>
      <c r="I86" s="36" t="s">
        <v>406</v>
      </c>
      <c r="J86" s="37">
        <v>16</v>
      </c>
      <c r="K86" s="38" t="s">
        <v>407</v>
      </c>
      <c r="L86" s="39">
        <v>182.846834</v>
      </c>
      <c r="M86" s="17">
        <v>182846834</v>
      </c>
      <c r="N86" s="18" t="s">
        <v>287</v>
      </c>
      <c r="O86" s="3" t="s">
        <v>288</v>
      </c>
      <c r="P86" s="40" t="s">
        <v>294</v>
      </c>
      <c r="Q86" s="41">
        <v>34</v>
      </c>
    </row>
    <row r="87" spans="1:17" ht="57" customHeight="1" x14ac:dyDescent="0.2">
      <c r="A87" s="3">
        <v>4712</v>
      </c>
      <c r="B87" s="10" t="s">
        <v>283</v>
      </c>
      <c r="C87" s="10">
        <v>14</v>
      </c>
      <c r="D87" s="35" t="s">
        <v>401</v>
      </c>
      <c r="E87" s="10">
        <v>26</v>
      </c>
      <c r="F87" s="10" t="s">
        <v>285</v>
      </c>
      <c r="G87" s="36" t="s">
        <v>408</v>
      </c>
      <c r="H87" s="36" t="s">
        <v>408</v>
      </c>
      <c r="I87" s="36" t="s">
        <v>409</v>
      </c>
      <c r="J87" s="10">
        <v>320</v>
      </c>
      <c r="K87" s="38">
        <v>0</v>
      </c>
      <c r="L87" s="39">
        <v>91.423417000000001</v>
      </c>
      <c r="M87" s="17">
        <v>91423417</v>
      </c>
      <c r="N87" s="18" t="s">
        <v>287</v>
      </c>
      <c r="O87" s="3" t="s">
        <v>288</v>
      </c>
      <c r="P87" s="40" t="s">
        <v>294</v>
      </c>
      <c r="Q87" s="41">
        <v>34</v>
      </c>
    </row>
    <row r="88" spans="1:17" ht="57" customHeight="1" x14ac:dyDescent="0.2">
      <c r="A88" s="3">
        <v>4713</v>
      </c>
      <c r="B88" s="10" t="s">
        <v>283</v>
      </c>
      <c r="C88" s="10">
        <v>14</v>
      </c>
      <c r="D88" s="35" t="s">
        <v>401</v>
      </c>
      <c r="E88" s="10">
        <v>26</v>
      </c>
      <c r="F88" s="10" t="s">
        <v>285</v>
      </c>
      <c r="G88" s="36" t="s">
        <v>410</v>
      </c>
      <c r="H88" s="36" t="s">
        <v>410</v>
      </c>
      <c r="I88" s="36" t="s">
        <v>411</v>
      </c>
      <c r="J88" s="10">
        <v>600</v>
      </c>
      <c r="K88" s="38">
        <v>0</v>
      </c>
      <c r="L88" s="39">
        <v>91.423417000000001</v>
      </c>
      <c r="M88" s="17">
        <v>91423417</v>
      </c>
      <c r="N88" s="18" t="s">
        <v>287</v>
      </c>
      <c r="O88" s="3" t="s">
        <v>288</v>
      </c>
      <c r="P88" s="40" t="s">
        <v>294</v>
      </c>
      <c r="Q88" s="41">
        <v>34</v>
      </c>
    </row>
    <row r="89" spans="1:17" ht="57" customHeight="1" x14ac:dyDescent="0.2">
      <c r="A89" s="3">
        <v>4714</v>
      </c>
      <c r="B89" s="10" t="s">
        <v>283</v>
      </c>
      <c r="C89" s="10">
        <v>14</v>
      </c>
      <c r="D89" s="35" t="s">
        <v>401</v>
      </c>
      <c r="E89" s="10">
        <v>26</v>
      </c>
      <c r="F89" s="10" t="s">
        <v>285</v>
      </c>
      <c r="G89" s="36" t="s">
        <v>412</v>
      </c>
      <c r="H89" s="36" t="s">
        <v>412</v>
      </c>
      <c r="I89" s="36" t="s">
        <v>413</v>
      </c>
      <c r="J89" s="37">
        <v>4000</v>
      </c>
      <c r="K89" s="38">
        <v>0</v>
      </c>
      <c r="L89" s="39">
        <v>182.846834</v>
      </c>
      <c r="M89" s="17">
        <v>182846834</v>
      </c>
      <c r="N89" s="18" t="s">
        <v>287</v>
      </c>
      <c r="O89" s="3" t="s">
        <v>288</v>
      </c>
      <c r="P89" s="40" t="s">
        <v>294</v>
      </c>
      <c r="Q89" s="41">
        <v>34</v>
      </c>
    </row>
    <row r="90" spans="1:17" ht="57" customHeight="1" x14ac:dyDescent="0.2">
      <c r="A90" s="3">
        <v>4732</v>
      </c>
      <c r="B90" s="25" t="s">
        <v>283</v>
      </c>
      <c r="C90" s="24">
        <v>15</v>
      </c>
      <c r="D90" s="20" t="s">
        <v>414</v>
      </c>
      <c r="E90" s="24">
        <v>26</v>
      </c>
      <c r="F90" s="24" t="s">
        <v>285</v>
      </c>
      <c r="G90" s="24" t="s">
        <v>415</v>
      </c>
      <c r="H90" s="24" t="s">
        <v>415</v>
      </c>
      <c r="I90" s="33" t="s">
        <v>416</v>
      </c>
      <c r="J90" s="33">
        <v>4</v>
      </c>
      <c r="K90" s="34">
        <f>J90/4</f>
        <v>1</v>
      </c>
      <c r="L90" s="27">
        <v>150000000</v>
      </c>
      <c r="M90" s="17">
        <v>150000000</v>
      </c>
      <c r="N90" s="18" t="s">
        <v>287</v>
      </c>
      <c r="O90" s="32" t="s">
        <v>288</v>
      </c>
      <c r="P90" s="32" t="s">
        <v>291</v>
      </c>
      <c r="Q90" s="24">
        <v>33</v>
      </c>
    </row>
    <row r="91" spans="1:17" ht="57" customHeight="1" x14ac:dyDescent="0.2">
      <c r="A91" s="3">
        <v>4736</v>
      </c>
      <c r="B91" s="25" t="s">
        <v>283</v>
      </c>
      <c r="C91" s="24">
        <v>15</v>
      </c>
      <c r="D91" s="20" t="s">
        <v>414</v>
      </c>
      <c r="E91" s="24">
        <v>26</v>
      </c>
      <c r="F91" s="24" t="s">
        <v>285</v>
      </c>
      <c r="G91" s="24" t="s">
        <v>335</v>
      </c>
      <c r="H91" s="24" t="s">
        <v>335</v>
      </c>
      <c r="I91" s="33" t="s">
        <v>417</v>
      </c>
      <c r="J91" s="33">
        <v>16</v>
      </c>
      <c r="K91" s="34">
        <f>J91/4</f>
        <v>4</v>
      </c>
      <c r="L91" s="27">
        <v>197000000</v>
      </c>
      <c r="M91" s="17">
        <v>197000000</v>
      </c>
      <c r="N91" s="18" t="s">
        <v>287</v>
      </c>
      <c r="O91" s="32" t="s">
        <v>288</v>
      </c>
      <c r="P91" s="32" t="s">
        <v>294</v>
      </c>
      <c r="Q91" s="24">
        <v>34</v>
      </c>
    </row>
    <row r="92" spans="1:17" ht="57" customHeight="1" x14ac:dyDescent="0.2">
      <c r="A92" s="3">
        <v>4738</v>
      </c>
      <c r="B92" s="25" t="s">
        <v>283</v>
      </c>
      <c r="C92" s="24">
        <v>15</v>
      </c>
      <c r="D92" s="20" t="s">
        <v>414</v>
      </c>
      <c r="E92" s="24">
        <v>26</v>
      </c>
      <c r="F92" s="24" t="s">
        <v>285</v>
      </c>
      <c r="G92" s="24" t="s">
        <v>412</v>
      </c>
      <c r="H92" s="24" t="s">
        <v>412</v>
      </c>
      <c r="I92" s="33" t="s">
        <v>418</v>
      </c>
      <c r="J92" s="33">
        <v>4000</v>
      </c>
      <c r="K92" s="34">
        <f>J92/4</f>
        <v>1000</v>
      </c>
      <c r="L92" s="27">
        <v>200000000</v>
      </c>
      <c r="M92" s="17">
        <v>200000000</v>
      </c>
      <c r="N92" s="18" t="s">
        <v>287</v>
      </c>
      <c r="O92" s="32" t="s">
        <v>288</v>
      </c>
      <c r="P92" s="32" t="s">
        <v>294</v>
      </c>
      <c r="Q92" s="24">
        <v>34</v>
      </c>
    </row>
    <row r="93" spans="1:17" ht="57" customHeight="1" x14ac:dyDescent="0.2">
      <c r="A93" s="3">
        <v>4793</v>
      </c>
      <c r="B93" s="10" t="s">
        <v>283</v>
      </c>
      <c r="C93" s="10">
        <v>16</v>
      </c>
      <c r="D93" s="35" t="s">
        <v>419</v>
      </c>
      <c r="E93" s="10">
        <v>26</v>
      </c>
      <c r="F93" s="10" t="s">
        <v>285</v>
      </c>
      <c r="G93" s="36" t="s">
        <v>420</v>
      </c>
      <c r="H93" s="36" t="s">
        <v>420</v>
      </c>
      <c r="I93" s="36" t="s">
        <v>420</v>
      </c>
      <c r="J93" s="10">
        <v>200</v>
      </c>
      <c r="K93" s="38">
        <v>50</v>
      </c>
      <c r="L93" s="39">
        <v>36</v>
      </c>
      <c r="M93" s="17">
        <v>36000000</v>
      </c>
      <c r="N93" s="18" t="s">
        <v>287</v>
      </c>
      <c r="O93" s="3" t="s">
        <v>288</v>
      </c>
      <c r="P93" s="40" t="s">
        <v>294</v>
      </c>
      <c r="Q93" s="41">
        <v>34</v>
      </c>
    </row>
    <row r="94" spans="1:17" ht="57" customHeight="1" x14ac:dyDescent="0.2">
      <c r="A94" s="3">
        <v>4794</v>
      </c>
      <c r="B94" s="10" t="s">
        <v>283</v>
      </c>
      <c r="C94" s="10">
        <v>16</v>
      </c>
      <c r="D94" s="35" t="s">
        <v>419</v>
      </c>
      <c r="E94" s="10">
        <v>26</v>
      </c>
      <c r="F94" s="10" t="s">
        <v>285</v>
      </c>
      <c r="G94" s="36" t="s">
        <v>302</v>
      </c>
      <c r="H94" s="36" t="s">
        <v>302</v>
      </c>
      <c r="I94" s="36" t="s">
        <v>421</v>
      </c>
      <c r="J94" s="37">
        <v>600</v>
      </c>
      <c r="K94" s="38" t="s">
        <v>422</v>
      </c>
      <c r="L94" s="39">
        <v>259</v>
      </c>
      <c r="M94" s="17">
        <v>259000000</v>
      </c>
      <c r="N94" s="18" t="s">
        <v>287</v>
      </c>
      <c r="O94" s="3" t="s">
        <v>288</v>
      </c>
      <c r="P94" s="40" t="s">
        <v>294</v>
      </c>
      <c r="Q94" s="41">
        <v>34</v>
      </c>
    </row>
    <row r="95" spans="1:17" ht="57" customHeight="1" x14ac:dyDescent="0.2">
      <c r="A95" s="3">
        <v>4807</v>
      </c>
      <c r="B95" s="25" t="s">
        <v>283</v>
      </c>
      <c r="C95" s="24">
        <v>17</v>
      </c>
      <c r="D95" s="20" t="s">
        <v>423</v>
      </c>
      <c r="E95" s="24">
        <v>26</v>
      </c>
      <c r="F95" s="24" t="s">
        <v>285</v>
      </c>
      <c r="G95" s="24" t="s">
        <v>84</v>
      </c>
      <c r="H95" s="24" t="s">
        <v>84</v>
      </c>
      <c r="I95" s="33" t="s">
        <v>424</v>
      </c>
      <c r="J95" s="33">
        <v>100</v>
      </c>
      <c r="K95" s="34">
        <v>100</v>
      </c>
      <c r="L95" s="27">
        <v>63000000</v>
      </c>
      <c r="M95" s="17">
        <v>63000000</v>
      </c>
      <c r="N95" s="18" t="s">
        <v>287</v>
      </c>
      <c r="O95" s="32" t="s">
        <v>288</v>
      </c>
      <c r="P95" s="32" t="s">
        <v>294</v>
      </c>
      <c r="Q95" s="24">
        <v>34</v>
      </c>
    </row>
    <row r="96" spans="1:17" ht="57" customHeight="1" x14ac:dyDescent="0.2">
      <c r="A96" s="3">
        <v>4811</v>
      </c>
      <c r="B96" s="25" t="s">
        <v>283</v>
      </c>
      <c r="C96" s="24">
        <v>17</v>
      </c>
      <c r="D96" s="20" t="s">
        <v>423</v>
      </c>
      <c r="E96" s="24">
        <v>26</v>
      </c>
      <c r="F96" s="24" t="s">
        <v>285</v>
      </c>
      <c r="G96" s="24" t="s">
        <v>425</v>
      </c>
      <c r="H96" s="24" t="s">
        <v>425</v>
      </c>
      <c r="I96" s="33" t="s">
        <v>426</v>
      </c>
      <c r="J96" s="33">
        <v>1600</v>
      </c>
      <c r="K96" s="34">
        <v>400</v>
      </c>
      <c r="L96" s="27">
        <v>92000000</v>
      </c>
      <c r="M96" s="17">
        <v>92000000</v>
      </c>
      <c r="N96" s="18" t="s">
        <v>287</v>
      </c>
      <c r="O96" s="32" t="s">
        <v>288</v>
      </c>
      <c r="P96" s="32" t="s">
        <v>289</v>
      </c>
      <c r="Q96" s="24">
        <v>36</v>
      </c>
    </row>
    <row r="97" spans="1:17" ht="57" customHeight="1" x14ac:dyDescent="0.2">
      <c r="A97" s="3">
        <v>4813</v>
      </c>
      <c r="B97" s="25" t="s">
        <v>283</v>
      </c>
      <c r="C97" s="24">
        <v>17</v>
      </c>
      <c r="D97" s="20" t="s">
        <v>423</v>
      </c>
      <c r="E97" s="24">
        <v>26</v>
      </c>
      <c r="F97" s="24" t="s">
        <v>285</v>
      </c>
      <c r="G97" s="24" t="s">
        <v>427</v>
      </c>
      <c r="H97" s="24" t="s">
        <v>427</v>
      </c>
      <c r="I97" s="33" t="s">
        <v>424</v>
      </c>
      <c r="J97" s="33">
        <v>100</v>
      </c>
      <c r="K97" s="34">
        <v>100</v>
      </c>
      <c r="L97" s="27">
        <v>100000000</v>
      </c>
      <c r="M97" s="17">
        <v>100000000</v>
      </c>
      <c r="N97" s="18" t="s">
        <v>287</v>
      </c>
      <c r="O97" s="32" t="s">
        <v>288</v>
      </c>
      <c r="P97" s="32" t="s">
        <v>294</v>
      </c>
      <c r="Q97" s="24">
        <v>34</v>
      </c>
    </row>
    <row r="98" spans="1:17" ht="57" customHeight="1" x14ac:dyDescent="0.2">
      <c r="A98" s="3">
        <v>4819</v>
      </c>
      <c r="B98" s="25" t="s">
        <v>283</v>
      </c>
      <c r="C98" s="24">
        <v>17</v>
      </c>
      <c r="D98" s="20" t="s">
        <v>423</v>
      </c>
      <c r="E98" s="24">
        <v>26</v>
      </c>
      <c r="F98" s="24" t="s">
        <v>285</v>
      </c>
      <c r="G98" s="24" t="s">
        <v>428</v>
      </c>
      <c r="H98" s="24" t="s">
        <v>428</v>
      </c>
      <c r="I98" s="33" t="s">
        <v>429</v>
      </c>
      <c r="J98" s="33">
        <v>3</v>
      </c>
      <c r="K98" s="34">
        <v>1</v>
      </c>
      <c r="L98" s="27">
        <v>132000000</v>
      </c>
      <c r="M98" s="17">
        <v>132000000</v>
      </c>
      <c r="N98" s="18" t="s">
        <v>287</v>
      </c>
      <c r="O98" s="32" t="s">
        <v>288</v>
      </c>
      <c r="P98" s="32" t="s">
        <v>291</v>
      </c>
      <c r="Q98" s="24">
        <v>33</v>
      </c>
    </row>
    <row r="99" spans="1:17" ht="57" customHeight="1" x14ac:dyDescent="0.2">
      <c r="A99" s="3">
        <v>4879</v>
      </c>
      <c r="B99" s="10" t="s">
        <v>283</v>
      </c>
      <c r="C99" s="9">
        <v>18</v>
      </c>
      <c r="D99" s="11" t="s">
        <v>430</v>
      </c>
      <c r="E99" s="9">
        <v>26</v>
      </c>
      <c r="F99" s="9" t="s">
        <v>285</v>
      </c>
      <c r="G99" s="13" t="s">
        <v>431</v>
      </c>
      <c r="H99" s="13" t="s">
        <v>431</v>
      </c>
      <c r="I99" s="12" t="s">
        <v>321</v>
      </c>
      <c r="J99" s="29">
        <v>16</v>
      </c>
      <c r="K99" s="30" t="s">
        <v>407</v>
      </c>
      <c r="L99" s="21">
        <v>398.81125400000002</v>
      </c>
      <c r="M99" s="17">
        <v>398811254</v>
      </c>
      <c r="N99" s="18" t="s">
        <v>287</v>
      </c>
      <c r="O99" s="12" t="s">
        <v>288</v>
      </c>
      <c r="P99" s="19" t="s">
        <v>294</v>
      </c>
      <c r="Q99" s="14">
        <v>34</v>
      </c>
    </row>
    <row r="100" spans="1:17" ht="57" customHeight="1" x14ac:dyDescent="0.2">
      <c r="A100" s="3">
        <v>4880</v>
      </c>
      <c r="B100" s="10" t="s">
        <v>283</v>
      </c>
      <c r="C100" s="9">
        <v>18</v>
      </c>
      <c r="D100" s="11" t="s">
        <v>430</v>
      </c>
      <c r="E100" s="9">
        <v>26</v>
      </c>
      <c r="F100" s="9" t="s">
        <v>285</v>
      </c>
      <c r="G100" s="13" t="s">
        <v>432</v>
      </c>
      <c r="H100" s="13" t="s">
        <v>432</v>
      </c>
      <c r="I100" s="12" t="s">
        <v>321</v>
      </c>
      <c r="J100" s="9">
        <v>4000</v>
      </c>
      <c r="K100" s="30">
        <v>1000</v>
      </c>
      <c r="L100" s="21">
        <v>237.911541</v>
      </c>
      <c r="M100" s="17">
        <v>237911541</v>
      </c>
      <c r="N100" s="18" t="s">
        <v>287</v>
      </c>
      <c r="O100" s="12" t="s">
        <v>288</v>
      </c>
      <c r="P100" s="19" t="s">
        <v>294</v>
      </c>
      <c r="Q100" s="14">
        <v>34</v>
      </c>
    </row>
    <row r="101" spans="1:17" ht="57" customHeight="1" x14ac:dyDescent="0.2">
      <c r="A101" s="3">
        <v>4881</v>
      </c>
      <c r="B101" s="10" t="s">
        <v>283</v>
      </c>
      <c r="C101" s="9">
        <v>18</v>
      </c>
      <c r="D101" s="11" t="s">
        <v>430</v>
      </c>
      <c r="E101" s="9">
        <v>26</v>
      </c>
      <c r="F101" s="9" t="s">
        <v>285</v>
      </c>
      <c r="G101" s="13" t="s">
        <v>433</v>
      </c>
      <c r="H101" s="13" t="s">
        <v>433</v>
      </c>
      <c r="I101" s="12" t="s">
        <v>321</v>
      </c>
      <c r="J101" s="29">
        <v>4000</v>
      </c>
      <c r="K101" s="30" t="s">
        <v>349</v>
      </c>
      <c r="L101" s="21">
        <v>288.79435599999999</v>
      </c>
      <c r="M101" s="17">
        <v>288794356</v>
      </c>
      <c r="N101" s="18" t="s">
        <v>287</v>
      </c>
      <c r="O101" s="12" t="s">
        <v>288</v>
      </c>
      <c r="P101" s="19" t="s">
        <v>294</v>
      </c>
      <c r="Q101" s="14">
        <v>34</v>
      </c>
    </row>
    <row r="102" spans="1:17" ht="57" customHeight="1" x14ac:dyDescent="0.2">
      <c r="A102" s="3">
        <v>4928</v>
      </c>
      <c r="B102" s="42" t="s">
        <v>283</v>
      </c>
      <c r="C102" s="43">
        <v>19</v>
      </c>
      <c r="D102" s="44" t="s">
        <v>434</v>
      </c>
      <c r="E102" s="43">
        <v>26</v>
      </c>
      <c r="F102" s="43" t="s">
        <v>285</v>
      </c>
      <c r="G102" s="45" t="s">
        <v>435</v>
      </c>
      <c r="H102" s="45" t="s">
        <v>435</v>
      </c>
      <c r="I102" s="45" t="s">
        <v>436</v>
      </c>
      <c r="J102" s="45">
        <v>6</v>
      </c>
      <c r="K102" s="46">
        <v>1</v>
      </c>
      <c r="L102" s="45">
        <v>549</v>
      </c>
      <c r="M102" s="17">
        <v>549000000</v>
      </c>
      <c r="N102" s="18" t="s">
        <v>287</v>
      </c>
      <c r="O102" s="45" t="s">
        <v>288</v>
      </c>
      <c r="P102" s="45" t="s">
        <v>291</v>
      </c>
      <c r="Q102" s="45">
        <v>33</v>
      </c>
    </row>
    <row r="103" spans="1:17" ht="57" customHeight="1" x14ac:dyDescent="0.2">
      <c r="A103" s="3">
        <v>4929</v>
      </c>
      <c r="B103" s="25" t="s">
        <v>283</v>
      </c>
      <c r="C103" s="43">
        <v>19</v>
      </c>
      <c r="D103" s="44" t="s">
        <v>434</v>
      </c>
      <c r="E103" s="43">
        <v>26</v>
      </c>
      <c r="F103" s="43" t="s">
        <v>285</v>
      </c>
      <c r="G103" s="45" t="s">
        <v>437</v>
      </c>
      <c r="H103" s="45" t="s">
        <v>437</v>
      </c>
      <c r="I103" s="45" t="s">
        <v>438</v>
      </c>
      <c r="J103" s="45">
        <v>41</v>
      </c>
      <c r="K103" s="46">
        <v>1</v>
      </c>
      <c r="L103" s="45">
        <v>549</v>
      </c>
      <c r="M103" s="17">
        <v>549000000</v>
      </c>
      <c r="N103" s="18" t="s">
        <v>287</v>
      </c>
      <c r="O103" s="45" t="s">
        <v>288</v>
      </c>
      <c r="P103" s="45" t="s">
        <v>291</v>
      </c>
      <c r="Q103" s="45">
        <v>33</v>
      </c>
    </row>
    <row r="104" spans="1:17" ht="57" customHeight="1" x14ac:dyDescent="0.2">
      <c r="A104" s="3">
        <v>4930</v>
      </c>
      <c r="B104" s="25" t="s">
        <v>283</v>
      </c>
      <c r="C104" s="43">
        <v>19</v>
      </c>
      <c r="D104" s="44" t="s">
        <v>434</v>
      </c>
      <c r="E104" s="43">
        <v>26</v>
      </c>
      <c r="F104" s="43" t="s">
        <v>285</v>
      </c>
      <c r="G104" s="45" t="s">
        <v>90</v>
      </c>
      <c r="H104" s="45" t="s">
        <v>90</v>
      </c>
      <c r="I104" s="45" t="s">
        <v>439</v>
      </c>
      <c r="J104" s="45">
        <v>6</v>
      </c>
      <c r="K104" s="46">
        <v>1</v>
      </c>
      <c r="L104" s="45">
        <v>549</v>
      </c>
      <c r="M104" s="17">
        <v>549000000</v>
      </c>
      <c r="N104" s="18" t="s">
        <v>287</v>
      </c>
      <c r="O104" s="45" t="s">
        <v>288</v>
      </c>
      <c r="P104" s="45" t="s">
        <v>291</v>
      </c>
      <c r="Q104" s="45">
        <v>33</v>
      </c>
    </row>
    <row r="105" spans="1:17" ht="57" customHeight="1" x14ac:dyDescent="0.2">
      <c r="A105" s="3">
        <v>4933</v>
      </c>
      <c r="B105" s="42" t="s">
        <v>283</v>
      </c>
      <c r="C105" s="43">
        <v>19</v>
      </c>
      <c r="D105" s="44" t="s">
        <v>434</v>
      </c>
      <c r="E105" s="43">
        <v>26</v>
      </c>
      <c r="F105" s="43" t="s">
        <v>285</v>
      </c>
      <c r="G105" s="45" t="s">
        <v>440</v>
      </c>
      <c r="H105" s="45" t="s">
        <v>440</v>
      </c>
      <c r="I105" s="45" t="s">
        <v>441</v>
      </c>
      <c r="J105" s="45">
        <v>800</v>
      </c>
      <c r="K105" s="46">
        <v>200</v>
      </c>
      <c r="L105" s="45">
        <v>227</v>
      </c>
      <c r="M105" s="17">
        <v>227000000</v>
      </c>
      <c r="N105" s="18" t="s">
        <v>287</v>
      </c>
      <c r="O105" s="45" t="s">
        <v>288</v>
      </c>
      <c r="P105" s="45" t="s">
        <v>294</v>
      </c>
      <c r="Q105" s="45">
        <v>34</v>
      </c>
    </row>
    <row r="106" spans="1:17" ht="57" customHeight="1" x14ac:dyDescent="0.2">
      <c r="A106" s="3">
        <v>4960</v>
      </c>
      <c r="B106" s="25" t="s">
        <v>283</v>
      </c>
      <c r="C106" s="24">
        <v>20</v>
      </c>
      <c r="D106" s="20" t="s">
        <v>163</v>
      </c>
      <c r="E106" s="24">
        <v>26</v>
      </c>
      <c r="F106" s="24" t="s">
        <v>285</v>
      </c>
      <c r="G106" s="24" t="s">
        <v>442</v>
      </c>
      <c r="H106" s="24" t="s">
        <v>442</v>
      </c>
      <c r="I106" s="33"/>
      <c r="J106" s="33">
        <v>150</v>
      </c>
      <c r="K106" s="34">
        <v>600</v>
      </c>
      <c r="L106" s="27">
        <v>171160000</v>
      </c>
      <c r="M106" s="17">
        <v>171160000</v>
      </c>
      <c r="N106" s="18" t="s">
        <v>287</v>
      </c>
      <c r="O106" s="32" t="s">
        <v>288</v>
      </c>
      <c r="P106" s="24" t="s">
        <v>289</v>
      </c>
      <c r="Q106" s="24">
        <v>36</v>
      </c>
    </row>
    <row r="107" spans="1:17" ht="57" customHeight="1" x14ac:dyDescent="0.2">
      <c r="A107" s="3">
        <v>4968</v>
      </c>
      <c r="B107" s="25" t="s">
        <v>283</v>
      </c>
      <c r="C107" s="24">
        <v>20</v>
      </c>
      <c r="D107" s="20" t="s">
        <v>163</v>
      </c>
      <c r="E107" s="24">
        <v>26</v>
      </c>
      <c r="F107" s="24" t="s">
        <v>285</v>
      </c>
      <c r="G107" s="24" t="s">
        <v>443</v>
      </c>
      <c r="H107" s="24" t="s">
        <v>443</v>
      </c>
      <c r="I107" s="33"/>
      <c r="J107" s="33">
        <v>2</v>
      </c>
      <c r="K107" s="34">
        <v>8</v>
      </c>
      <c r="L107" s="27">
        <v>294870000</v>
      </c>
      <c r="M107" s="17">
        <v>294870000</v>
      </c>
      <c r="N107" s="18" t="s">
        <v>287</v>
      </c>
      <c r="O107" s="32" t="s">
        <v>288</v>
      </c>
      <c r="P107" s="24" t="s">
        <v>291</v>
      </c>
      <c r="Q107" s="24">
        <v>33</v>
      </c>
    </row>
    <row r="108" spans="1:17" ht="57" customHeight="1" x14ac:dyDescent="0.2">
      <c r="A108" s="3">
        <v>4977</v>
      </c>
      <c r="B108" s="25" t="s">
        <v>283</v>
      </c>
      <c r="C108" s="24">
        <v>20</v>
      </c>
      <c r="D108" s="20" t="s">
        <v>163</v>
      </c>
      <c r="E108" s="24">
        <v>26</v>
      </c>
      <c r="F108" s="24" t="s">
        <v>285</v>
      </c>
      <c r="G108" s="24" t="s">
        <v>444</v>
      </c>
      <c r="H108" s="24" t="s">
        <v>444</v>
      </c>
      <c r="I108" s="33"/>
      <c r="J108" s="33">
        <v>125</v>
      </c>
      <c r="K108" s="34">
        <v>500</v>
      </c>
      <c r="L108" s="27">
        <v>408970000</v>
      </c>
      <c r="M108" s="17">
        <v>408970000</v>
      </c>
      <c r="N108" s="18" t="s">
        <v>287</v>
      </c>
      <c r="O108" s="32" t="s">
        <v>296</v>
      </c>
      <c r="P108" s="24" t="s">
        <v>297</v>
      </c>
      <c r="Q108" s="24">
        <v>44</v>
      </c>
    </row>
    <row r="109" spans="1:17" ht="57" customHeight="1" x14ac:dyDescent="0.2">
      <c r="A109" s="3">
        <v>4978</v>
      </c>
      <c r="B109" s="25" t="s">
        <v>283</v>
      </c>
      <c r="C109" s="24">
        <v>20</v>
      </c>
      <c r="D109" s="20" t="s">
        <v>163</v>
      </c>
      <c r="E109" s="24">
        <v>26</v>
      </c>
      <c r="F109" s="24" t="s">
        <v>285</v>
      </c>
      <c r="G109" s="24" t="s">
        <v>445</v>
      </c>
      <c r="H109" s="24" t="s">
        <v>445</v>
      </c>
      <c r="I109" s="33"/>
      <c r="J109" s="33">
        <v>25</v>
      </c>
      <c r="K109" s="34">
        <v>100</v>
      </c>
      <c r="L109" s="27">
        <v>420000000</v>
      </c>
      <c r="M109" s="17">
        <v>420000000</v>
      </c>
      <c r="N109" s="18" t="s">
        <v>287</v>
      </c>
      <c r="O109" s="32" t="s">
        <v>288</v>
      </c>
      <c r="P109" s="24" t="s">
        <v>294</v>
      </c>
      <c r="Q109" s="24">
        <v>34</v>
      </c>
    </row>
    <row r="110" spans="1:17" ht="57" customHeight="1" x14ac:dyDescent="0.2">
      <c r="A110" s="3">
        <v>4980</v>
      </c>
      <c r="B110" s="25" t="s">
        <v>283</v>
      </c>
      <c r="C110" s="24">
        <v>20</v>
      </c>
      <c r="D110" s="20" t="s">
        <v>163</v>
      </c>
      <c r="E110" s="24">
        <v>26</v>
      </c>
      <c r="F110" s="24" t="s">
        <v>285</v>
      </c>
      <c r="G110" s="24" t="s">
        <v>415</v>
      </c>
      <c r="H110" s="24" t="s">
        <v>415</v>
      </c>
      <c r="I110" s="33"/>
      <c r="J110" s="33">
        <v>1</v>
      </c>
      <c r="K110" s="34">
        <v>4</v>
      </c>
      <c r="L110" s="27">
        <v>450000000</v>
      </c>
      <c r="M110" s="17">
        <v>450000000</v>
      </c>
      <c r="N110" s="18" t="s">
        <v>287</v>
      </c>
      <c r="O110" s="32" t="s">
        <v>288</v>
      </c>
      <c r="P110" s="24" t="s">
        <v>291</v>
      </c>
      <c r="Q110" s="24">
        <v>33</v>
      </c>
    </row>
    <row r="111" spans="1:17" ht="57" customHeight="1" x14ac:dyDescent="0.2">
      <c r="A111" s="3">
        <v>4984</v>
      </c>
      <c r="B111" s="25" t="s">
        <v>283</v>
      </c>
      <c r="C111" s="24">
        <v>20</v>
      </c>
      <c r="D111" s="20" t="s">
        <v>163</v>
      </c>
      <c r="E111" s="24">
        <v>26</v>
      </c>
      <c r="F111" s="24" t="s">
        <v>285</v>
      </c>
      <c r="G111" s="24" t="s">
        <v>95</v>
      </c>
      <c r="H111" s="24" t="s">
        <v>95</v>
      </c>
      <c r="I111" s="33"/>
      <c r="J111" s="33">
        <v>4</v>
      </c>
      <c r="K111" s="34">
        <v>16</v>
      </c>
      <c r="L111" s="27">
        <v>600550000</v>
      </c>
      <c r="M111" s="17">
        <v>600550000</v>
      </c>
      <c r="N111" s="18" t="s">
        <v>287</v>
      </c>
      <c r="O111" s="32" t="s">
        <v>288</v>
      </c>
      <c r="P111" s="24" t="s">
        <v>291</v>
      </c>
      <c r="Q111" s="24">
        <v>33</v>
      </c>
    </row>
    <row r="112" spans="1:17" ht="57" customHeight="1" x14ac:dyDescent="0.2">
      <c r="A112" s="3">
        <v>4989</v>
      </c>
      <c r="B112" s="25" t="s">
        <v>283</v>
      </c>
      <c r="C112" s="24">
        <v>20</v>
      </c>
      <c r="D112" s="20" t="s">
        <v>163</v>
      </c>
      <c r="E112" s="24">
        <v>26</v>
      </c>
      <c r="F112" s="24" t="s">
        <v>285</v>
      </c>
      <c r="G112" s="24" t="s">
        <v>446</v>
      </c>
      <c r="H112" s="24" t="s">
        <v>446</v>
      </c>
      <c r="I112" s="33"/>
      <c r="J112" s="33">
        <v>250</v>
      </c>
      <c r="K112" s="34">
        <v>1000</v>
      </c>
      <c r="L112" s="27">
        <v>682220000</v>
      </c>
      <c r="M112" s="17">
        <v>682220000</v>
      </c>
      <c r="N112" s="18" t="s">
        <v>287</v>
      </c>
      <c r="O112" s="32" t="s">
        <v>288</v>
      </c>
      <c r="P112" s="24" t="s">
        <v>289</v>
      </c>
      <c r="Q112" s="24">
        <v>36</v>
      </c>
    </row>
    <row r="113" spans="1:17" ht="57" customHeight="1" x14ac:dyDescent="0.2">
      <c r="A113" s="3">
        <v>4027</v>
      </c>
      <c r="B113" s="10" t="s">
        <v>283</v>
      </c>
      <c r="C113" s="9">
        <v>1</v>
      </c>
      <c r="D113" s="11" t="s">
        <v>284</v>
      </c>
      <c r="E113" s="9">
        <v>28</v>
      </c>
      <c r="F113" s="9" t="s">
        <v>447</v>
      </c>
      <c r="G113" s="13" t="s">
        <v>448</v>
      </c>
      <c r="H113" s="13" t="s">
        <v>448</v>
      </c>
      <c r="I113" s="12"/>
      <c r="J113" s="14">
        <v>24</v>
      </c>
      <c r="K113" s="15">
        <v>0</v>
      </c>
      <c r="L113" s="16">
        <v>134</v>
      </c>
      <c r="M113" s="17">
        <v>134000000</v>
      </c>
      <c r="N113" s="18" t="s">
        <v>287</v>
      </c>
      <c r="O113" s="12" t="s">
        <v>449</v>
      </c>
      <c r="P113" s="19" t="s">
        <v>450</v>
      </c>
      <c r="Q113" s="14">
        <v>27</v>
      </c>
    </row>
    <row r="114" spans="1:17" ht="57" customHeight="1" x14ac:dyDescent="0.2">
      <c r="A114" s="3">
        <v>4031</v>
      </c>
      <c r="B114" s="10" t="s">
        <v>283</v>
      </c>
      <c r="C114" s="9">
        <v>1</v>
      </c>
      <c r="D114" s="11" t="s">
        <v>284</v>
      </c>
      <c r="E114" s="9">
        <v>28</v>
      </c>
      <c r="F114" s="9" t="s">
        <v>447</v>
      </c>
      <c r="G114" s="13" t="s">
        <v>451</v>
      </c>
      <c r="H114" s="13" t="s">
        <v>451</v>
      </c>
      <c r="I114" s="12"/>
      <c r="J114" s="14">
        <v>20</v>
      </c>
      <c r="K114" s="15">
        <v>0</v>
      </c>
      <c r="L114" s="16">
        <v>432</v>
      </c>
      <c r="M114" s="17">
        <v>432000000</v>
      </c>
      <c r="N114" s="18" t="s">
        <v>287</v>
      </c>
      <c r="O114" s="12" t="s">
        <v>449</v>
      </c>
      <c r="P114" s="19" t="s">
        <v>452</v>
      </c>
      <c r="Q114" s="14">
        <v>26</v>
      </c>
    </row>
    <row r="115" spans="1:17" ht="57" customHeight="1" x14ac:dyDescent="0.2">
      <c r="A115" s="3">
        <v>4032</v>
      </c>
      <c r="B115" s="10" t="s">
        <v>283</v>
      </c>
      <c r="C115" s="9">
        <v>1</v>
      </c>
      <c r="D115" s="11" t="s">
        <v>284</v>
      </c>
      <c r="E115" s="9">
        <v>28</v>
      </c>
      <c r="F115" s="9" t="s">
        <v>447</v>
      </c>
      <c r="G115" s="13" t="s">
        <v>453</v>
      </c>
      <c r="H115" s="13" t="s">
        <v>453</v>
      </c>
      <c r="I115" s="12"/>
      <c r="J115" s="14">
        <v>1500</v>
      </c>
      <c r="K115" s="15">
        <v>0</v>
      </c>
      <c r="L115" s="16">
        <v>636</v>
      </c>
      <c r="M115" s="17">
        <v>636000000</v>
      </c>
      <c r="N115" s="18" t="s">
        <v>287</v>
      </c>
      <c r="O115" s="12" t="s">
        <v>449</v>
      </c>
      <c r="P115" s="19" t="s">
        <v>452</v>
      </c>
      <c r="Q115" s="14">
        <v>26</v>
      </c>
    </row>
    <row r="116" spans="1:17" ht="57" customHeight="1" x14ac:dyDescent="0.2">
      <c r="A116" s="3">
        <v>4033</v>
      </c>
      <c r="B116" s="10" t="s">
        <v>283</v>
      </c>
      <c r="C116" s="9">
        <v>1</v>
      </c>
      <c r="D116" s="11" t="s">
        <v>284</v>
      </c>
      <c r="E116" s="9">
        <v>28</v>
      </c>
      <c r="F116" s="9" t="s">
        <v>447</v>
      </c>
      <c r="G116" s="13" t="s">
        <v>454</v>
      </c>
      <c r="H116" s="13" t="s">
        <v>454</v>
      </c>
      <c r="I116" s="12"/>
      <c r="J116" s="14">
        <v>50</v>
      </c>
      <c r="K116" s="15">
        <v>0</v>
      </c>
      <c r="L116" s="16">
        <v>173</v>
      </c>
      <c r="M116" s="17">
        <v>173000000</v>
      </c>
      <c r="N116" s="18" t="s">
        <v>287</v>
      </c>
      <c r="O116" s="12" t="s">
        <v>449</v>
      </c>
      <c r="P116" s="19" t="s">
        <v>452</v>
      </c>
      <c r="Q116" s="14">
        <v>26</v>
      </c>
    </row>
    <row r="117" spans="1:17" ht="57" customHeight="1" x14ac:dyDescent="0.2">
      <c r="A117" s="3">
        <v>4039</v>
      </c>
      <c r="B117" s="10" t="s">
        <v>283</v>
      </c>
      <c r="C117" s="9">
        <v>1</v>
      </c>
      <c r="D117" s="11" t="s">
        <v>284</v>
      </c>
      <c r="E117" s="9">
        <v>28</v>
      </c>
      <c r="F117" s="9" t="s">
        <v>447</v>
      </c>
      <c r="G117" s="13" t="s">
        <v>455</v>
      </c>
      <c r="H117" s="13" t="s">
        <v>455</v>
      </c>
      <c r="I117" s="12"/>
      <c r="J117" s="14">
        <v>65</v>
      </c>
      <c r="K117" s="15">
        <v>0</v>
      </c>
      <c r="L117" s="16">
        <v>656</v>
      </c>
      <c r="M117" s="17">
        <v>656000000</v>
      </c>
      <c r="N117" s="18" t="s">
        <v>287</v>
      </c>
      <c r="O117" s="12" t="s">
        <v>449</v>
      </c>
      <c r="P117" s="19" t="s">
        <v>452</v>
      </c>
      <c r="Q117" s="14">
        <v>26</v>
      </c>
    </row>
    <row r="118" spans="1:17" ht="57" customHeight="1" x14ac:dyDescent="0.2">
      <c r="A118" s="3">
        <v>4043</v>
      </c>
      <c r="B118" s="10" t="s">
        <v>283</v>
      </c>
      <c r="C118" s="9">
        <v>1</v>
      </c>
      <c r="D118" s="11" t="s">
        <v>284</v>
      </c>
      <c r="E118" s="9">
        <v>28</v>
      </c>
      <c r="F118" s="9" t="s">
        <v>447</v>
      </c>
      <c r="G118" s="13" t="s">
        <v>93</v>
      </c>
      <c r="H118" s="13" t="s">
        <v>93</v>
      </c>
      <c r="I118" s="12"/>
      <c r="J118" s="14">
        <v>3</v>
      </c>
      <c r="K118" s="15">
        <v>0</v>
      </c>
      <c r="L118" s="16">
        <v>956</v>
      </c>
      <c r="M118" s="17">
        <v>956000000</v>
      </c>
      <c r="N118" s="18" t="s">
        <v>287</v>
      </c>
      <c r="O118" s="12" t="s">
        <v>449</v>
      </c>
      <c r="P118" s="19" t="s">
        <v>452</v>
      </c>
      <c r="Q118" s="14">
        <v>26</v>
      </c>
    </row>
    <row r="119" spans="1:17" ht="57" customHeight="1" x14ac:dyDescent="0.2">
      <c r="A119" s="3">
        <v>4073</v>
      </c>
      <c r="B119" s="25" t="s">
        <v>283</v>
      </c>
      <c r="C119" s="24">
        <v>2</v>
      </c>
      <c r="D119" s="20" t="s">
        <v>298</v>
      </c>
      <c r="E119" s="24">
        <v>28</v>
      </c>
      <c r="F119" s="24" t="s">
        <v>447</v>
      </c>
      <c r="G119" s="24" t="s">
        <v>456</v>
      </c>
      <c r="H119" s="24" t="s">
        <v>456</v>
      </c>
      <c r="I119" s="24" t="s">
        <v>457</v>
      </c>
      <c r="J119" s="24">
        <v>30</v>
      </c>
      <c r="K119" s="26">
        <v>0</v>
      </c>
      <c r="L119" s="27">
        <v>0</v>
      </c>
      <c r="M119" s="17">
        <v>0</v>
      </c>
      <c r="N119" s="18" t="s">
        <v>287</v>
      </c>
      <c r="O119" s="24" t="s">
        <v>449</v>
      </c>
      <c r="P119" s="24" t="s">
        <v>452</v>
      </c>
      <c r="Q119" s="24">
        <v>26</v>
      </c>
    </row>
    <row r="120" spans="1:17" ht="57" customHeight="1" x14ac:dyDescent="0.2">
      <c r="A120" s="3">
        <v>4097</v>
      </c>
      <c r="B120" s="25" t="s">
        <v>283</v>
      </c>
      <c r="C120" s="24">
        <v>2</v>
      </c>
      <c r="D120" s="20" t="s">
        <v>298</v>
      </c>
      <c r="E120" s="24">
        <v>28</v>
      </c>
      <c r="F120" s="22" t="s">
        <v>447</v>
      </c>
      <c r="G120" s="24" t="s">
        <v>458</v>
      </c>
      <c r="H120" s="24" t="s">
        <v>458</v>
      </c>
      <c r="I120" s="24" t="s">
        <v>459</v>
      </c>
      <c r="J120" s="24">
        <v>4</v>
      </c>
      <c r="K120" s="26">
        <v>1</v>
      </c>
      <c r="L120" s="27">
        <v>276000000</v>
      </c>
      <c r="M120" s="17">
        <v>276000000</v>
      </c>
      <c r="N120" s="18" t="s">
        <v>287</v>
      </c>
      <c r="O120" s="24" t="s">
        <v>449</v>
      </c>
      <c r="P120" s="24" t="s">
        <v>452</v>
      </c>
      <c r="Q120" s="24">
        <v>26</v>
      </c>
    </row>
    <row r="121" spans="1:17" ht="57" customHeight="1" x14ac:dyDescent="0.2">
      <c r="A121" s="3">
        <v>4131</v>
      </c>
      <c r="B121" s="25" t="s">
        <v>283</v>
      </c>
      <c r="C121" s="24">
        <v>3</v>
      </c>
      <c r="D121" s="20" t="s">
        <v>307</v>
      </c>
      <c r="E121" s="24">
        <v>28</v>
      </c>
      <c r="F121" s="24" t="s">
        <v>447</v>
      </c>
      <c r="G121" s="24" t="s">
        <v>34</v>
      </c>
      <c r="H121" s="24" t="s">
        <v>34</v>
      </c>
      <c r="I121" s="24"/>
      <c r="J121" s="29">
        <v>12</v>
      </c>
      <c r="K121" s="30" t="s">
        <v>387</v>
      </c>
      <c r="L121" s="31">
        <v>239000000</v>
      </c>
      <c r="M121" s="17">
        <v>239000000</v>
      </c>
      <c r="N121" s="18" t="s">
        <v>287</v>
      </c>
      <c r="O121" s="24" t="s">
        <v>449</v>
      </c>
      <c r="P121" s="32" t="s">
        <v>452</v>
      </c>
      <c r="Q121" s="32">
        <v>26</v>
      </c>
    </row>
    <row r="122" spans="1:17" ht="57" customHeight="1" x14ac:dyDescent="0.2">
      <c r="A122" s="3">
        <v>4199</v>
      </c>
      <c r="B122" s="25" t="s">
        <v>283</v>
      </c>
      <c r="C122" s="24">
        <v>4</v>
      </c>
      <c r="D122" s="20" t="s">
        <v>310</v>
      </c>
      <c r="E122" s="24">
        <v>28</v>
      </c>
      <c r="F122" s="24" t="s">
        <v>447</v>
      </c>
      <c r="G122" s="24" t="s">
        <v>42</v>
      </c>
      <c r="H122" s="24" t="s">
        <v>42</v>
      </c>
      <c r="I122" s="24"/>
      <c r="J122" s="29">
        <v>4</v>
      </c>
      <c r="K122" s="30">
        <v>1</v>
      </c>
      <c r="L122" s="31">
        <v>1181</v>
      </c>
      <c r="M122" s="17">
        <v>1181000000</v>
      </c>
      <c r="N122" s="18" t="s">
        <v>287</v>
      </c>
      <c r="O122" s="24" t="s">
        <v>449</v>
      </c>
      <c r="P122" s="32" t="s">
        <v>452</v>
      </c>
      <c r="Q122" s="32">
        <v>26</v>
      </c>
    </row>
    <row r="123" spans="1:17" ht="57" customHeight="1" x14ac:dyDescent="0.2">
      <c r="A123" s="3">
        <v>4250</v>
      </c>
      <c r="B123" s="25" t="s">
        <v>283</v>
      </c>
      <c r="C123" s="24">
        <v>5</v>
      </c>
      <c r="D123" s="20" t="s">
        <v>316</v>
      </c>
      <c r="E123" s="24">
        <v>28</v>
      </c>
      <c r="F123" s="24" t="s">
        <v>447</v>
      </c>
      <c r="G123" s="24" t="s">
        <v>460</v>
      </c>
      <c r="H123" s="24" t="s">
        <v>460</v>
      </c>
      <c r="I123" s="24" t="s">
        <v>459</v>
      </c>
      <c r="J123" s="29">
        <v>4</v>
      </c>
      <c r="K123" s="30" t="s">
        <v>309</v>
      </c>
      <c r="L123" s="31">
        <v>598536957.9684118</v>
      </c>
      <c r="M123" s="17">
        <v>598536957.9684118</v>
      </c>
      <c r="N123" s="18" t="s">
        <v>287</v>
      </c>
      <c r="O123" s="24" t="s">
        <v>449</v>
      </c>
      <c r="P123" s="32" t="s">
        <v>452</v>
      </c>
      <c r="Q123" s="32">
        <v>26</v>
      </c>
    </row>
    <row r="124" spans="1:17" ht="57" customHeight="1" x14ac:dyDescent="0.2">
      <c r="A124" s="3">
        <v>4253</v>
      </c>
      <c r="B124" s="25" t="s">
        <v>283</v>
      </c>
      <c r="C124" s="24">
        <v>5</v>
      </c>
      <c r="D124" s="20" t="s">
        <v>316</v>
      </c>
      <c r="E124" s="24">
        <v>28</v>
      </c>
      <c r="F124" s="24" t="s">
        <v>447</v>
      </c>
      <c r="G124" s="24" t="s">
        <v>461</v>
      </c>
      <c r="H124" s="24" t="s">
        <v>461</v>
      </c>
      <c r="I124" s="24" t="s">
        <v>462</v>
      </c>
      <c r="J124" s="29">
        <v>80</v>
      </c>
      <c r="K124" s="30" t="s">
        <v>463</v>
      </c>
      <c r="L124" s="31">
        <v>646844074.65483868</v>
      </c>
      <c r="M124" s="17">
        <v>646844074.65483868</v>
      </c>
      <c r="N124" s="18" t="s">
        <v>287</v>
      </c>
      <c r="O124" s="24" t="s">
        <v>449</v>
      </c>
      <c r="P124" s="32" t="s">
        <v>450</v>
      </c>
      <c r="Q124" s="32">
        <v>27</v>
      </c>
    </row>
    <row r="125" spans="1:17" ht="57" customHeight="1" x14ac:dyDescent="0.2">
      <c r="A125" s="3">
        <v>4309</v>
      </c>
      <c r="B125" s="25" t="s">
        <v>283</v>
      </c>
      <c r="C125" s="24">
        <v>6</v>
      </c>
      <c r="D125" s="20" t="s">
        <v>334</v>
      </c>
      <c r="E125" s="24">
        <v>28</v>
      </c>
      <c r="F125" s="24" t="s">
        <v>447</v>
      </c>
      <c r="G125" s="24" t="s">
        <v>93</v>
      </c>
      <c r="H125" s="24" t="s">
        <v>93</v>
      </c>
      <c r="I125" s="24" t="s">
        <v>464</v>
      </c>
      <c r="J125" s="33">
        <v>3</v>
      </c>
      <c r="K125" s="26">
        <v>1</v>
      </c>
      <c r="L125" s="27">
        <v>472440000</v>
      </c>
      <c r="M125" s="17">
        <v>472440000</v>
      </c>
      <c r="N125" s="18" t="s">
        <v>287</v>
      </c>
      <c r="O125" s="24" t="s">
        <v>449</v>
      </c>
      <c r="P125" s="32" t="s">
        <v>452</v>
      </c>
      <c r="Q125" s="32">
        <v>26</v>
      </c>
    </row>
    <row r="126" spans="1:17" ht="57" customHeight="1" x14ac:dyDescent="0.2">
      <c r="A126" s="3">
        <v>4329</v>
      </c>
      <c r="B126" s="25" t="s">
        <v>283</v>
      </c>
      <c r="C126" s="24">
        <v>7</v>
      </c>
      <c r="D126" s="20" t="s">
        <v>346</v>
      </c>
      <c r="E126" s="24">
        <v>28</v>
      </c>
      <c r="F126" s="24" t="s">
        <v>447</v>
      </c>
      <c r="G126" s="24" t="s">
        <v>465</v>
      </c>
      <c r="H126" s="24" t="s">
        <v>465</v>
      </c>
      <c r="I126" s="33" t="s">
        <v>466</v>
      </c>
      <c r="J126" s="33" t="s">
        <v>467</v>
      </c>
      <c r="K126" s="34" t="s">
        <v>468</v>
      </c>
      <c r="L126" s="27">
        <v>1000000</v>
      </c>
      <c r="M126" s="17">
        <v>1000000</v>
      </c>
      <c r="N126" s="18" t="s">
        <v>287</v>
      </c>
      <c r="O126" s="32" t="s">
        <v>449</v>
      </c>
      <c r="P126" s="32" t="s">
        <v>450</v>
      </c>
      <c r="Q126" s="24">
        <v>27</v>
      </c>
    </row>
    <row r="127" spans="1:17" ht="57" customHeight="1" x14ac:dyDescent="0.2">
      <c r="A127" s="3">
        <v>4358</v>
      </c>
      <c r="B127" s="28" t="s">
        <v>283</v>
      </c>
      <c r="C127" s="24">
        <v>7</v>
      </c>
      <c r="D127" s="20" t="s">
        <v>346</v>
      </c>
      <c r="E127" s="24">
        <v>28</v>
      </c>
      <c r="F127" s="24" t="s">
        <v>447</v>
      </c>
      <c r="G127" s="20" t="s">
        <v>469</v>
      </c>
      <c r="H127" s="20" t="s">
        <v>469</v>
      </c>
      <c r="I127" s="33" t="s">
        <v>470</v>
      </c>
      <c r="J127" s="33">
        <v>200</v>
      </c>
      <c r="K127" s="34" t="s">
        <v>471</v>
      </c>
      <c r="L127" s="27">
        <v>717982217</v>
      </c>
      <c r="M127" s="17">
        <v>717982217</v>
      </c>
      <c r="N127" s="18" t="s">
        <v>287</v>
      </c>
      <c r="O127" s="32" t="s">
        <v>449</v>
      </c>
      <c r="P127" s="32" t="s">
        <v>452</v>
      </c>
      <c r="Q127" s="24">
        <v>26</v>
      </c>
    </row>
    <row r="128" spans="1:17" ht="57" customHeight="1" x14ac:dyDescent="0.2">
      <c r="A128" s="3">
        <v>4368</v>
      </c>
      <c r="B128" s="25" t="s">
        <v>283</v>
      </c>
      <c r="C128" s="24">
        <v>7</v>
      </c>
      <c r="D128" s="20" t="s">
        <v>346</v>
      </c>
      <c r="E128" s="24">
        <v>28</v>
      </c>
      <c r="F128" s="24" t="s">
        <v>447</v>
      </c>
      <c r="G128" s="24" t="s">
        <v>472</v>
      </c>
      <c r="H128" s="24" t="s">
        <v>472</v>
      </c>
      <c r="I128" s="33" t="s">
        <v>473</v>
      </c>
      <c r="J128" s="33">
        <v>31</v>
      </c>
      <c r="K128" s="34" t="s">
        <v>474</v>
      </c>
      <c r="L128" s="27">
        <v>1218251486</v>
      </c>
      <c r="M128" s="17">
        <v>1218251486</v>
      </c>
      <c r="N128" s="18" t="s">
        <v>287</v>
      </c>
      <c r="O128" s="32" t="s">
        <v>449</v>
      </c>
      <c r="P128" s="32" t="s">
        <v>452</v>
      </c>
      <c r="Q128" s="24">
        <v>26</v>
      </c>
    </row>
    <row r="129" spans="1:17" ht="57" customHeight="1" x14ac:dyDescent="0.2">
      <c r="A129" s="3">
        <v>4373</v>
      </c>
      <c r="B129" s="25" t="s">
        <v>283</v>
      </c>
      <c r="C129" s="24">
        <v>7</v>
      </c>
      <c r="D129" s="20" t="s">
        <v>346</v>
      </c>
      <c r="E129" s="24">
        <v>28</v>
      </c>
      <c r="F129" s="24" t="s">
        <v>447</v>
      </c>
      <c r="G129" s="24" t="s">
        <v>475</v>
      </c>
      <c r="H129" s="24" t="s">
        <v>475</v>
      </c>
      <c r="I129" s="33" t="s">
        <v>476</v>
      </c>
      <c r="J129" s="33">
        <v>114</v>
      </c>
      <c r="K129" s="34" t="s">
        <v>477</v>
      </c>
      <c r="L129" s="27">
        <v>1358280393</v>
      </c>
      <c r="M129" s="17">
        <v>1358280393</v>
      </c>
      <c r="N129" s="18" t="s">
        <v>287</v>
      </c>
      <c r="O129" s="32" t="s">
        <v>449</v>
      </c>
      <c r="P129" s="32" t="s">
        <v>452</v>
      </c>
      <c r="Q129" s="24">
        <v>26</v>
      </c>
    </row>
    <row r="130" spans="1:17" ht="57" customHeight="1" x14ac:dyDescent="0.2">
      <c r="A130" s="3">
        <v>4413</v>
      </c>
      <c r="B130" s="25" t="s">
        <v>283</v>
      </c>
      <c r="C130" s="24">
        <v>8</v>
      </c>
      <c r="D130" s="20" t="s">
        <v>363</v>
      </c>
      <c r="E130" s="24">
        <v>28</v>
      </c>
      <c r="F130" s="24" t="s">
        <v>447</v>
      </c>
      <c r="G130" s="24" t="s">
        <v>460</v>
      </c>
      <c r="H130" s="24" t="s">
        <v>460</v>
      </c>
      <c r="I130" s="24" t="s">
        <v>464</v>
      </c>
      <c r="J130" s="33">
        <v>4</v>
      </c>
      <c r="K130" s="34">
        <v>1</v>
      </c>
      <c r="L130" s="27">
        <v>832000000</v>
      </c>
      <c r="M130" s="17">
        <v>832000000</v>
      </c>
      <c r="N130" s="18" t="s">
        <v>287</v>
      </c>
      <c r="O130" s="32" t="s">
        <v>449</v>
      </c>
      <c r="P130" s="32" t="s">
        <v>452</v>
      </c>
      <c r="Q130" s="24">
        <v>26</v>
      </c>
    </row>
    <row r="131" spans="1:17" ht="57" customHeight="1" x14ac:dyDescent="0.2">
      <c r="A131" s="3">
        <v>4414</v>
      </c>
      <c r="B131" s="25" t="s">
        <v>283</v>
      </c>
      <c r="C131" s="24">
        <v>8</v>
      </c>
      <c r="D131" s="20" t="s">
        <v>363</v>
      </c>
      <c r="E131" s="24">
        <v>28</v>
      </c>
      <c r="F131" s="24" t="s">
        <v>447</v>
      </c>
      <c r="G131" s="24" t="s">
        <v>478</v>
      </c>
      <c r="H131" s="24" t="s">
        <v>478</v>
      </c>
      <c r="I131" s="24" t="s">
        <v>479</v>
      </c>
      <c r="J131" s="33">
        <v>900</v>
      </c>
      <c r="K131" s="34">
        <v>220</v>
      </c>
      <c r="L131" s="27">
        <v>867000000</v>
      </c>
      <c r="M131" s="17">
        <v>867000000</v>
      </c>
      <c r="N131" s="18" t="s">
        <v>287</v>
      </c>
      <c r="O131" s="32" t="s">
        <v>449</v>
      </c>
      <c r="P131" s="32" t="s">
        <v>450</v>
      </c>
      <c r="Q131" s="24">
        <v>27</v>
      </c>
    </row>
    <row r="132" spans="1:17" ht="57" customHeight="1" x14ac:dyDescent="0.2">
      <c r="A132" s="3">
        <v>4420</v>
      </c>
      <c r="B132" s="25" t="s">
        <v>283</v>
      </c>
      <c r="C132" s="24">
        <v>8</v>
      </c>
      <c r="D132" s="20" t="s">
        <v>363</v>
      </c>
      <c r="E132" s="24">
        <v>28</v>
      </c>
      <c r="F132" s="24" t="s">
        <v>447</v>
      </c>
      <c r="G132" s="24" t="s">
        <v>480</v>
      </c>
      <c r="H132" s="24" t="s">
        <v>480</v>
      </c>
      <c r="I132" s="24" t="s">
        <v>481</v>
      </c>
      <c r="J132" s="33">
        <v>4000</v>
      </c>
      <c r="K132" s="34">
        <v>1000</v>
      </c>
      <c r="L132" s="27">
        <v>1500000000</v>
      </c>
      <c r="M132" s="17">
        <v>1500000000</v>
      </c>
      <c r="N132" s="18" t="s">
        <v>287</v>
      </c>
      <c r="O132" s="32" t="s">
        <v>449</v>
      </c>
      <c r="P132" s="32" t="s">
        <v>452</v>
      </c>
      <c r="Q132" s="24">
        <v>26</v>
      </c>
    </row>
    <row r="133" spans="1:17" ht="57" customHeight="1" x14ac:dyDescent="0.2">
      <c r="A133" s="3">
        <v>4423</v>
      </c>
      <c r="B133" s="25" t="s">
        <v>283</v>
      </c>
      <c r="C133" s="24">
        <v>8</v>
      </c>
      <c r="D133" s="20" t="s">
        <v>363</v>
      </c>
      <c r="E133" s="24">
        <v>28</v>
      </c>
      <c r="F133" s="24" t="s">
        <v>447</v>
      </c>
      <c r="G133" s="24" t="s">
        <v>482</v>
      </c>
      <c r="H133" s="24" t="s">
        <v>482</v>
      </c>
      <c r="I133" s="24" t="s">
        <v>483</v>
      </c>
      <c r="J133" s="33">
        <v>140</v>
      </c>
      <c r="K133" s="34">
        <v>35</v>
      </c>
      <c r="L133" s="27">
        <v>1634000000</v>
      </c>
      <c r="M133" s="17">
        <v>1634000000</v>
      </c>
      <c r="N133" s="18" t="s">
        <v>287</v>
      </c>
      <c r="O133" s="32" t="s">
        <v>449</v>
      </c>
      <c r="P133" s="32" t="s">
        <v>452</v>
      </c>
      <c r="Q133" s="24">
        <v>26</v>
      </c>
    </row>
    <row r="134" spans="1:17" ht="57" customHeight="1" x14ac:dyDescent="0.2">
      <c r="A134" s="3">
        <v>4426</v>
      </c>
      <c r="B134" s="25" t="s">
        <v>283</v>
      </c>
      <c r="C134" s="24">
        <v>8</v>
      </c>
      <c r="D134" s="20" t="s">
        <v>363</v>
      </c>
      <c r="E134" s="24">
        <v>28</v>
      </c>
      <c r="F134" s="24" t="s">
        <v>447</v>
      </c>
      <c r="G134" s="24" t="s">
        <v>484</v>
      </c>
      <c r="H134" s="24" t="s">
        <v>484</v>
      </c>
      <c r="I134" s="24" t="s">
        <v>485</v>
      </c>
      <c r="J134" s="33">
        <v>10000</v>
      </c>
      <c r="K134" s="34">
        <v>2500</v>
      </c>
      <c r="L134" s="27">
        <v>1900000000</v>
      </c>
      <c r="M134" s="17">
        <v>1900000000</v>
      </c>
      <c r="N134" s="18" t="s">
        <v>287</v>
      </c>
      <c r="O134" s="32" t="s">
        <v>449</v>
      </c>
      <c r="P134" s="32" t="s">
        <v>450</v>
      </c>
      <c r="Q134" s="24">
        <v>27</v>
      </c>
    </row>
    <row r="135" spans="1:17" ht="57" customHeight="1" x14ac:dyDescent="0.2">
      <c r="A135" s="3">
        <v>4430</v>
      </c>
      <c r="B135" s="25" t="s">
        <v>283</v>
      </c>
      <c r="C135" s="24">
        <v>8</v>
      </c>
      <c r="D135" s="20" t="s">
        <v>363</v>
      </c>
      <c r="E135" s="24">
        <v>28</v>
      </c>
      <c r="F135" s="24" t="s">
        <v>447</v>
      </c>
      <c r="G135" s="24" t="s">
        <v>486</v>
      </c>
      <c r="H135" s="24" t="s">
        <v>486</v>
      </c>
      <c r="I135" s="24" t="s">
        <v>487</v>
      </c>
      <c r="J135" s="33">
        <v>60</v>
      </c>
      <c r="K135" s="34">
        <v>15</v>
      </c>
      <c r="L135" s="27">
        <v>2300000000</v>
      </c>
      <c r="M135" s="17">
        <v>2300000000</v>
      </c>
      <c r="N135" s="18" t="s">
        <v>287</v>
      </c>
      <c r="O135" s="32" t="s">
        <v>449</v>
      </c>
      <c r="P135" s="32" t="s">
        <v>452</v>
      </c>
      <c r="Q135" s="24">
        <v>26</v>
      </c>
    </row>
    <row r="136" spans="1:17" ht="57" customHeight="1" x14ac:dyDescent="0.2">
      <c r="A136" s="3">
        <v>4436</v>
      </c>
      <c r="B136" s="25" t="s">
        <v>283</v>
      </c>
      <c r="C136" s="24">
        <v>8</v>
      </c>
      <c r="D136" s="20" t="s">
        <v>363</v>
      </c>
      <c r="E136" s="24">
        <v>28</v>
      </c>
      <c r="F136" s="24" t="s">
        <v>447</v>
      </c>
      <c r="G136" s="24" t="s">
        <v>488</v>
      </c>
      <c r="H136" s="24" t="s">
        <v>488</v>
      </c>
      <c r="I136" s="24" t="s">
        <v>489</v>
      </c>
      <c r="J136" s="33">
        <v>20000</v>
      </c>
      <c r="K136" s="34">
        <v>5000</v>
      </c>
      <c r="L136" s="27">
        <v>2600000000</v>
      </c>
      <c r="M136" s="17">
        <v>2600000000</v>
      </c>
      <c r="N136" s="18" t="s">
        <v>287</v>
      </c>
      <c r="O136" s="32" t="s">
        <v>449</v>
      </c>
      <c r="P136" s="32" t="s">
        <v>450</v>
      </c>
      <c r="Q136" s="24">
        <v>27</v>
      </c>
    </row>
    <row r="137" spans="1:17" ht="57" customHeight="1" x14ac:dyDescent="0.2">
      <c r="A137" s="3">
        <v>4463</v>
      </c>
      <c r="B137" s="25" t="s">
        <v>283</v>
      </c>
      <c r="C137" s="24">
        <v>9</v>
      </c>
      <c r="D137" s="20" t="s">
        <v>370</v>
      </c>
      <c r="E137" s="24">
        <v>28</v>
      </c>
      <c r="F137" s="24" t="s">
        <v>447</v>
      </c>
      <c r="G137" s="24" t="s">
        <v>56</v>
      </c>
      <c r="H137" s="24" t="s">
        <v>56</v>
      </c>
      <c r="I137" s="33"/>
      <c r="J137" s="33">
        <v>2</v>
      </c>
      <c r="K137" s="34">
        <v>0</v>
      </c>
      <c r="L137" s="27">
        <v>203000000</v>
      </c>
      <c r="M137" s="17">
        <v>203000000</v>
      </c>
      <c r="N137" s="18" t="s">
        <v>287</v>
      </c>
      <c r="O137" s="32" t="s">
        <v>449</v>
      </c>
      <c r="P137" s="32" t="s">
        <v>452</v>
      </c>
      <c r="Q137" s="24">
        <v>26</v>
      </c>
    </row>
    <row r="138" spans="1:17" ht="57" customHeight="1" x14ac:dyDescent="0.2">
      <c r="A138" s="3">
        <v>4507</v>
      </c>
      <c r="B138" s="25" t="s">
        <v>283</v>
      </c>
      <c r="C138" s="24">
        <v>10</v>
      </c>
      <c r="D138" s="20" t="s">
        <v>375</v>
      </c>
      <c r="E138" s="24">
        <v>28</v>
      </c>
      <c r="F138" s="24" t="s">
        <v>447</v>
      </c>
      <c r="G138" s="24" t="s">
        <v>490</v>
      </c>
      <c r="H138" s="24" t="s">
        <v>490</v>
      </c>
      <c r="I138" s="24" t="s">
        <v>491</v>
      </c>
      <c r="J138" s="33">
        <v>10</v>
      </c>
      <c r="K138" s="34" t="s">
        <v>333</v>
      </c>
      <c r="L138" s="27">
        <v>435000000</v>
      </c>
      <c r="M138" s="17">
        <v>435000000</v>
      </c>
      <c r="N138" s="18" t="s">
        <v>287</v>
      </c>
      <c r="O138" s="32" t="s">
        <v>449</v>
      </c>
      <c r="P138" s="32" t="s">
        <v>450</v>
      </c>
      <c r="Q138" s="24">
        <v>27</v>
      </c>
    </row>
    <row r="139" spans="1:17" ht="57" customHeight="1" x14ac:dyDescent="0.2">
      <c r="A139" s="3">
        <v>4518</v>
      </c>
      <c r="B139" s="28" t="s">
        <v>283</v>
      </c>
      <c r="C139" s="24">
        <v>10</v>
      </c>
      <c r="D139" s="20" t="s">
        <v>375</v>
      </c>
      <c r="E139" s="24">
        <v>28</v>
      </c>
      <c r="F139" s="24" t="s">
        <v>447</v>
      </c>
      <c r="G139" s="20" t="s">
        <v>63</v>
      </c>
      <c r="H139" s="20" t="s">
        <v>63</v>
      </c>
      <c r="I139" s="24" t="s">
        <v>459</v>
      </c>
      <c r="J139" s="33">
        <v>1</v>
      </c>
      <c r="K139" s="34" t="s">
        <v>309</v>
      </c>
      <c r="L139" s="27">
        <v>715000000</v>
      </c>
      <c r="M139" s="17">
        <v>715000000</v>
      </c>
      <c r="N139" s="18" t="s">
        <v>287</v>
      </c>
      <c r="O139" s="32" t="s">
        <v>449</v>
      </c>
      <c r="P139" s="32" t="s">
        <v>452</v>
      </c>
      <c r="Q139" s="24">
        <v>26</v>
      </c>
    </row>
    <row r="140" spans="1:17" ht="57" customHeight="1" x14ac:dyDescent="0.2">
      <c r="A140" s="3">
        <v>4527</v>
      </c>
      <c r="B140" s="25" t="s">
        <v>283</v>
      </c>
      <c r="C140" s="24">
        <v>10</v>
      </c>
      <c r="D140" s="20" t="s">
        <v>375</v>
      </c>
      <c r="E140" s="24">
        <v>28</v>
      </c>
      <c r="F140" s="24" t="s">
        <v>447</v>
      </c>
      <c r="G140" s="24" t="s">
        <v>451</v>
      </c>
      <c r="H140" s="24" t="s">
        <v>451</v>
      </c>
      <c r="I140" s="33" t="s">
        <v>492</v>
      </c>
      <c r="J140" s="33">
        <v>20</v>
      </c>
      <c r="K140" s="34" t="s">
        <v>493</v>
      </c>
      <c r="L140" s="27">
        <v>979000000</v>
      </c>
      <c r="M140" s="17">
        <v>979000000</v>
      </c>
      <c r="N140" s="18" t="s">
        <v>287</v>
      </c>
      <c r="O140" s="32" t="s">
        <v>449</v>
      </c>
      <c r="P140" s="32" t="s">
        <v>452</v>
      </c>
      <c r="Q140" s="24">
        <v>26</v>
      </c>
    </row>
    <row r="141" spans="1:17" ht="57" customHeight="1" x14ac:dyDescent="0.2">
      <c r="A141" s="3">
        <v>4553</v>
      </c>
      <c r="B141" s="25" t="s">
        <v>283</v>
      </c>
      <c r="C141" s="24">
        <v>11</v>
      </c>
      <c r="D141" s="20" t="s">
        <v>381</v>
      </c>
      <c r="E141" s="24">
        <v>28</v>
      </c>
      <c r="F141" s="24" t="s">
        <v>447</v>
      </c>
      <c r="G141" s="24" t="s">
        <v>454</v>
      </c>
      <c r="H141" s="24" t="s">
        <v>454</v>
      </c>
      <c r="I141" s="33"/>
      <c r="J141" s="33">
        <v>50</v>
      </c>
      <c r="K141" s="34" t="s">
        <v>384</v>
      </c>
      <c r="L141" s="27">
        <v>277757904</v>
      </c>
      <c r="M141" s="17">
        <v>277757904</v>
      </c>
      <c r="N141" s="18" t="s">
        <v>287</v>
      </c>
      <c r="O141" s="32" t="s">
        <v>449</v>
      </c>
      <c r="P141" s="32" t="s">
        <v>452</v>
      </c>
      <c r="Q141" s="24">
        <v>26</v>
      </c>
    </row>
    <row r="142" spans="1:17" ht="57" customHeight="1" x14ac:dyDescent="0.2">
      <c r="A142" s="3">
        <v>4569</v>
      </c>
      <c r="B142" s="25" t="s">
        <v>283</v>
      </c>
      <c r="C142" s="24">
        <v>11</v>
      </c>
      <c r="D142" s="20" t="s">
        <v>381</v>
      </c>
      <c r="E142" s="24">
        <v>28</v>
      </c>
      <c r="F142" s="24" t="s">
        <v>447</v>
      </c>
      <c r="G142" s="24" t="s">
        <v>494</v>
      </c>
      <c r="H142" s="24" t="s">
        <v>494</v>
      </c>
      <c r="I142" s="33"/>
      <c r="J142" s="33">
        <v>7000</v>
      </c>
      <c r="K142" s="34" t="s">
        <v>495</v>
      </c>
      <c r="L142" s="27">
        <v>694394760</v>
      </c>
      <c r="M142" s="17">
        <v>694394760</v>
      </c>
      <c r="N142" s="18" t="s">
        <v>287</v>
      </c>
      <c r="O142" s="32" t="s">
        <v>449</v>
      </c>
      <c r="P142" s="32" t="s">
        <v>450</v>
      </c>
      <c r="Q142" s="24">
        <v>27</v>
      </c>
    </row>
    <row r="143" spans="1:17" ht="57" customHeight="1" x14ac:dyDescent="0.2">
      <c r="A143" s="3">
        <v>4575</v>
      </c>
      <c r="B143" s="25" t="s">
        <v>283</v>
      </c>
      <c r="C143" s="24">
        <v>11</v>
      </c>
      <c r="D143" s="20" t="s">
        <v>381</v>
      </c>
      <c r="E143" s="24">
        <v>28</v>
      </c>
      <c r="F143" s="24" t="s">
        <v>447</v>
      </c>
      <c r="G143" s="24" t="s">
        <v>496</v>
      </c>
      <c r="H143" s="24" t="s">
        <v>496</v>
      </c>
      <c r="I143" s="33"/>
      <c r="J143" s="33">
        <v>15</v>
      </c>
      <c r="K143" s="34" t="s">
        <v>497</v>
      </c>
      <c r="L143" s="27">
        <v>1106863859</v>
      </c>
      <c r="M143" s="17">
        <v>1106863859</v>
      </c>
      <c r="N143" s="18" t="s">
        <v>287</v>
      </c>
      <c r="O143" s="32" t="s">
        <v>449</v>
      </c>
      <c r="P143" s="32" t="s">
        <v>452</v>
      </c>
      <c r="Q143" s="24">
        <v>26</v>
      </c>
    </row>
    <row r="144" spans="1:17" ht="57" customHeight="1" x14ac:dyDescent="0.2">
      <c r="A144" s="3">
        <v>4581</v>
      </c>
      <c r="B144" s="25" t="s">
        <v>283</v>
      </c>
      <c r="C144" s="24">
        <v>11</v>
      </c>
      <c r="D144" s="20" t="s">
        <v>381</v>
      </c>
      <c r="E144" s="24">
        <v>28</v>
      </c>
      <c r="F144" s="24" t="s">
        <v>447</v>
      </c>
      <c r="G144" s="24" t="s">
        <v>498</v>
      </c>
      <c r="H144" s="24" t="s">
        <v>498</v>
      </c>
      <c r="I144" s="33"/>
      <c r="J144" s="33">
        <v>290</v>
      </c>
      <c r="K144" s="34" t="s">
        <v>499</v>
      </c>
      <c r="L144" s="27">
        <v>1388789520</v>
      </c>
      <c r="M144" s="17">
        <v>1388789520</v>
      </c>
      <c r="N144" s="18" t="s">
        <v>287</v>
      </c>
      <c r="O144" s="32" t="s">
        <v>449</v>
      </c>
      <c r="P144" s="32" t="s">
        <v>450</v>
      </c>
      <c r="Q144" s="24">
        <v>27</v>
      </c>
    </row>
    <row r="145" spans="1:17" ht="57" customHeight="1" x14ac:dyDescent="0.2">
      <c r="A145" s="3">
        <v>4620</v>
      </c>
      <c r="B145" s="10" t="s">
        <v>283</v>
      </c>
      <c r="C145" s="9">
        <v>12</v>
      </c>
      <c r="D145" s="11" t="s">
        <v>388</v>
      </c>
      <c r="E145" s="9">
        <v>28</v>
      </c>
      <c r="F145" s="9" t="s">
        <v>447</v>
      </c>
      <c r="G145" s="13" t="s">
        <v>500</v>
      </c>
      <c r="H145" s="13" t="s">
        <v>500</v>
      </c>
      <c r="I145" s="12"/>
      <c r="J145" s="9">
        <v>1</v>
      </c>
      <c r="K145" s="30">
        <v>0</v>
      </c>
      <c r="L145" s="16">
        <v>305</v>
      </c>
      <c r="M145" s="17">
        <v>305000000</v>
      </c>
      <c r="N145" s="18" t="s">
        <v>287</v>
      </c>
      <c r="O145" s="12" t="s">
        <v>449</v>
      </c>
      <c r="P145" s="12" t="s">
        <v>452</v>
      </c>
      <c r="Q145" s="9">
        <v>26</v>
      </c>
    </row>
    <row r="146" spans="1:17" ht="57" customHeight="1" x14ac:dyDescent="0.2">
      <c r="A146" s="3">
        <v>4632</v>
      </c>
      <c r="B146" s="25" t="s">
        <v>283</v>
      </c>
      <c r="C146" s="24">
        <v>13</v>
      </c>
      <c r="D146" s="20" t="s">
        <v>393</v>
      </c>
      <c r="E146" s="24">
        <v>28</v>
      </c>
      <c r="F146" s="24" t="s">
        <v>447</v>
      </c>
      <c r="G146" s="24" t="s">
        <v>63</v>
      </c>
      <c r="H146" s="24" t="s">
        <v>63</v>
      </c>
      <c r="I146" s="33"/>
      <c r="J146" s="33">
        <v>1</v>
      </c>
      <c r="K146" s="34">
        <v>0</v>
      </c>
      <c r="L146" s="31">
        <v>0</v>
      </c>
      <c r="M146" s="17">
        <v>0</v>
      </c>
      <c r="N146" s="18" t="s">
        <v>287</v>
      </c>
      <c r="O146" s="32" t="s">
        <v>449</v>
      </c>
      <c r="P146" s="32" t="s">
        <v>452</v>
      </c>
      <c r="Q146" s="24">
        <v>26</v>
      </c>
    </row>
    <row r="147" spans="1:17" ht="57" customHeight="1" x14ac:dyDescent="0.2">
      <c r="A147" s="3">
        <v>4648</v>
      </c>
      <c r="B147" s="25" t="s">
        <v>283</v>
      </c>
      <c r="C147" s="24">
        <v>13</v>
      </c>
      <c r="D147" s="20" t="s">
        <v>393</v>
      </c>
      <c r="E147" s="24">
        <v>28</v>
      </c>
      <c r="F147" s="24" t="s">
        <v>447</v>
      </c>
      <c r="G147" s="24" t="s">
        <v>501</v>
      </c>
      <c r="H147" s="24" t="s">
        <v>501</v>
      </c>
      <c r="I147" s="33"/>
      <c r="J147" s="33">
        <v>800</v>
      </c>
      <c r="K147" s="34">
        <v>200</v>
      </c>
      <c r="L147" s="27">
        <v>192000000</v>
      </c>
      <c r="M147" s="17">
        <v>192000000</v>
      </c>
      <c r="N147" s="18" t="s">
        <v>287</v>
      </c>
      <c r="O147" s="32" t="s">
        <v>449</v>
      </c>
      <c r="P147" s="32" t="s">
        <v>450</v>
      </c>
      <c r="Q147" s="24">
        <v>27</v>
      </c>
    </row>
    <row r="148" spans="1:17" ht="57" customHeight="1" x14ac:dyDescent="0.2">
      <c r="A148" s="3">
        <v>4656</v>
      </c>
      <c r="B148" s="25" t="s">
        <v>283</v>
      </c>
      <c r="C148" s="24">
        <v>13</v>
      </c>
      <c r="D148" s="20" t="s">
        <v>393</v>
      </c>
      <c r="E148" s="24">
        <v>28</v>
      </c>
      <c r="F148" s="24" t="s">
        <v>447</v>
      </c>
      <c r="G148" s="24" t="s">
        <v>502</v>
      </c>
      <c r="H148" s="24" t="s">
        <v>502</v>
      </c>
      <c r="I148" s="33"/>
      <c r="J148" s="33">
        <v>32</v>
      </c>
      <c r="K148" s="34">
        <f>32/4</f>
        <v>8</v>
      </c>
      <c r="L148" s="27">
        <v>288000000</v>
      </c>
      <c r="M148" s="17">
        <v>288000000</v>
      </c>
      <c r="N148" s="18" t="s">
        <v>287</v>
      </c>
      <c r="O148" s="32" t="s">
        <v>449</v>
      </c>
      <c r="P148" s="32" t="s">
        <v>450</v>
      </c>
      <c r="Q148" s="24">
        <v>27</v>
      </c>
    </row>
    <row r="149" spans="1:17" ht="57" customHeight="1" x14ac:dyDescent="0.2">
      <c r="A149" s="3">
        <v>4657</v>
      </c>
      <c r="B149" s="25" t="s">
        <v>283</v>
      </c>
      <c r="C149" s="24">
        <v>13</v>
      </c>
      <c r="D149" s="20" t="s">
        <v>393</v>
      </c>
      <c r="E149" s="24">
        <v>28</v>
      </c>
      <c r="F149" s="24" t="s">
        <v>447</v>
      </c>
      <c r="G149" s="24" t="s">
        <v>503</v>
      </c>
      <c r="H149" s="24" t="s">
        <v>503</v>
      </c>
      <c r="I149" s="33"/>
      <c r="J149" s="33">
        <v>800</v>
      </c>
      <c r="K149" s="34">
        <v>200</v>
      </c>
      <c r="L149" s="27">
        <v>294000000</v>
      </c>
      <c r="M149" s="17">
        <v>294000000</v>
      </c>
      <c r="N149" s="18" t="s">
        <v>287</v>
      </c>
      <c r="O149" s="32" t="s">
        <v>449</v>
      </c>
      <c r="P149" s="32" t="s">
        <v>452</v>
      </c>
      <c r="Q149" s="24">
        <v>26</v>
      </c>
    </row>
    <row r="150" spans="1:17" ht="57" customHeight="1" x14ac:dyDescent="0.2">
      <c r="A150" s="3">
        <v>4658</v>
      </c>
      <c r="B150" s="25" t="s">
        <v>283</v>
      </c>
      <c r="C150" s="24">
        <v>13</v>
      </c>
      <c r="D150" s="20" t="s">
        <v>393</v>
      </c>
      <c r="E150" s="24">
        <v>28</v>
      </c>
      <c r="F150" s="24" t="s">
        <v>447</v>
      </c>
      <c r="G150" s="24" t="s">
        <v>504</v>
      </c>
      <c r="H150" s="24" t="s">
        <v>504</v>
      </c>
      <c r="I150" s="33"/>
      <c r="J150" s="33">
        <v>12</v>
      </c>
      <c r="K150" s="34">
        <v>3</v>
      </c>
      <c r="L150" s="27">
        <v>294000000</v>
      </c>
      <c r="M150" s="17">
        <v>294000000</v>
      </c>
      <c r="N150" s="18" t="s">
        <v>287</v>
      </c>
      <c r="O150" s="32" t="s">
        <v>449</v>
      </c>
      <c r="P150" s="32" t="s">
        <v>452</v>
      </c>
      <c r="Q150" s="24">
        <v>26</v>
      </c>
    </row>
    <row r="151" spans="1:17" ht="57" customHeight="1" x14ac:dyDescent="0.2">
      <c r="A151" s="3">
        <v>4660</v>
      </c>
      <c r="B151" s="25" t="s">
        <v>283</v>
      </c>
      <c r="C151" s="24">
        <v>13</v>
      </c>
      <c r="D151" s="20" t="s">
        <v>393</v>
      </c>
      <c r="E151" s="24">
        <v>28</v>
      </c>
      <c r="F151" s="24" t="s">
        <v>447</v>
      </c>
      <c r="G151" s="24" t="s">
        <v>505</v>
      </c>
      <c r="H151" s="24" t="s">
        <v>505</v>
      </c>
      <c r="I151" s="33"/>
      <c r="J151" s="33">
        <v>40</v>
      </c>
      <c r="K151" s="34">
        <v>10</v>
      </c>
      <c r="L151" s="27">
        <v>315000000</v>
      </c>
      <c r="M151" s="17">
        <v>315000000</v>
      </c>
      <c r="N151" s="18" t="s">
        <v>287</v>
      </c>
      <c r="O151" s="32" t="s">
        <v>449</v>
      </c>
      <c r="P151" s="32" t="s">
        <v>452</v>
      </c>
      <c r="Q151" s="24">
        <v>26</v>
      </c>
    </row>
    <row r="152" spans="1:17" ht="57" customHeight="1" x14ac:dyDescent="0.2">
      <c r="A152" s="3">
        <v>4663</v>
      </c>
      <c r="B152" s="25" t="s">
        <v>283</v>
      </c>
      <c r="C152" s="24">
        <v>13</v>
      </c>
      <c r="D152" s="20" t="s">
        <v>393</v>
      </c>
      <c r="E152" s="24">
        <v>28</v>
      </c>
      <c r="F152" s="24" t="s">
        <v>447</v>
      </c>
      <c r="G152" s="24" t="s">
        <v>506</v>
      </c>
      <c r="H152" s="24" t="s">
        <v>506</v>
      </c>
      <c r="I152" s="33"/>
      <c r="J152" s="33">
        <v>24</v>
      </c>
      <c r="K152" s="34">
        <f>24/4</f>
        <v>6</v>
      </c>
      <c r="L152" s="27">
        <v>392000000</v>
      </c>
      <c r="M152" s="17">
        <v>392000000</v>
      </c>
      <c r="N152" s="18" t="s">
        <v>287</v>
      </c>
      <c r="O152" s="32" t="s">
        <v>449</v>
      </c>
      <c r="P152" s="32" t="s">
        <v>452</v>
      </c>
      <c r="Q152" s="24">
        <v>26</v>
      </c>
    </row>
    <row r="153" spans="1:17" ht="57" customHeight="1" x14ac:dyDescent="0.2">
      <c r="A153" s="3">
        <v>4697</v>
      </c>
      <c r="B153" s="10" t="s">
        <v>283</v>
      </c>
      <c r="C153" s="10">
        <v>14</v>
      </c>
      <c r="D153" s="35" t="s">
        <v>401</v>
      </c>
      <c r="E153" s="10">
        <v>28</v>
      </c>
      <c r="F153" s="10" t="s">
        <v>447</v>
      </c>
      <c r="G153" s="36" t="s">
        <v>507</v>
      </c>
      <c r="H153" s="36" t="s">
        <v>507</v>
      </c>
      <c r="I153" s="36" t="s">
        <v>508</v>
      </c>
      <c r="J153" s="37">
        <v>20</v>
      </c>
      <c r="K153" s="38" t="s">
        <v>493</v>
      </c>
      <c r="L153" s="39">
        <v>366.34460300000001</v>
      </c>
      <c r="M153" s="17">
        <v>366344603</v>
      </c>
      <c r="N153" s="18" t="s">
        <v>287</v>
      </c>
      <c r="O153" s="3" t="s">
        <v>449</v>
      </c>
      <c r="P153" s="40" t="s">
        <v>452</v>
      </c>
      <c r="Q153" s="41">
        <v>26</v>
      </c>
    </row>
    <row r="154" spans="1:17" ht="57" customHeight="1" x14ac:dyDescent="0.2">
      <c r="A154" s="3">
        <v>4709</v>
      </c>
      <c r="B154" s="10" t="s">
        <v>283</v>
      </c>
      <c r="C154" s="10">
        <v>14</v>
      </c>
      <c r="D154" s="35" t="s">
        <v>401</v>
      </c>
      <c r="E154" s="10">
        <v>28</v>
      </c>
      <c r="F154" s="10" t="s">
        <v>447</v>
      </c>
      <c r="G154" s="36" t="s">
        <v>77</v>
      </c>
      <c r="H154" s="36" t="s">
        <v>77</v>
      </c>
      <c r="I154" s="36" t="s">
        <v>459</v>
      </c>
      <c r="J154" s="37">
        <v>4</v>
      </c>
      <c r="K154" s="38">
        <v>0</v>
      </c>
      <c r="L154" s="39">
        <v>256.35126200000002</v>
      </c>
      <c r="M154" s="17">
        <v>256351262.00000003</v>
      </c>
      <c r="N154" s="18" t="s">
        <v>287</v>
      </c>
      <c r="O154" s="3" t="s">
        <v>449</v>
      </c>
      <c r="P154" s="40" t="s">
        <v>452</v>
      </c>
      <c r="Q154" s="41">
        <v>26</v>
      </c>
    </row>
    <row r="155" spans="1:17" ht="57" customHeight="1" x14ac:dyDescent="0.2">
      <c r="A155" s="3">
        <v>4743</v>
      </c>
      <c r="B155" s="25" t="s">
        <v>283</v>
      </c>
      <c r="C155" s="24">
        <v>15</v>
      </c>
      <c r="D155" s="20" t="s">
        <v>414</v>
      </c>
      <c r="E155" s="24">
        <v>28</v>
      </c>
      <c r="F155" s="24" t="s">
        <v>447</v>
      </c>
      <c r="G155" s="24" t="s">
        <v>509</v>
      </c>
      <c r="H155" s="24" t="s">
        <v>509</v>
      </c>
      <c r="I155" s="33" t="s">
        <v>510</v>
      </c>
      <c r="J155" s="33">
        <v>200</v>
      </c>
      <c r="K155" s="34">
        <f>J155/4</f>
        <v>50</v>
      </c>
      <c r="L155" s="27">
        <v>244000000</v>
      </c>
      <c r="M155" s="17">
        <v>244000000</v>
      </c>
      <c r="N155" s="18" t="s">
        <v>287</v>
      </c>
      <c r="O155" s="32" t="s">
        <v>449</v>
      </c>
      <c r="P155" s="32" t="s">
        <v>450</v>
      </c>
      <c r="Q155" s="24">
        <v>27</v>
      </c>
    </row>
    <row r="156" spans="1:17" ht="57" customHeight="1" x14ac:dyDescent="0.2">
      <c r="A156" s="3">
        <v>4746</v>
      </c>
      <c r="B156" s="25" t="s">
        <v>283</v>
      </c>
      <c r="C156" s="24">
        <v>15</v>
      </c>
      <c r="D156" s="20" t="s">
        <v>414</v>
      </c>
      <c r="E156" s="24">
        <v>28</v>
      </c>
      <c r="F156" s="24" t="s">
        <v>447</v>
      </c>
      <c r="G156" s="24" t="s">
        <v>511</v>
      </c>
      <c r="H156" s="24" t="s">
        <v>511</v>
      </c>
      <c r="I156" s="33" t="s">
        <v>512</v>
      </c>
      <c r="J156" s="33">
        <v>60</v>
      </c>
      <c r="K156" s="34">
        <f>J156/4</f>
        <v>15</v>
      </c>
      <c r="L156" s="27">
        <v>331000000</v>
      </c>
      <c r="M156" s="17">
        <v>331000000</v>
      </c>
      <c r="N156" s="18" t="s">
        <v>287</v>
      </c>
      <c r="O156" s="32" t="s">
        <v>449</v>
      </c>
      <c r="P156" s="32" t="s">
        <v>452</v>
      </c>
      <c r="Q156" s="24">
        <v>26</v>
      </c>
    </row>
    <row r="157" spans="1:17" ht="57" customHeight="1" x14ac:dyDescent="0.2">
      <c r="A157" s="3">
        <v>4760</v>
      </c>
      <c r="B157" s="25" t="s">
        <v>283</v>
      </c>
      <c r="C157" s="24">
        <v>15</v>
      </c>
      <c r="D157" s="20" t="s">
        <v>414</v>
      </c>
      <c r="E157" s="24">
        <v>28</v>
      </c>
      <c r="F157" s="24" t="s">
        <v>447</v>
      </c>
      <c r="G157" s="24" t="s">
        <v>513</v>
      </c>
      <c r="H157" s="24" t="s">
        <v>513</v>
      </c>
      <c r="I157" s="33" t="s">
        <v>514</v>
      </c>
      <c r="J157" s="33">
        <v>40</v>
      </c>
      <c r="K157" s="34">
        <f>J157/4</f>
        <v>10</v>
      </c>
      <c r="L157" s="27">
        <v>531000000</v>
      </c>
      <c r="M157" s="17">
        <v>531000000</v>
      </c>
      <c r="N157" s="18" t="s">
        <v>287</v>
      </c>
      <c r="O157" s="32" t="s">
        <v>449</v>
      </c>
      <c r="P157" s="32" t="s">
        <v>452</v>
      </c>
      <c r="Q157" s="24">
        <v>26</v>
      </c>
    </row>
    <row r="158" spans="1:17" ht="57" customHeight="1" x14ac:dyDescent="0.2">
      <c r="A158" s="3">
        <v>4762</v>
      </c>
      <c r="B158" s="25" t="s">
        <v>283</v>
      </c>
      <c r="C158" s="24">
        <v>15</v>
      </c>
      <c r="D158" s="20" t="s">
        <v>414</v>
      </c>
      <c r="E158" s="24">
        <v>28</v>
      </c>
      <c r="F158" s="24" t="s">
        <v>447</v>
      </c>
      <c r="G158" s="24" t="s">
        <v>63</v>
      </c>
      <c r="H158" s="24" t="s">
        <v>63</v>
      </c>
      <c r="I158" s="33" t="s">
        <v>515</v>
      </c>
      <c r="J158" s="33">
        <v>1</v>
      </c>
      <c r="K158" s="34">
        <v>1</v>
      </c>
      <c r="L158" s="27">
        <v>663000000</v>
      </c>
      <c r="M158" s="17">
        <v>663000000</v>
      </c>
      <c r="N158" s="18" t="s">
        <v>287</v>
      </c>
      <c r="O158" s="32" t="s">
        <v>449</v>
      </c>
      <c r="P158" s="32" t="s">
        <v>452</v>
      </c>
      <c r="Q158" s="24">
        <v>26</v>
      </c>
    </row>
    <row r="159" spans="1:17" ht="57" customHeight="1" x14ac:dyDescent="0.2">
      <c r="A159" s="3">
        <v>4779</v>
      </c>
      <c r="B159" s="10" t="s">
        <v>283</v>
      </c>
      <c r="C159" s="10">
        <v>16</v>
      </c>
      <c r="D159" s="35" t="s">
        <v>419</v>
      </c>
      <c r="E159" s="10">
        <v>28</v>
      </c>
      <c r="F159" s="10" t="s">
        <v>447</v>
      </c>
      <c r="G159" s="36" t="s">
        <v>516</v>
      </c>
      <c r="H159" s="36" t="s">
        <v>516</v>
      </c>
      <c r="I159" s="36" t="s">
        <v>517</v>
      </c>
      <c r="J159" s="37">
        <v>8000</v>
      </c>
      <c r="K159" s="38" t="s">
        <v>380</v>
      </c>
      <c r="L159" s="39">
        <v>726</v>
      </c>
      <c r="M159" s="17">
        <v>726000000</v>
      </c>
      <c r="N159" s="18" t="s">
        <v>287</v>
      </c>
      <c r="O159" s="3" t="s">
        <v>449</v>
      </c>
      <c r="P159" s="40" t="s">
        <v>450</v>
      </c>
      <c r="Q159" s="41">
        <v>27</v>
      </c>
    </row>
    <row r="160" spans="1:17" ht="57" customHeight="1" x14ac:dyDescent="0.2">
      <c r="A160" s="3">
        <v>4780</v>
      </c>
      <c r="B160" s="10" t="s">
        <v>283</v>
      </c>
      <c r="C160" s="10">
        <v>16</v>
      </c>
      <c r="D160" s="35" t="s">
        <v>419</v>
      </c>
      <c r="E160" s="10">
        <v>28</v>
      </c>
      <c r="F160" s="10" t="s">
        <v>447</v>
      </c>
      <c r="G160" s="36" t="s">
        <v>518</v>
      </c>
      <c r="H160" s="36" t="s">
        <v>518</v>
      </c>
      <c r="I160" s="36" t="s">
        <v>519</v>
      </c>
      <c r="J160" s="37">
        <v>6000</v>
      </c>
      <c r="K160" s="38" t="s">
        <v>520</v>
      </c>
      <c r="L160" s="39">
        <v>726</v>
      </c>
      <c r="M160" s="17">
        <v>726000000</v>
      </c>
      <c r="N160" s="18" t="s">
        <v>287</v>
      </c>
      <c r="O160" s="3" t="s">
        <v>449</v>
      </c>
      <c r="P160" s="40" t="s">
        <v>450</v>
      </c>
      <c r="Q160" s="41">
        <v>27</v>
      </c>
    </row>
    <row r="161" spans="1:17" ht="57" customHeight="1" x14ac:dyDescent="0.2">
      <c r="A161" s="3">
        <v>4781</v>
      </c>
      <c r="B161" s="10" t="s">
        <v>283</v>
      </c>
      <c r="C161" s="10">
        <v>16</v>
      </c>
      <c r="D161" s="35" t="s">
        <v>419</v>
      </c>
      <c r="E161" s="10">
        <v>28</v>
      </c>
      <c r="F161" s="10" t="s">
        <v>447</v>
      </c>
      <c r="G161" s="36" t="s">
        <v>521</v>
      </c>
      <c r="H161" s="36" t="s">
        <v>521</v>
      </c>
      <c r="I161" s="36" t="s">
        <v>522</v>
      </c>
      <c r="J161" s="37">
        <v>24</v>
      </c>
      <c r="K161" s="38" t="s">
        <v>523</v>
      </c>
      <c r="L161" s="39">
        <v>435</v>
      </c>
      <c r="M161" s="17">
        <v>435000000</v>
      </c>
      <c r="N161" s="18" t="s">
        <v>287</v>
      </c>
      <c r="O161" s="3" t="s">
        <v>449</v>
      </c>
      <c r="P161" s="40" t="s">
        <v>452</v>
      </c>
      <c r="Q161" s="41">
        <v>26</v>
      </c>
    </row>
    <row r="162" spans="1:17" ht="57" customHeight="1" x14ac:dyDescent="0.2">
      <c r="A162" s="3">
        <v>4782</v>
      </c>
      <c r="B162" s="10" t="s">
        <v>283</v>
      </c>
      <c r="C162" s="10">
        <v>16</v>
      </c>
      <c r="D162" s="35" t="s">
        <v>419</v>
      </c>
      <c r="E162" s="10">
        <v>28</v>
      </c>
      <c r="F162" s="10" t="s">
        <v>447</v>
      </c>
      <c r="G162" s="36" t="s">
        <v>524</v>
      </c>
      <c r="H162" s="36" t="s">
        <v>524</v>
      </c>
      <c r="I162" s="36" t="s">
        <v>525</v>
      </c>
      <c r="J162" s="37">
        <v>3000</v>
      </c>
      <c r="K162" s="38" t="s">
        <v>526</v>
      </c>
      <c r="L162" s="39">
        <v>824</v>
      </c>
      <c r="M162" s="17">
        <v>824000000</v>
      </c>
      <c r="N162" s="18" t="s">
        <v>287</v>
      </c>
      <c r="O162" s="3" t="s">
        <v>449</v>
      </c>
      <c r="P162" s="40" t="s">
        <v>452</v>
      </c>
      <c r="Q162" s="41">
        <v>26</v>
      </c>
    </row>
    <row r="163" spans="1:17" ht="57" customHeight="1" x14ac:dyDescent="0.2">
      <c r="A163" s="3">
        <v>4791</v>
      </c>
      <c r="B163" s="10" t="s">
        <v>283</v>
      </c>
      <c r="C163" s="10">
        <v>16</v>
      </c>
      <c r="D163" s="35" t="s">
        <v>419</v>
      </c>
      <c r="E163" s="10">
        <v>28</v>
      </c>
      <c r="F163" s="10" t="s">
        <v>447</v>
      </c>
      <c r="G163" s="36" t="s">
        <v>460</v>
      </c>
      <c r="H163" s="36" t="s">
        <v>460</v>
      </c>
      <c r="I163" s="36" t="s">
        <v>527</v>
      </c>
      <c r="J163" s="37">
        <v>4</v>
      </c>
      <c r="K163" s="38" t="s">
        <v>309</v>
      </c>
      <c r="L163" s="39">
        <v>710</v>
      </c>
      <c r="M163" s="17">
        <v>710000000</v>
      </c>
      <c r="N163" s="18" t="s">
        <v>287</v>
      </c>
      <c r="O163" s="3" t="s">
        <v>449</v>
      </c>
      <c r="P163" s="40" t="s">
        <v>452</v>
      </c>
      <c r="Q163" s="41">
        <v>26</v>
      </c>
    </row>
    <row r="164" spans="1:17" ht="57" customHeight="1" x14ac:dyDescent="0.2">
      <c r="A164" s="3">
        <v>4810</v>
      </c>
      <c r="B164" s="25" t="s">
        <v>283</v>
      </c>
      <c r="C164" s="24">
        <v>17</v>
      </c>
      <c r="D164" s="20" t="s">
        <v>423</v>
      </c>
      <c r="E164" s="24">
        <v>28</v>
      </c>
      <c r="F164" s="24" t="s">
        <v>447</v>
      </c>
      <c r="G164" s="24" t="s">
        <v>528</v>
      </c>
      <c r="H164" s="24" t="s">
        <v>528</v>
      </c>
      <c r="I164" s="33" t="s">
        <v>529</v>
      </c>
      <c r="J164" s="33">
        <v>150</v>
      </c>
      <c r="K164" s="34">
        <v>50</v>
      </c>
      <c r="L164" s="27">
        <v>87000000</v>
      </c>
      <c r="M164" s="17">
        <v>87000000</v>
      </c>
      <c r="N164" s="18" t="s">
        <v>287</v>
      </c>
      <c r="O164" s="32" t="s">
        <v>449</v>
      </c>
      <c r="P164" s="32" t="s">
        <v>452</v>
      </c>
      <c r="Q164" s="24">
        <v>26</v>
      </c>
    </row>
    <row r="165" spans="1:17" ht="57" customHeight="1" x14ac:dyDescent="0.2">
      <c r="A165" s="3">
        <v>4820</v>
      </c>
      <c r="B165" s="25" t="s">
        <v>283</v>
      </c>
      <c r="C165" s="24">
        <v>17</v>
      </c>
      <c r="D165" s="20" t="s">
        <v>423</v>
      </c>
      <c r="E165" s="24">
        <v>28</v>
      </c>
      <c r="F165" s="24" t="s">
        <v>447</v>
      </c>
      <c r="G165" s="24" t="s">
        <v>42</v>
      </c>
      <c r="H165" s="24" t="s">
        <v>42</v>
      </c>
      <c r="I165" s="33" t="s">
        <v>530</v>
      </c>
      <c r="J165" s="33">
        <v>4</v>
      </c>
      <c r="K165" s="34">
        <v>4</v>
      </c>
      <c r="L165" s="27">
        <v>156000000</v>
      </c>
      <c r="M165" s="17">
        <v>156000000</v>
      </c>
      <c r="N165" s="18" t="s">
        <v>287</v>
      </c>
      <c r="O165" s="32" t="s">
        <v>449</v>
      </c>
      <c r="P165" s="32" t="s">
        <v>452</v>
      </c>
      <c r="Q165" s="24">
        <v>26</v>
      </c>
    </row>
    <row r="166" spans="1:17" ht="57" customHeight="1" x14ac:dyDescent="0.2">
      <c r="A166" s="3">
        <v>4862</v>
      </c>
      <c r="B166" s="10" t="s">
        <v>283</v>
      </c>
      <c r="C166" s="9">
        <v>18</v>
      </c>
      <c r="D166" s="11" t="s">
        <v>430</v>
      </c>
      <c r="E166" s="9">
        <v>28</v>
      </c>
      <c r="F166" s="9" t="s">
        <v>447</v>
      </c>
      <c r="G166" s="13" t="s">
        <v>531</v>
      </c>
      <c r="H166" s="13" t="s">
        <v>531</v>
      </c>
      <c r="I166" s="12" t="s">
        <v>532</v>
      </c>
      <c r="J166" s="29">
        <v>16</v>
      </c>
      <c r="K166" s="30" t="s">
        <v>407</v>
      </c>
      <c r="L166" s="21">
        <v>125.134109</v>
      </c>
      <c r="M166" s="17">
        <v>125134109</v>
      </c>
      <c r="N166" s="18" t="s">
        <v>287</v>
      </c>
      <c r="O166" s="12" t="s">
        <v>449</v>
      </c>
      <c r="P166" s="19" t="s">
        <v>450</v>
      </c>
      <c r="Q166" s="14">
        <v>27</v>
      </c>
    </row>
    <row r="167" spans="1:17" ht="57" customHeight="1" x14ac:dyDescent="0.2">
      <c r="A167" s="3">
        <v>4878</v>
      </c>
      <c r="B167" s="10" t="s">
        <v>283</v>
      </c>
      <c r="C167" s="9">
        <v>18</v>
      </c>
      <c r="D167" s="11" t="s">
        <v>430</v>
      </c>
      <c r="E167" s="9">
        <v>28</v>
      </c>
      <c r="F167" s="9" t="s">
        <v>447</v>
      </c>
      <c r="G167" s="13" t="s">
        <v>42</v>
      </c>
      <c r="H167" s="13" t="s">
        <v>42</v>
      </c>
      <c r="I167" s="12" t="s">
        <v>459</v>
      </c>
      <c r="J167" s="29">
        <v>4</v>
      </c>
      <c r="K167" s="30" t="s">
        <v>309</v>
      </c>
      <c r="L167" s="21">
        <v>889.84255399999995</v>
      </c>
      <c r="M167" s="17">
        <v>889842554</v>
      </c>
      <c r="N167" s="18" t="s">
        <v>287</v>
      </c>
      <c r="O167" s="12" t="s">
        <v>449</v>
      </c>
      <c r="P167" s="19" t="s">
        <v>452</v>
      </c>
      <c r="Q167" s="14">
        <v>26</v>
      </c>
    </row>
    <row r="168" spans="1:17" ht="57" customHeight="1" x14ac:dyDescent="0.2">
      <c r="A168" s="3">
        <v>4911</v>
      </c>
      <c r="B168" s="42" t="s">
        <v>283</v>
      </c>
      <c r="C168" s="47">
        <v>19</v>
      </c>
      <c r="D168" s="48" t="s">
        <v>434</v>
      </c>
      <c r="E168" s="47">
        <v>28</v>
      </c>
      <c r="F168" s="47" t="s">
        <v>447</v>
      </c>
      <c r="G168" s="45" t="s">
        <v>533</v>
      </c>
      <c r="H168" s="45" t="s">
        <v>533</v>
      </c>
      <c r="I168" s="45" t="s">
        <v>534</v>
      </c>
      <c r="J168" s="45">
        <v>4000</v>
      </c>
      <c r="K168" s="46">
        <v>1000</v>
      </c>
      <c r="L168" s="45">
        <v>1211</v>
      </c>
      <c r="M168" s="17">
        <v>1211000000</v>
      </c>
      <c r="N168" s="18" t="s">
        <v>287</v>
      </c>
      <c r="O168" s="45" t="s">
        <v>449</v>
      </c>
      <c r="P168" s="45" t="s">
        <v>450</v>
      </c>
      <c r="Q168" s="45">
        <v>27</v>
      </c>
    </row>
    <row r="169" spans="1:17" ht="57" customHeight="1" x14ac:dyDescent="0.2">
      <c r="A169" s="3">
        <v>4927</v>
      </c>
      <c r="B169" s="42" t="s">
        <v>283</v>
      </c>
      <c r="C169" s="43">
        <v>19</v>
      </c>
      <c r="D169" s="44" t="s">
        <v>434</v>
      </c>
      <c r="E169" s="43">
        <v>28</v>
      </c>
      <c r="F169" s="43" t="s">
        <v>447</v>
      </c>
      <c r="G169" s="45" t="s">
        <v>91</v>
      </c>
      <c r="H169" s="45" t="s">
        <v>91</v>
      </c>
      <c r="I169" s="45" t="s">
        <v>535</v>
      </c>
      <c r="J169" s="45">
        <v>8</v>
      </c>
      <c r="K169" s="46">
        <v>2</v>
      </c>
      <c r="L169" s="45">
        <v>946</v>
      </c>
      <c r="M169" s="17">
        <v>946000000</v>
      </c>
      <c r="N169" s="18" t="s">
        <v>287</v>
      </c>
      <c r="O169" s="45" t="s">
        <v>449</v>
      </c>
      <c r="P169" s="45" t="s">
        <v>452</v>
      </c>
      <c r="Q169" s="45">
        <v>26</v>
      </c>
    </row>
    <row r="170" spans="1:17" ht="57" customHeight="1" x14ac:dyDescent="0.2">
      <c r="A170" s="3">
        <v>4954</v>
      </c>
      <c r="B170" s="25" t="s">
        <v>283</v>
      </c>
      <c r="C170" s="24">
        <v>20</v>
      </c>
      <c r="D170" s="20" t="s">
        <v>163</v>
      </c>
      <c r="E170" s="24">
        <v>28</v>
      </c>
      <c r="F170" s="24" t="s">
        <v>447</v>
      </c>
      <c r="G170" s="24" t="s">
        <v>536</v>
      </c>
      <c r="H170" s="24" t="s">
        <v>536</v>
      </c>
      <c r="I170" s="33"/>
      <c r="J170" s="33">
        <v>10</v>
      </c>
      <c r="K170" s="34">
        <v>40</v>
      </c>
      <c r="L170" s="27">
        <v>131220000</v>
      </c>
      <c r="M170" s="17">
        <v>131220000</v>
      </c>
      <c r="N170" s="18" t="s">
        <v>287</v>
      </c>
      <c r="O170" s="32" t="s">
        <v>449</v>
      </c>
      <c r="P170" s="24" t="s">
        <v>450</v>
      </c>
      <c r="Q170" s="24">
        <v>27</v>
      </c>
    </row>
    <row r="171" spans="1:17" ht="57" customHeight="1" x14ac:dyDescent="0.2">
      <c r="A171" s="3">
        <v>4961</v>
      </c>
      <c r="B171" s="25" t="s">
        <v>283</v>
      </c>
      <c r="C171" s="24">
        <v>20</v>
      </c>
      <c r="D171" s="20" t="s">
        <v>163</v>
      </c>
      <c r="E171" s="24">
        <v>28</v>
      </c>
      <c r="F171" s="24" t="s">
        <v>447</v>
      </c>
      <c r="G171" s="24" t="s">
        <v>537</v>
      </c>
      <c r="H171" s="24" t="s">
        <v>537</v>
      </c>
      <c r="I171" s="33"/>
      <c r="J171" s="33">
        <v>8</v>
      </c>
      <c r="K171" s="34">
        <v>32</v>
      </c>
      <c r="L171" s="27">
        <v>180160000</v>
      </c>
      <c r="M171" s="17">
        <v>180160000</v>
      </c>
      <c r="N171" s="18" t="s">
        <v>287</v>
      </c>
      <c r="O171" s="32" t="s">
        <v>449</v>
      </c>
      <c r="P171" s="24" t="s">
        <v>452</v>
      </c>
      <c r="Q171" s="24">
        <v>26</v>
      </c>
    </row>
    <row r="172" spans="1:17" ht="57" customHeight="1" x14ac:dyDescent="0.2">
      <c r="A172" s="3">
        <v>4965</v>
      </c>
      <c r="B172" s="25" t="s">
        <v>283</v>
      </c>
      <c r="C172" s="24">
        <v>20</v>
      </c>
      <c r="D172" s="20" t="s">
        <v>163</v>
      </c>
      <c r="E172" s="24">
        <v>28</v>
      </c>
      <c r="F172" s="24" t="s">
        <v>447</v>
      </c>
      <c r="G172" s="24" t="s">
        <v>538</v>
      </c>
      <c r="H172" s="24" t="s">
        <v>538</v>
      </c>
      <c r="I172" s="33"/>
      <c r="J172" s="33">
        <v>5</v>
      </c>
      <c r="K172" s="34">
        <v>20</v>
      </c>
      <c r="L172" s="27">
        <v>210190000</v>
      </c>
      <c r="M172" s="17">
        <v>210190000</v>
      </c>
      <c r="N172" s="18" t="s">
        <v>287</v>
      </c>
      <c r="O172" s="32" t="s">
        <v>449</v>
      </c>
      <c r="P172" s="24" t="s">
        <v>452</v>
      </c>
      <c r="Q172" s="24">
        <v>26</v>
      </c>
    </row>
    <row r="173" spans="1:17" ht="57" customHeight="1" x14ac:dyDescent="0.2">
      <c r="A173" s="3">
        <v>4967</v>
      </c>
      <c r="B173" s="25" t="s">
        <v>283</v>
      </c>
      <c r="C173" s="24">
        <v>20</v>
      </c>
      <c r="D173" s="20" t="s">
        <v>163</v>
      </c>
      <c r="E173" s="24">
        <v>28</v>
      </c>
      <c r="F173" s="24" t="s">
        <v>447</v>
      </c>
      <c r="G173" s="24" t="s">
        <v>539</v>
      </c>
      <c r="H173" s="24" t="s">
        <v>539</v>
      </c>
      <c r="I173" s="33"/>
      <c r="J173" s="33">
        <v>250</v>
      </c>
      <c r="K173" s="34">
        <v>1000</v>
      </c>
      <c r="L173" s="27">
        <v>289460000</v>
      </c>
      <c r="M173" s="17">
        <v>289460000</v>
      </c>
      <c r="N173" s="18" t="s">
        <v>287</v>
      </c>
      <c r="O173" s="32" t="s">
        <v>449</v>
      </c>
      <c r="P173" s="24" t="s">
        <v>450</v>
      </c>
      <c r="Q173" s="24">
        <v>27</v>
      </c>
    </row>
    <row r="174" spans="1:17" ht="57" customHeight="1" x14ac:dyDescent="0.2">
      <c r="A174" s="3">
        <v>4979</v>
      </c>
      <c r="B174" s="25" t="s">
        <v>283</v>
      </c>
      <c r="C174" s="24">
        <v>20</v>
      </c>
      <c r="D174" s="20" t="s">
        <v>163</v>
      </c>
      <c r="E174" s="24">
        <v>28</v>
      </c>
      <c r="F174" s="24" t="s">
        <v>447</v>
      </c>
      <c r="G174" s="24" t="s">
        <v>540</v>
      </c>
      <c r="H174" s="24" t="s">
        <v>540</v>
      </c>
      <c r="I174" s="33"/>
      <c r="J174" s="33">
        <v>150</v>
      </c>
      <c r="K174" s="34">
        <v>600</v>
      </c>
      <c r="L174" s="27">
        <v>422790000</v>
      </c>
      <c r="M174" s="17">
        <v>422790000</v>
      </c>
      <c r="N174" s="18" t="s">
        <v>287</v>
      </c>
      <c r="O174" s="32" t="s">
        <v>449</v>
      </c>
      <c r="P174" s="24" t="s">
        <v>452</v>
      </c>
      <c r="Q174" s="24">
        <v>26</v>
      </c>
    </row>
    <row r="175" spans="1:17" ht="57" customHeight="1" x14ac:dyDescent="0.2">
      <c r="A175" s="3">
        <v>4983</v>
      </c>
      <c r="B175" s="25" t="s">
        <v>283</v>
      </c>
      <c r="C175" s="24">
        <v>20</v>
      </c>
      <c r="D175" s="20" t="s">
        <v>163</v>
      </c>
      <c r="E175" s="24">
        <v>28</v>
      </c>
      <c r="F175" s="24" t="s">
        <v>447</v>
      </c>
      <c r="G175" s="24" t="s">
        <v>541</v>
      </c>
      <c r="H175" s="24" t="s">
        <v>541</v>
      </c>
      <c r="I175" s="33"/>
      <c r="J175" s="33">
        <v>250</v>
      </c>
      <c r="K175" s="34">
        <v>1000</v>
      </c>
      <c r="L175" s="27">
        <v>586430000</v>
      </c>
      <c r="M175" s="17">
        <v>586430000</v>
      </c>
      <c r="N175" s="18" t="s">
        <v>287</v>
      </c>
      <c r="O175" s="32" t="s">
        <v>449</v>
      </c>
      <c r="P175" s="24" t="s">
        <v>450</v>
      </c>
      <c r="Q175" s="24">
        <v>27</v>
      </c>
    </row>
    <row r="176" spans="1:17" ht="57" customHeight="1" x14ac:dyDescent="0.2">
      <c r="A176" s="3">
        <v>4986</v>
      </c>
      <c r="B176" s="25" t="s">
        <v>283</v>
      </c>
      <c r="C176" s="24">
        <v>20</v>
      </c>
      <c r="D176" s="20" t="s">
        <v>163</v>
      </c>
      <c r="E176" s="24">
        <v>28</v>
      </c>
      <c r="F176" s="24" t="s">
        <v>447</v>
      </c>
      <c r="G176" s="24" t="s">
        <v>93</v>
      </c>
      <c r="H176" s="24" t="s">
        <v>93</v>
      </c>
      <c r="I176" s="33"/>
      <c r="J176" s="33">
        <v>1</v>
      </c>
      <c r="K176" s="34">
        <v>3</v>
      </c>
      <c r="L176" s="27">
        <v>625170000</v>
      </c>
      <c r="M176" s="17">
        <v>625170000</v>
      </c>
      <c r="N176" s="18" t="s">
        <v>287</v>
      </c>
      <c r="O176" s="32" t="s">
        <v>449</v>
      </c>
      <c r="P176" s="24" t="s">
        <v>452</v>
      </c>
      <c r="Q176" s="24">
        <v>26</v>
      </c>
    </row>
    <row r="177" spans="1:17" ht="57" customHeight="1" x14ac:dyDescent="0.2">
      <c r="A177" s="3">
        <v>4988</v>
      </c>
      <c r="B177" s="25" t="s">
        <v>283</v>
      </c>
      <c r="C177" s="24">
        <v>20</v>
      </c>
      <c r="D177" s="20" t="s">
        <v>163</v>
      </c>
      <c r="E177" s="24">
        <v>28</v>
      </c>
      <c r="F177" s="24" t="s">
        <v>447</v>
      </c>
      <c r="G177" s="24" t="s">
        <v>542</v>
      </c>
      <c r="H177" s="24" t="s">
        <v>542</v>
      </c>
      <c r="I177" s="33"/>
      <c r="J177" s="33">
        <v>300</v>
      </c>
      <c r="K177" s="34">
        <v>1200</v>
      </c>
      <c r="L177" s="27">
        <v>670210000</v>
      </c>
      <c r="M177" s="17">
        <v>670210000</v>
      </c>
      <c r="N177" s="18" t="s">
        <v>287</v>
      </c>
      <c r="O177" s="32" t="s">
        <v>449</v>
      </c>
      <c r="P177" s="24" t="s">
        <v>450</v>
      </c>
      <c r="Q177" s="24">
        <v>27</v>
      </c>
    </row>
    <row r="178" spans="1:17" ht="57" customHeight="1" x14ac:dyDescent="0.2">
      <c r="A178" s="3">
        <v>4994</v>
      </c>
      <c r="B178" s="25" t="s">
        <v>283</v>
      </c>
      <c r="C178" s="24">
        <v>20</v>
      </c>
      <c r="D178" s="20" t="s">
        <v>163</v>
      </c>
      <c r="E178" s="24">
        <v>28</v>
      </c>
      <c r="F178" s="24" t="s">
        <v>447</v>
      </c>
      <c r="G178" s="24" t="s">
        <v>543</v>
      </c>
      <c r="H178" s="24" t="s">
        <v>543</v>
      </c>
      <c r="I178" s="33"/>
      <c r="J178" s="33">
        <v>3</v>
      </c>
      <c r="K178" s="34">
        <v>12</v>
      </c>
      <c r="L178" s="27">
        <v>1801640000</v>
      </c>
      <c r="M178" s="17">
        <v>1801640000</v>
      </c>
      <c r="N178" s="18" t="s">
        <v>287</v>
      </c>
      <c r="O178" s="32" t="s">
        <v>449</v>
      </c>
      <c r="P178" s="24" t="s">
        <v>452</v>
      </c>
      <c r="Q178" s="24">
        <v>26</v>
      </c>
    </row>
    <row r="179" spans="1:17" ht="57" customHeight="1" x14ac:dyDescent="0.2">
      <c r="A179" s="3">
        <v>4019</v>
      </c>
      <c r="B179" s="10" t="s">
        <v>283</v>
      </c>
      <c r="C179" s="9">
        <v>1</v>
      </c>
      <c r="D179" s="11" t="s">
        <v>284</v>
      </c>
      <c r="E179" s="9">
        <v>33</v>
      </c>
      <c r="F179" s="9" t="s">
        <v>544</v>
      </c>
      <c r="G179" s="13" t="s">
        <v>27</v>
      </c>
      <c r="H179" s="13" t="s">
        <v>27</v>
      </c>
      <c r="I179" s="12"/>
      <c r="J179" s="14">
        <v>8000</v>
      </c>
      <c r="K179" s="15">
        <v>0</v>
      </c>
      <c r="L179" s="16">
        <v>1473</v>
      </c>
      <c r="M179" s="17">
        <v>1473000000</v>
      </c>
      <c r="N179" s="18" t="s">
        <v>287</v>
      </c>
      <c r="O179" s="12" t="s">
        <v>545</v>
      </c>
      <c r="P179" s="19" t="s">
        <v>546</v>
      </c>
      <c r="Q179" s="14">
        <v>39</v>
      </c>
    </row>
    <row r="180" spans="1:17" ht="57" customHeight="1" x14ac:dyDescent="0.2">
      <c r="A180" s="3">
        <v>4050</v>
      </c>
      <c r="B180" s="10" t="s">
        <v>283</v>
      </c>
      <c r="C180" s="9">
        <v>1</v>
      </c>
      <c r="D180" s="11" t="s">
        <v>284</v>
      </c>
      <c r="E180" s="9">
        <v>33</v>
      </c>
      <c r="F180" s="9" t="s">
        <v>544</v>
      </c>
      <c r="G180" s="13" t="s">
        <v>26</v>
      </c>
      <c r="H180" s="13" t="s">
        <v>26</v>
      </c>
      <c r="I180" s="12"/>
      <c r="J180" s="23">
        <v>8.08</v>
      </c>
      <c r="K180" s="15">
        <v>0</v>
      </c>
      <c r="L180" s="16">
        <v>12155</v>
      </c>
      <c r="M180" s="17">
        <v>12155000000</v>
      </c>
      <c r="N180" s="18" t="s">
        <v>287</v>
      </c>
      <c r="O180" s="12" t="s">
        <v>545</v>
      </c>
      <c r="P180" s="19" t="s">
        <v>546</v>
      </c>
      <c r="Q180" s="14">
        <v>39</v>
      </c>
    </row>
    <row r="181" spans="1:17" ht="57" customHeight="1" x14ac:dyDescent="0.2">
      <c r="A181" s="3">
        <v>4051</v>
      </c>
      <c r="B181" s="10" t="s">
        <v>283</v>
      </c>
      <c r="C181" s="9">
        <v>1</v>
      </c>
      <c r="D181" s="11" t="s">
        <v>284</v>
      </c>
      <c r="E181" s="9">
        <v>33</v>
      </c>
      <c r="F181" s="9" t="s">
        <v>544</v>
      </c>
      <c r="G181" s="13" t="s">
        <v>547</v>
      </c>
      <c r="H181" s="13" t="s">
        <v>547</v>
      </c>
      <c r="I181" s="12"/>
      <c r="J181" s="23">
        <v>1.64</v>
      </c>
      <c r="K181" s="15">
        <v>0</v>
      </c>
      <c r="L181" s="16">
        <v>2297</v>
      </c>
      <c r="M181" s="17">
        <v>2297000000</v>
      </c>
      <c r="N181" s="18" t="s">
        <v>287</v>
      </c>
      <c r="O181" s="12" t="s">
        <v>545</v>
      </c>
      <c r="P181" s="19" t="s">
        <v>546</v>
      </c>
      <c r="Q181" s="14">
        <v>39</v>
      </c>
    </row>
    <row r="182" spans="1:17" ht="57" customHeight="1" x14ac:dyDescent="0.2">
      <c r="A182" s="3">
        <v>4071</v>
      </c>
      <c r="B182" s="25" t="s">
        <v>283</v>
      </c>
      <c r="C182" s="24">
        <v>2</v>
      </c>
      <c r="D182" s="20" t="s">
        <v>298</v>
      </c>
      <c r="E182" s="24">
        <v>33</v>
      </c>
      <c r="F182" s="24" t="s">
        <v>544</v>
      </c>
      <c r="G182" s="24" t="s">
        <v>548</v>
      </c>
      <c r="H182" s="24" t="s">
        <v>548</v>
      </c>
      <c r="I182" s="24" t="s">
        <v>549</v>
      </c>
      <c r="J182" s="24">
        <v>1145</v>
      </c>
      <c r="K182" s="26">
        <v>0</v>
      </c>
      <c r="L182" s="27">
        <v>0</v>
      </c>
      <c r="M182" s="17">
        <v>0</v>
      </c>
      <c r="N182" s="18" t="s">
        <v>287</v>
      </c>
      <c r="O182" s="24" t="s">
        <v>545</v>
      </c>
      <c r="P182" s="24" t="s">
        <v>546</v>
      </c>
      <c r="Q182" s="24">
        <v>39</v>
      </c>
    </row>
    <row r="183" spans="1:17" ht="57" customHeight="1" x14ac:dyDescent="0.2">
      <c r="A183" s="3">
        <v>4114</v>
      </c>
      <c r="B183" s="25" t="s">
        <v>283</v>
      </c>
      <c r="C183" s="24">
        <v>2</v>
      </c>
      <c r="D183" s="20" t="s">
        <v>298</v>
      </c>
      <c r="E183" s="24">
        <v>33</v>
      </c>
      <c r="F183" s="22" t="s">
        <v>544</v>
      </c>
      <c r="G183" s="24" t="s">
        <v>30</v>
      </c>
      <c r="H183" s="24" t="s">
        <v>30</v>
      </c>
      <c r="I183" s="24" t="s">
        <v>550</v>
      </c>
      <c r="J183" s="24">
        <v>2</v>
      </c>
      <c r="K183" s="26">
        <v>1</v>
      </c>
      <c r="L183" s="27">
        <v>1025000000</v>
      </c>
      <c r="M183" s="17">
        <v>1025000000</v>
      </c>
      <c r="N183" s="18" t="s">
        <v>287</v>
      </c>
      <c r="O183" s="24" t="s">
        <v>545</v>
      </c>
      <c r="P183" s="24" t="s">
        <v>546</v>
      </c>
      <c r="Q183" s="24">
        <v>39</v>
      </c>
    </row>
    <row r="184" spans="1:17" ht="57" customHeight="1" x14ac:dyDescent="0.2">
      <c r="A184" s="3">
        <v>4115</v>
      </c>
      <c r="B184" s="25" t="s">
        <v>283</v>
      </c>
      <c r="C184" s="24">
        <v>2</v>
      </c>
      <c r="D184" s="20" t="s">
        <v>298</v>
      </c>
      <c r="E184" s="24">
        <v>33</v>
      </c>
      <c r="F184" s="22" t="s">
        <v>544</v>
      </c>
      <c r="G184" s="24" t="s">
        <v>551</v>
      </c>
      <c r="H184" s="24" t="s">
        <v>551</v>
      </c>
      <c r="I184" s="24" t="s">
        <v>550</v>
      </c>
      <c r="J184" s="24">
        <v>5</v>
      </c>
      <c r="K184" s="26">
        <v>1.25</v>
      </c>
      <c r="L184" s="27">
        <v>4104000000</v>
      </c>
      <c r="M184" s="17">
        <v>4104000000</v>
      </c>
      <c r="N184" s="18" t="s">
        <v>287</v>
      </c>
      <c r="O184" s="24" t="s">
        <v>545</v>
      </c>
      <c r="P184" s="24" t="s">
        <v>546</v>
      </c>
      <c r="Q184" s="24">
        <v>39</v>
      </c>
    </row>
    <row r="185" spans="1:17" ht="57" customHeight="1" x14ac:dyDescent="0.2">
      <c r="A185" s="3">
        <v>4141</v>
      </c>
      <c r="B185" s="25" t="s">
        <v>283</v>
      </c>
      <c r="C185" s="24">
        <v>3</v>
      </c>
      <c r="D185" s="20" t="s">
        <v>307</v>
      </c>
      <c r="E185" s="24">
        <v>33</v>
      </c>
      <c r="F185" s="24" t="s">
        <v>544</v>
      </c>
      <c r="G185" s="24" t="s">
        <v>552</v>
      </c>
      <c r="H185" s="24" t="s">
        <v>552</v>
      </c>
      <c r="I185" s="24"/>
      <c r="J185" s="29">
        <v>1.5</v>
      </c>
      <c r="K185" s="30">
        <v>0.5</v>
      </c>
      <c r="L185" s="31">
        <v>438000000</v>
      </c>
      <c r="M185" s="17">
        <v>438000000</v>
      </c>
      <c r="N185" s="18" t="s">
        <v>287</v>
      </c>
      <c r="O185" s="24" t="s">
        <v>545</v>
      </c>
      <c r="P185" s="32" t="s">
        <v>546</v>
      </c>
      <c r="Q185" s="32">
        <v>39</v>
      </c>
    </row>
    <row r="186" spans="1:17" ht="57" customHeight="1" x14ac:dyDescent="0.2">
      <c r="A186" s="3">
        <v>4161</v>
      </c>
      <c r="B186" s="25" t="s">
        <v>283</v>
      </c>
      <c r="C186" s="24">
        <v>3</v>
      </c>
      <c r="D186" s="20" t="s">
        <v>307</v>
      </c>
      <c r="E186" s="24">
        <v>33</v>
      </c>
      <c r="F186" s="24" t="s">
        <v>544</v>
      </c>
      <c r="G186" s="24" t="s">
        <v>35</v>
      </c>
      <c r="H186" s="24" t="s">
        <v>35</v>
      </c>
      <c r="I186" s="24"/>
      <c r="J186" s="29">
        <v>17000</v>
      </c>
      <c r="K186" s="30" t="s">
        <v>553</v>
      </c>
      <c r="L186" s="31">
        <v>932000000</v>
      </c>
      <c r="M186" s="17">
        <v>932000000</v>
      </c>
      <c r="N186" s="18" t="s">
        <v>287</v>
      </c>
      <c r="O186" s="24" t="s">
        <v>545</v>
      </c>
      <c r="P186" s="32" t="s">
        <v>546</v>
      </c>
      <c r="Q186" s="32">
        <v>39</v>
      </c>
    </row>
    <row r="187" spans="1:17" ht="57" customHeight="1" x14ac:dyDescent="0.2">
      <c r="A187" s="3">
        <v>4162</v>
      </c>
      <c r="B187" s="25" t="s">
        <v>283</v>
      </c>
      <c r="C187" s="24">
        <v>3</v>
      </c>
      <c r="D187" s="20" t="s">
        <v>307</v>
      </c>
      <c r="E187" s="24">
        <v>33</v>
      </c>
      <c r="F187" s="24" t="s">
        <v>544</v>
      </c>
      <c r="G187" s="24" t="s">
        <v>36</v>
      </c>
      <c r="H187" s="24" t="s">
        <v>36</v>
      </c>
      <c r="I187" s="24"/>
      <c r="J187" s="29">
        <v>7.5</v>
      </c>
      <c r="K187" s="30">
        <v>2</v>
      </c>
      <c r="L187" s="31">
        <v>6865000000</v>
      </c>
      <c r="M187" s="17">
        <v>6865000000</v>
      </c>
      <c r="N187" s="18" t="s">
        <v>287</v>
      </c>
      <c r="O187" s="24" t="s">
        <v>545</v>
      </c>
      <c r="P187" s="32" t="s">
        <v>546</v>
      </c>
      <c r="Q187" s="32">
        <v>39</v>
      </c>
    </row>
    <row r="188" spans="1:17" ht="57" customHeight="1" x14ac:dyDescent="0.2">
      <c r="A188" s="3">
        <v>4175</v>
      </c>
      <c r="B188" s="25" t="s">
        <v>283</v>
      </c>
      <c r="C188" s="24">
        <v>4</v>
      </c>
      <c r="D188" s="20" t="s">
        <v>310</v>
      </c>
      <c r="E188" s="24">
        <v>33</v>
      </c>
      <c r="F188" s="24" t="s">
        <v>544</v>
      </c>
      <c r="G188" s="24" t="s">
        <v>43</v>
      </c>
      <c r="H188" s="24" t="s">
        <v>43</v>
      </c>
      <c r="I188" s="24"/>
      <c r="J188" s="29">
        <v>4290</v>
      </c>
      <c r="K188" s="30">
        <v>1230</v>
      </c>
      <c r="L188" s="31">
        <v>1890</v>
      </c>
      <c r="M188" s="17">
        <v>1890000000</v>
      </c>
      <c r="N188" s="18" t="s">
        <v>287</v>
      </c>
      <c r="O188" s="24" t="s">
        <v>545</v>
      </c>
      <c r="P188" s="32" t="s">
        <v>546</v>
      </c>
      <c r="Q188" s="32">
        <v>39</v>
      </c>
    </row>
    <row r="189" spans="1:17" ht="57" customHeight="1" x14ac:dyDescent="0.2">
      <c r="A189" s="3">
        <v>4209</v>
      </c>
      <c r="B189" s="25" t="s">
        <v>283</v>
      </c>
      <c r="C189" s="24">
        <v>4</v>
      </c>
      <c r="D189" s="20" t="s">
        <v>310</v>
      </c>
      <c r="E189" s="24">
        <v>33</v>
      </c>
      <c r="F189" s="24" t="s">
        <v>544</v>
      </c>
      <c r="G189" s="24" t="s">
        <v>40</v>
      </c>
      <c r="H189" s="24" t="s">
        <v>40</v>
      </c>
      <c r="I189" s="24"/>
      <c r="J189" s="29">
        <v>17</v>
      </c>
      <c r="K189" s="30">
        <v>4.25</v>
      </c>
      <c r="L189" s="31">
        <v>17056</v>
      </c>
      <c r="M189" s="17">
        <v>17056000000</v>
      </c>
      <c r="N189" s="18" t="s">
        <v>287</v>
      </c>
      <c r="O189" s="24" t="s">
        <v>545</v>
      </c>
      <c r="P189" s="32" t="s">
        <v>546</v>
      </c>
      <c r="Q189" s="32">
        <v>39</v>
      </c>
    </row>
    <row r="190" spans="1:17" ht="57" customHeight="1" x14ac:dyDescent="0.2">
      <c r="A190" s="3">
        <v>4280</v>
      </c>
      <c r="B190" s="25" t="s">
        <v>283</v>
      </c>
      <c r="C190" s="24">
        <v>5</v>
      </c>
      <c r="D190" s="20" t="s">
        <v>316</v>
      </c>
      <c r="E190" s="24">
        <v>33</v>
      </c>
      <c r="F190" s="24" t="s">
        <v>544</v>
      </c>
      <c r="G190" s="24" t="s">
        <v>554</v>
      </c>
      <c r="H190" s="24" t="s">
        <v>554</v>
      </c>
      <c r="I190" s="24" t="s">
        <v>549</v>
      </c>
      <c r="J190" s="29">
        <v>4000</v>
      </c>
      <c r="K190" s="30" t="s">
        <v>349</v>
      </c>
      <c r="L190" s="31">
        <v>1826244655.2185793</v>
      </c>
      <c r="M190" s="17">
        <v>1826244655.2185793</v>
      </c>
      <c r="N190" s="18" t="s">
        <v>287</v>
      </c>
      <c r="O190" s="24" t="s">
        <v>545</v>
      </c>
      <c r="P190" s="32" t="s">
        <v>546</v>
      </c>
      <c r="Q190" s="32">
        <v>39</v>
      </c>
    </row>
    <row r="191" spans="1:17" ht="57" customHeight="1" x14ac:dyDescent="0.2">
      <c r="A191" s="3">
        <v>4281</v>
      </c>
      <c r="B191" s="25" t="s">
        <v>283</v>
      </c>
      <c r="C191" s="24">
        <v>5</v>
      </c>
      <c r="D191" s="20" t="s">
        <v>316</v>
      </c>
      <c r="E191" s="24">
        <v>33</v>
      </c>
      <c r="F191" s="24" t="s">
        <v>544</v>
      </c>
      <c r="G191" s="24" t="s">
        <v>555</v>
      </c>
      <c r="H191" s="24" t="s">
        <v>555</v>
      </c>
      <c r="I191" s="24" t="s">
        <v>549</v>
      </c>
      <c r="J191" s="29">
        <v>5</v>
      </c>
      <c r="K191" s="30" t="s">
        <v>556</v>
      </c>
      <c r="L191" s="31">
        <v>3534667074.6166048</v>
      </c>
      <c r="M191" s="17">
        <v>3534667074.6166048</v>
      </c>
      <c r="N191" s="18" t="s">
        <v>287</v>
      </c>
      <c r="O191" s="24" t="s">
        <v>545</v>
      </c>
      <c r="P191" s="32" t="s">
        <v>546</v>
      </c>
      <c r="Q191" s="32">
        <v>39</v>
      </c>
    </row>
    <row r="192" spans="1:17" ht="57" customHeight="1" x14ac:dyDescent="0.2">
      <c r="A192" s="3">
        <v>4282</v>
      </c>
      <c r="B192" s="25" t="s">
        <v>283</v>
      </c>
      <c r="C192" s="24">
        <v>5</v>
      </c>
      <c r="D192" s="20" t="s">
        <v>316</v>
      </c>
      <c r="E192" s="24">
        <v>33</v>
      </c>
      <c r="F192" s="24" t="s">
        <v>544</v>
      </c>
      <c r="G192" s="24" t="s">
        <v>557</v>
      </c>
      <c r="H192" s="24" t="s">
        <v>557</v>
      </c>
      <c r="I192" s="24" t="s">
        <v>549</v>
      </c>
      <c r="J192" s="29">
        <v>6</v>
      </c>
      <c r="K192" s="30" t="s">
        <v>558</v>
      </c>
      <c r="L192" s="31">
        <v>12960445940.260885</v>
      </c>
      <c r="M192" s="17">
        <v>12960445940.260885</v>
      </c>
      <c r="N192" s="18" t="s">
        <v>287</v>
      </c>
      <c r="O192" s="24" t="s">
        <v>545</v>
      </c>
      <c r="P192" s="32" t="s">
        <v>546</v>
      </c>
      <c r="Q192" s="32">
        <v>39</v>
      </c>
    </row>
    <row r="193" spans="1:17" ht="57" customHeight="1" x14ac:dyDescent="0.2">
      <c r="A193" s="3">
        <v>4326</v>
      </c>
      <c r="B193" s="25" t="s">
        <v>283</v>
      </c>
      <c r="C193" s="24">
        <v>6</v>
      </c>
      <c r="D193" s="20" t="s">
        <v>334</v>
      </c>
      <c r="E193" s="24">
        <v>33</v>
      </c>
      <c r="F193" s="24" t="s">
        <v>544</v>
      </c>
      <c r="G193" s="24" t="s">
        <v>51</v>
      </c>
      <c r="H193" s="24" t="s">
        <v>51</v>
      </c>
      <c r="I193" s="24" t="s">
        <v>559</v>
      </c>
      <c r="J193" s="33">
        <v>7000</v>
      </c>
      <c r="K193" s="26">
        <v>1750</v>
      </c>
      <c r="L193" s="27">
        <v>998460000</v>
      </c>
      <c r="M193" s="17">
        <v>998460000</v>
      </c>
      <c r="N193" s="18" t="s">
        <v>287</v>
      </c>
      <c r="O193" s="24" t="s">
        <v>545</v>
      </c>
      <c r="P193" s="32" t="s">
        <v>546</v>
      </c>
      <c r="Q193" s="32">
        <v>39</v>
      </c>
    </row>
    <row r="194" spans="1:17" ht="57" customHeight="1" x14ac:dyDescent="0.2">
      <c r="A194" s="3">
        <v>4328</v>
      </c>
      <c r="B194" s="25" t="s">
        <v>283</v>
      </c>
      <c r="C194" s="24">
        <v>6</v>
      </c>
      <c r="D194" s="20" t="s">
        <v>334</v>
      </c>
      <c r="E194" s="24">
        <v>33</v>
      </c>
      <c r="F194" s="24" t="s">
        <v>544</v>
      </c>
      <c r="G194" s="24" t="s">
        <v>560</v>
      </c>
      <c r="H194" s="24" t="s">
        <v>560</v>
      </c>
      <c r="I194" s="24" t="s">
        <v>561</v>
      </c>
      <c r="J194" s="33">
        <v>6.4</v>
      </c>
      <c r="K194" s="26">
        <v>1.85</v>
      </c>
      <c r="L194" s="27">
        <v>7442200000</v>
      </c>
      <c r="M194" s="17">
        <v>7442200000</v>
      </c>
      <c r="N194" s="18" t="s">
        <v>287</v>
      </c>
      <c r="O194" s="24" t="s">
        <v>545</v>
      </c>
      <c r="P194" s="32" t="s">
        <v>546</v>
      </c>
      <c r="Q194" s="32">
        <v>39</v>
      </c>
    </row>
    <row r="195" spans="1:17" ht="57" customHeight="1" x14ac:dyDescent="0.2">
      <c r="A195" s="3">
        <v>4383</v>
      </c>
      <c r="B195" s="25" t="s">
        <v>283</v>
      </c>
      <c r="C195" s="24">
        <v>7</v>
      </c>
      <c r="D195" s="20" t="s">
        <v>346</v>
      </c>
      <c r="E195" s="24">
        <v>33</v>
      </c>
      <c r="F195" s="24" t="s">
        <v>544</v>
      </c>
      <c r="G195" s="24" t="s">
        <v>562</v>
      </c>
      <c r="H195" s="24" t="s">
        <v>562</v>
      </c>
      <c r="I195" s="33" t="s">
        <v>563</v>
      </c>
      <c r="J195" s="33">
        <v>4000</v>
      </c>
      <c r="K195" s="34" t="s">
        <v>349</v>
      </c>
      <c r="L195" s="27">
        <v>2170448050</v>
      </c>
      <c r="M195" s="17">
        <v>2170448050</v>
      </c>
      <c r="N195" s="18" t="s">
        <v>287</v>
      </c>
      <c r="O195" s="32" t="s">
        <v>545</v>
      </c>
      <c r="P195" s="32" t="s">
        <v>546</v>
      </c>
      <c r="Q195" s="24">
        <v>39</v>
      </c>
    </row>
    <row r="196" spans="1:17" ht="57" customHeight="1" x14ac:dyDescent="0.2">
      <c r="A196" s="3">
        <v>4386</v>
      </c>
      <c r="B196" s="25" t="s">
        <v>283</v>
      </c>
      <c r="C196" s="24">
        <v>7</v>
      </c>
      <c r="D196" s="20" t="s">
        <v>346</v>
      </c>
      <c r="E196" s="24">
        <v>33</v>
      </c>
      <c r="F196" s="24" t="s">
        <v>544</v>
      </c>
      <c r="G196" s="24" t="s">
        <v>564</v>
      </c>
      <c r="H196" s="24" t="s">
        <v>564</v>
      </c>
      <c r="I196" s="33" t="s">
        <v>565</v>
      </c>
      <c r="J196" s="33">
        <v>10</v>
      </c>
      <c r="K196" s="34" t="s">
        <v>566</v>
      </c>
      <c r="L196" s="27">
        <v>18548035344</v>
      </c>
      <c r="M196" s="17">
        <v>18548035344</v>
      </c>
      <c r="N196" s="18" t="s">
        <v>287</v>
      </c>
      <c r="O196" s="32" t="s">
        <v>545</v>
      </c>
      <c r="P196" s="32" t="s">
        <v>546</v>
      </c>
      <c r="Q196" s="24">
        <v>39</v>
      </c>
    </row>
    <row r="197" spans="1:17" ht="57" customHeight="1" x14ac:dyDescent="0.2">
      <c r="A197" s="3">
        <v>4438</v>
      </c>
      <c r="B197" s="25" t="s">
        <v>283</v>
      </c>
      <c r="C197" s="24">
        <v>8</v>
      </c>
      <c r="D197" s="20" t="s">
        <v>363</v>
      </c>
      <c r="E197" s="24">
        <v>33</v>
      </c>
      <c r="F197" s="24" t="s">
        <v>544</v>
      </c>
      <c r="G197" s="24" t="s">
        <v>554</v>
      </c>
      <c r="H197" s="24" t="s">
        <v>554</v>
      </c>
      <c r="I197" s="24" t="s">
        <v>559</v>
      </c>
      <c r="J197" s="33">
        <v>4000</v>
      </c>
      <c r="K197" s="34">
        <v>1000</v>
      </c>
      <c r="L197" s="27">
        <v>2712000000</v>
      </c>
      <c r="M197" s="17">
        <v>2712000000</v>
      </c>
      <c r="N197" s="18" t="s">
        <v>287</v>
      </c>
      <c r="O197" s="32" t="s">
        <v>545</v>
      </c>
      <c r="P197" s="32" t="s">
        <v>546</v>
      </c>
      <c r="Q197" s="24">
        <v>39</v>
      </c>
    </row>
    <row r="198" spans="1:17" ht="57" customHeight="1" x14ac:dyDescent="0.2">
      <c r="A198" s="3">
        <v>4439</v>
      </c>
      <c r="B198" s="25" t="s">
        <v>283</v>
      </c>
      <c r="C198" s="24">
        <v>8</v>
      </c>
      <c r="D198" s="20" t="s">
        <v>363</v>
      </c>
      <c r="E198" s="24">
        <v>33</v>
      </c>
      <c r="F198" s="24" t="s">
        <v>544</v>
      </c>
      <c r="G198" s="24" t="s">
        <v>53</v>
      </c>
      <c r="H198" s="24" t="s">
        <v>53</v>
      </c>
      <c r="I198" s="24" t="s">
        <v>561</v>
      </c>
      <c r="J198" s="33">
        <v>22</v>
      </c>
      <c r="K198" s="34" t="s">
        <v>567</v>
      </c>
      <c r="L198" s="27">
        <v>23257000000</v>
      </c>
      <c r="M198" s="17">
        <v>23257000000</v>
      </c>
      <c r="N198" s="18" t="s">
        <v>287</v>
      </c>
      <c r="O198" s="32" t="s">
        <v>545</v>
      </c>
      <c r="P198" s="32" t="s">
        <v>546</v>
      </c>
      <c r="Q198" s="24">
        <v>39</v>
      </c>
    </row>
    <row r="199" spans="1:17" ht="57" customHeight="1" x14ac:dyDescent="0.2">
      <c r="A199" s="3">
        <v>4491</v>
      </c>
      <c r="B199" s="25" t="s">
        <v>283</v>
      </c>
      <c r="C199" s="24">
        <v>9</v>
      </c>
      <c r="D199" s="20" t="s">
        <v>370</v>
      </c>
      <c r="E199" s="24">
        <v>33</v>
      </c>
      <c r="F199" s="24" t="s">
        <v>544</v>
      </c>
      <c r="G199" s="24" t="s">
        <v>59</v>
      </c>
      <c r="H199" s="24" t="s">
        <v>59</v>
      </c>
      <c r="I199" s="33"/>
      <c r="J199" s="33">
        <v>6200</v>
      </c>
      <c r="K199" s="34">
        <v>1550</v>
      </c>
      <c r="L199" s="27">
        <v>1105000000</v>
      </c>
      <c r="M199" s="17">
        <v>1105000000</v>
      </c>
      <c r="N199" s="18" t="s">
        <v>287</v>
      </c>
      <c r="O199" s="32" t="s">
        <v>545</v>
      </c>
      <c r="P199" s="32" t="s">
        <v>546</v>
      </c>
      <c r="Q199" s="24">
        <v>39</v>
      </c>
    </row>
    <row r="200" spans="1:17" ht="57" customHeight="1" x14ac:dyDescent="0.2">
      <c r="A200" s="3">
        <v>4492</v>
      </c>
      <c r="B200" s="25" t="s">
        <v>283</v>
      </c>
      <c r="C200" s="24">
        <v>9</v>
      </c>
      <c r="D200" s="20" t="s">
        <v>370</v>
      </c>
      <c r="E200" s="24">
        <v>33</v>
      </c>
      <c r="F200" s="24" t="s">
        <v>544</v>
      </c>
      <c r="G200" s="24" t="s">
        <v>58</v>
      </c>
      <c r="H200" s="24" t="s">
        <v>58</v>
      </c>
      <c r="I200" s="33"/>
      <c r="J200" s="33">
        <v>55</v>
      </c>
      <c r="K200" s="34">
        <v>13</v>
      </c>
      <c r="L200" s="27">
        <v>8246000000</v>
      </c>
      <c r="M200" s="17">
        <v>8246000000</v>
      </c>
      <c r="N200" s="18" t="s">
        <v>287</v>
      </c>
      <c r="O200" s="32" t="s">
        <v>545</v>
      </c>
      <c r="P200" s="32" t="s">
        <v>546</v>
      </c>
      <c r="Q200" s="24">
        <v>39</v>
      </c>
    </row>
    <row r="201" spans="1:17" ht="57" customHeight="1" x14ac:dyDescent="0.2">
      <c r="A201" s="3">
        <v>4538</v>
      </c>
      <c r="B201" s="25" t="s">
        <v>283</v>
      </c>
      <c r="C201" s="24">
        <v>10</v>
      </c>
      <c r="D201" s="20" t="s">
        <v>375</v>
      </c>
      <c r="E201" s="24">
        <v>33</v>
      </c>
      <c r="F201" s="24" t="s">
        <v>544</v>
      </c>
      <c r="G201" s="24" t="s">
        <v>568</v>
      </c>
      <c r="H201" s="24" t="s">
        <v>568</v>
      </c>
      <c r="I201" s="24" t="s">
        <v>549</v>
      </c>
      <c r="J201" s="33">
        <v>2500</v>
      </c>
      <c r="K201" s="34" t="s">
        <v>569</v>
      </c>
      <c r="L201" s="27">
        <v>1611000000</v>
      </c>
      <c r="M201" s="17">
        <v>1611000000</v>
      </c>
      <c r="N201" s="18" t="s">
        <v>287</v>
      </c>
      <c r="O201" s="32" t="s">
        <v>545</v>
      </c>
      <c r="P201" s="32" t="s">
        <v>546</v>
      </c>
      <c r="Q201" s="24">
        <v>39</v>
      </c>
    </row>
    <row r="202" spans="1:17" ht="57" customHeight="1" x14ac:dyDescent="0.2">
      <c r="A202" s="3">
        <v>4541</v>
      </c>
      <c r="B202" s="28" t="s">
        <v>283</v>
      </c>
      <c r="C202" s="24">
        <v>10</v>
      </c>
      <c r="D202" s="20" t="s">
        <v>375</v>
      </c>
      <c r="E202" s="24">
        <v>33</v>
      </c>
      <c r="F202" s="24" t="s">
        <v>544</v>
      </c>
      <c r="G202" s="20" t="s">
        <v>570</v>
      </c>
      <c r="H202" s="20" t="s">
        <v>570</v>
      </c>
      <c r="I202" s="24" t="s">
        <v>550</v>
      </c>
      <c r="J202" s="33">
        <v>40</v>
      </c>
      <c r="K202" s="34" t="s">
        <v>571</v>
      </c>
      <c r="L202" s="27">
        <v>13926000000</v>
      </c>
      <c r="M202" s="17">
        <v>13926000000</v>
      </c>
      <c r="N202" s="18" t="s">
        <v>287</v>
      </c>
      <c r="O202" s="32" t="s">
        <v>545</v>
      </c>
      <c r="P202" s="32" t="s">
        <v>546</v>
      </c>
      <c r="Q202" s="24">
        <v>39</v>
      </c>
    </row>
    <row r="203" spans="1:17" ht="57" customHeight="1" x14ac:dyDescent="0.2">
      <c r="A203" s="3">
        <v>4594</v>
      </c>
      <c r="B203" s="25" t="s">
        <v>283</v>
      </c>
      <c r="C203" s="24">
        <v>11</v>
      </c>
      <c r="D203" s="20" t="s">
        <v>381</v>
      </c>
      <c r="E203" s="24">
        <v>33</v>
      </c>
      <c r="F203" s="24" t="s">
        <v>544</v>
      </c>
      <c r="G203" s="24" t="s">
        <v>70</v>
      </c>
      <c r="H203" s="24" t="s">
        <v>70</v>
      </c>
      <c r="I203" s="33"/>
      <c r="J203" s="33">
        <v>13000</v>
      </c>
      <c r="K203" s="34">
        <v>0</v>
      </c>
      <c r="L203" s="27">
        <v>2778966441</v>
      </c>
      <c r="M203" s="17">
        <v>2778966441</v>
      </c>
      <c r="N203" s="18" t="s">
        <v>287</v>
      </c>
      <c r="O203" s="32" t="s">
        <v>545</v>
      </c>
      <c r="P203" s="32" t="s">
        <v>546</v>
      </c>
      <c r="Q203" s="24">
        <v>39</v>
      </c>
    </row>
    <row r="204" spans="1:17" ht="57" customHeight="1" x14ac:dyDescent="0.2">
      <c r="A204" s="3">
        <v>4595</v>
      </c>
      <c r="B204" s="25" t="s">
        <v>283</v>
      </c>
      <c r="C204" s="24">
        <v>11</v>
      </c>
      <c r="D204" s="20" t="s">
        <v>381</v>
      </c>
      <c r="E204" s="24">
        <v>33</v>
      </c>
      <c r="F204" s="24" t="s">
        <v>544</v>
      </c>
      <c r="G204" s="24" t="s">
        <v>71</v>
      </c>
      <c r="H204" s="24" t="s">
        <v>71</v>
      </c>
      <c r="I204" s="33"/>
      <c r="J204" s="33">
        <v>15</v>
      </c>
      <c r="K204" s="34" t="s">
        <v>497</v>
      </c>
      <c r="L204" s="27">
        <v>22747253361</v>
      </c>
      <c r="M204" s="17">
        <v>22747253361</v>
      </c>
      <c r="N204" s="18" t="s">
        <v>287</v>
      </c>
      <c r="O204" s="32" t="s">
        <v>545</v>
      </c>
      <c r="P204" s="32" t="s">
        <v>546</v>
      </c>
      <c r="Q204" s="24">
        <v>39</v>
      </c>
    </row>
    <row r="205" spans="1:17" ht="57" customHeight="1" x14ac:dyDescent="0.2">
      <c r="A205" s="3">
        <v>4602</v>
      </c>
      <c r="B205" s="10" t="s">
        <v>283</v>
      </c>
      <c r="C205" s="9">
        <v>12</v>
      </c>
      <c r="D205" s="11" t="s">
        <v>388</v>
      </c>
      <c r="E205" s="9">
        <v>33</v>
      </c>
      <c r="F205" s="9" t="s">
        <v>544</v>
      </c>
      <c r="G205" s="13" t="s">
        <v>572</v>
      </c>
      <c r="H205" s="13" t="s">
        <v>572</v>
      </c>
      <c r="I205" s="12"/>
      <c r="J205" s="9">
        <v>4000</v>
      </c>
      <c r="K205" s="30">
        <v>0</v>
      </c>
      <c r="L205" s="16">
        <v>652</v>
      </c>
      <c r="M205" s="17">
        <v>652000000</v>
      </c>
      <c r="N205" s="18" t="s">
        <v>287</v>
      </c>
      <c r="O205" s="12" t="s">
        <v>545</v>
      </c>
      <c r="P205" s="19" t="s">
        <v>546</v>
      </c>
      <c r="Q205" s="14">
        <v>39</v>
      </c>
    </row>
    <row r="206" spans="1:17" ht="57" customHeight="1" x14ac:dyDescent="0.2">
      <c r="A206" s="3">
        <v>4625</v>
      </c>
      <c r="B206" s="10" t="s">
        <v>283</v>
      </c>
      <c r="C206" s="9">
        <v>12</v>
      </c>
      <c r="D206" s="11" t="s">
        <v>388</v>
      </c>
      <c r="E206" s="9">
        <v>33</v>
      </c>
      <c r="F206" s="9" t="s">
        <v>544</v>
      </c>
      <c r="G206" s="13" t="s">
        <v>36</v>
      </c>
      <c r="H206" s="13" t="s">
        <v>36</v>
      </c>
      <c r="I206" s="12"/>
      <c r="J206" s="9">
        <v>7.5</v>
      </c>
      <c r="K206" s="30">
        <v>0</v>
      </c>
      <c r="L206" s="16">
        <v>5944</v>
      </c>
      <c r="M206" s="17">
        <v>5944000000</v>
      </c>
      <c r="N206" s="18" t="s">
        <v>287</v>
      </c>
      <c r="O206" s="12" t="s">
        <v>545</v>
      </c>
      <c r="P206" s="19" t="s">
        <v>546</v>
      </c>
      <c r="Q206" s="14">
        <v>39</v>
      </c>
    </row>
    <row r="207" spans="1:17" ht="57" customHeight="1" x14ac:dyDescent="0.2">
      <c r="A207" s="3">
        <v>4674</v>
      </c>
      <c r="B207" s="25" t="s">
        <v>283</v>
      </c>
      <c r="C207" s="24">
        <v>13</v>
      </c>
      <c r="D207" s="20" t="s">
        <v>393</v>
      </c>
      <c r="E207" s="24">
        <v>33</v>
      </c>
      <c r="F207" s="24" t="s">
        <v>544</v>
      </c>
      <c r="G207" s="24" t="s">
        <v>573</v>
      </c>
      <c r="H207" s="24" t="s">
        <v>573</v>
      </c>
      <c r="I207" s="33"/>
      <c r="J207" s="33">
        <v>6000</v>
      </c>
      <c r="K207" s="34">
        <f>6000/4</f>
        <v>1500</v>
      </c>
      <c r="L207" s="27">
        <v>681000000</v>
      </c>
      <c r="M207" s="17">
        <v>681000000</v>
      </c>
      <c r="N207" s="18" t="s">
        <v>287</v>
      </c>
      <c r="O207" s="32" t="s">
        <v>545</v>
      </c>
      <c r="P207" s="32" t="s">
        <v>546</v>
      </c>
      <c r="Q207" s="24">
        <v>39</v>
      </c>
    </row>
    <row r="208" spans="1:17" ht="57" customHeight="1" x14ac:dyDescent="0.2">
      <c r="A208" s="3">
        <v>4675</v>
      </c>
      <c r="B208" s="25" t="s">
        <v>283</v>
      </c>
      <c r="C208" s="24">
        <v>13</v>
      </c>
      <c r="D208" s="20" t="s">
        <v>393</v>
      </c>
      <c r="E208" s="24">
        <v>33</v>
      </c>
      <c r="F208" s="24" t="s">
        <v>544</v>
      </c>
      <c r="G208" s="24" t="s">
        <v>574</v>
      </c>
      <c r="H208" s="24" t="s">
        <v>574</v>
      </c>
      <c r="I208" s="33"/>
      <c r="J208" s="33">
        <v>4.5</v>
      </c>
      <c r="K208" s="34">
        <f>4.5/4</f>
        <v>1.125</v>
      </c>
      <c r="L208" s="27">
        <v>4097000000</v>
      </c>
      <c r="M208" s="17">
        <v>4097000000</v>
      </c>
      <c r="N208" s="18" t="s">
        <v>287</v>
      </c>
      <c r="O208" s="32" t="s">
        <v>545</v>
      </c>
      <c r="P208" s="32" t="s">
        <v>546</v>
      </c>
      <c r="Q208" s="24">
        <v>39</v>
      </c>
    </row>
    <row r="209" spans="1:17" ht="57" customHeight="1" x14ac:dyDescent="0.2">
      <c r="A209" s="3">
        <v>4685</v>
      </c>
      <c r="B209" s="10" t="s">
        <v>283</v>
      </c>
      <c r="C209" s="10">
        <v>14</v>
      </c>
      <c r="D209" s="35" t="s">
        <v>401</v>
      </c>
      <c r="E209" s="10">
        <v>33</v>
      </c>
      <c r="F209" s="10" t="s">
        <v>544</v>
      </c>
      <c r="G209" s="36" t="s">
        <v>575</v>
      </c>
      <c r="H209" s="36" t="s">
        <v>575</v>
      </c>
      <c r="I209" s="13" t="s">
        <v>576</v>
      </c>
      <c r="J209" s="37">
        <v>600</v>
      </c>
      <c r="K209" s="38">
        <v>0</v>
      </c>
      <c r="L209" s="39">
        <v>663.00262099999998</v>
      </c>
      <c r="M209" s="17">
        <v>663002621</v>
      </c>
      <c r="N209" s="18" t="s">
        <v>287</v>
      </c>
      <c r="O209" s="3" t="s">
        <v>545</v>
      </c>
      <c r="P209" s="40" t="s">
        <v>546</v>
      </c>
      <c r="Q209" s="41">
        <v>39</v>
      </c>
    </row>
    <row r="210" spans="1:17" ht="57" customHeight="1" x14ac:dyDescent="0.2">
      <c r="A210" s="3">
        <v>4716</v>
      </c>
      <c r="B210" s="10" t="s">
        <v>283</v>
      </c>
      <c r="C210" s="10">
        <v>14</v>
      </c>
      <c r="D210" s="35" t="s">
        <v>401</v>
      </c>
      <c r="E210" s="10">
        <v>33</v>
      </c>
      <c r="F210" s="10" t="s">
        <v>544</v>
      </c>
      <c r="G210" s="36" t="s">
        <v>577</v>
      </c>
      <c r="H210" s="36" t="s">
        <v>577</v>
      </c>
      <c r="I210" s="36" t="s">
        <v>550</v>
      </c>
      <c r="J210" s="37">
        <v>8</v>
      </c>
      <c r="K210" s="38">
        <v>0</v>
      </c>
      <c r="L210" s="39">
        <v>5479.5539289999997</v>
      </c>
      <c r="M210" s="17">
        <v>5479553929</v>
      </c>
      <c r="N210" s="18" t="s">
        <v>287</v>
      </c>
      <c r="O210" s="3" t="s">
        <v>545</v>
      </c>
      <c r="P210" s="40" t="s">
        <v>546</v>
      </c>
      <c r="Q210" s="41">
        <v>39</v>
      </c>
    </row>
    <row r="211" spans="1:17" ht="57" customHeight="1" x14ac:dyDescent="0.2">
      <c r="A211" s="3">
        <v>4763</v>
      </c>
      <c r="B211" s="25" t="s">
        <v>283</v>
      </c>
      <c r="C211" s="24">
        <v>15</v>
      </c>
      <c r="D211" s="20" t="s">
        <v>414</v>
      </c>
      <c r="E211" s="24">
        <v>33</v>
      </c>
      <c r="F211" s="24" t="s">
        <v>544</v>
      </c>
      <c r="G211" s="24" t="s">
        <v>578</v>
      </c>
      <c r="H211" s="24" t="s">
        <v>578</v>
      </c>
      <c r="I211" s="33" t="s">
        <v>579</v>
      </c>
      <c r="J211" s="33">
        <v>1000</v>
      </c>
      <c r="K211" s="34">
        <f>J211/4</f>
        <v>250</v>
      </c>
      <c r="L211" s="27">
        <v>896000000</v>
      </c>
      <c r="M211" s="17">
        <v>896000000</v>
      </c>
      <c r="N211" s="18" t="s">
        <v>287</v>
      </c>
      <c r="O211" s="32" t="s">
        <v>545</v>
      </c>
      <c r="P211" s="32" t="s">
        <v>546</v>
      </c>
      <c r="Q211" s="24">
        <v>39</v>
      </c>
    </row>
    <row r="212" spans="1:17" ht="57" customHeight="1" x14ac:dyDescent="0.2">
      <c r="A212" s="3">
        <v>4764</v>
      </c>
      <c r="B212" s="25" t="s">
        <v>283</v>
      </c>
      <c r="C212" s="24">
        <v>15</v>
      </c>
      <c r="D212" s="20" t="s">
        <v>414</v>
      </c>
      <c r="E212" s="24">
        <v>33</v>
      </c>
      <c r="F212" s="24" t="s">
        <v>544</v>
      </c>
      <c r="G212" s="24" t="s">
        <v>551</v>
      </c>
      <c r="H212" s="24" t="s">
        <v>551</v>
      </c>
      <c r="I212" s="33" t="s">
        <v>580</v>
      </c>
      <c r="J212" s="33">
        <v>5</v>
      </c>
      <c r="K212" s="34">
        <v>2</v>
      </c>
      <c r="L212" s="27">
        <v>4692000000</v>
      </c>
      <c r="M212" s="17">
        <v>4692000000</v>
      </c>
      <c r="N212" s="18" t="s">
        <v>287</v>
      </c>
      <c r="O212" s="32" t="s">
        <v>545</v>
      </c>
      <c r="P212" s="32" t="s">
        <v>546</v>
      </c>
      <c r="Q212" s="24">
        <v>39</v>
      </c>
    </row>
    <row r="213" spans="1:17" ht="57" customHeight="1" x14ac:dyDescent="0.2">
      <c r="A213" s="3">
        <v>4771</v>
      </c>
      <c r="B213" s="10" t="s">
        <v>283</v>
      </c>
      <c r="C213" s="10">
        <v>16</v>
      </c>
      <c r="D213" s="35" t="s">
        <v>419</v>
      </c>
      <c r="E213" s="10">
        <v>33</v>
      </c>
      <c r="F213" s="10" t="s">
        <v>544</v>
      </c>
      <c r="G213" s="36" t="s">
        <v>80</v>
      </c>
      <c r="H213" s="36" t="s">
        <v>80</v>
      </c>
      <c r="I213" s="36" t="s">
        <v>581</v>
      </c>
      <c r="J213" s="37">
        <v>6000</v>
      </c>
      <c r="K213" s="38" t="s">
        <v>520</v>
      </c>
      <c r="L213" s="39">
        <v>1124</v>
      </c>
      <c r="M213" s="17">
        <v>1124000000</v>
      </c>
      <c r="N213" s="18" t="s">
        <v>287</v>
      </c>
      <c r="O213" s="3" t="s">
        <v>545</v>
      </c>
      <c r="P213" s="40" t="s">
        <v>546</v>
      </c>
      <c r="Q213" s="41">
        <v>39</v>
      </c>
    </row>
    <row r="214" spans="1:17" ht="57" customHeight="1" x14ac:dyDescent="0.2">
      <c r="A214" s="3">
        <v>4796</v>
      </c>
      <c r="B214" s="10" t="s">
        <v>283</v>
      </c>
      <c r="C214" s="10">
        <v>16</v>
      </c>
      <c r="D214" s="35" t="s">
        <v>419</v>
      </c>
      <c r="E214" s="10">
        <v>33</v>
      </c>
      <c r="F214" s="10" t="s">
        <v>544</v>
      </c>
      <c r="G214" s="36" t="s">
        <v>582</v>
      </c>
      <c r="H214" s="36" t="s">
        <v>582</v>
      </c>
      <c r="I214" s="36" t="s">
        <v>582</v>
      </c>
      <c r="J214" s="37">
        <v>16</v>
      </c>
      <c r="K214" s="38" t="s">
        <v>407</v>
      </c>
      <c r="L214" s="39">
        <v>7396</v>
      </c>
      <c r="M214" s="17">
        <v>7396000000</v>
      </c>
      <c r="N214" s="18" t="s">
        <v>287</v>
      </c>
      <c r="O214" s="3" t="s">
        <v>545</v>
      </c>
      <c r="P214" s="40" t="s">
        <v>546</v>
      </c>
      <c r="Q214" s="41">
        <v>39</v>
      </c>
    </row>
    <row r="215" spans="1:17" ht="57" customHeight="1" x14ac:dyDescent="0.2">
      <c r="A215" s="3">
        <v>4843</v>
      </c>
      <c r="B215" s="25" t="s">
        <v>283</v>
      </c>
      <c r="C215" s="24">
        <v>17</v>
      </c>
      <c r="D215" s="20" t="s">
        <v>423</v>
      </c>
      <c r="E215" s="24">
        <v>33</v>
      </c>
      <c r="F215" s="24" t="s">
        <v>544</v>
      </c>
      <c r="G215" s="24" t="s">
        <v>583</v>
      </c>
      <c r="H215" s="24" t="s">
        <v>583</v>
      </c>
      <c r="I215" s="33" t="s">
        <v>584</v>
      </c>
      <c r="J215" s="33">
        <v>1000</v>
      </c>
      <c r="K215" s="34">
        <v>300</v>
      </c>
      <c r="L215" s="27">
        <v>475000000</v>
      </c>
      <c r="M215" s="17">
        <v>475000000</v>
      </c>
      <c r="N215" s="18" t="s">
        <v>287</v>
      </c>
      <c r="O215" s="32" t="s">
        <v>545</v>
      </c>
      <c r="P215" s="32" t="s">
        <v>546</v>
      </c>
      <c r="Q215" s="24">
        <v>39</v>
      </c>
    </row>
    <row r="216" spans="1:17" ht="57" customHeight="1" x14ac:dyDescent="0.2">
      <c r="A216" s="3">
        <v>4846</v>
      </c>
      <c r="B216" s="25" t="s">
        <v>283</v>
      </c>
      <c r="C216" s="24">
        <v>17</v>
      </c>
      <c r="D216" s="20" t="s">
        <v>423</v>
      </c>
      <c r="E216" s="24">
        <v>33</v>
      </c>
      <c r="F216" s="24" t="s">
        <v>544</v>
      </c>
      <c r="G216" s="24" t="s">
        <v>83</v>
      </c>
      <c r="H216" s="24" t="s">
        <v>83</v>
      </c>
      <c r="I216" s="33" t="s">
        <v>585</v>
      </c>
      <c r="J216" s="33">
        <v>7</v>
      </c>
      <c r="K216" s="34">
        <v>2</v>
      </c>
      <c r="L216" s="27">
        <v>3684000000</v>
      </c>
      <c r="M216" s="17">
        <v>3684000000</v>
      </c>
      <c r="N216" s="18" t="s">
        <v>287</v>
      </c>
      <c r="O216" s="32" t="s">
        <v>545</v>
      </c>
      <c r="P216" s="32" t="s">
        <v>546</v>
      </c>
      <c r="Q216" s="24">
        <v>39</v>
      </c>
    </row>
    <row r="217" spans="1:17" ht="57" customHeight="1" x14ac:dyDescent="0.2">
      <c r="A217" s="3">
        <v>4855</v>
      </c>
      <c r="B217" s="10" t="s">
        <v>283</v>
      </c>
      <c r="C217" s="9">
        <v>18</v>
      </c>
      <c r="D217" s="11" t="s">
        <v>430</v>
      </c>
      <c r="E217" s="9">
        <v>33</v>
      </c>
      <c r="F217" s="9" t="s">
        <v>544</v>
      </c>
      <c r="G217" s="13" t="s">
        <v>586</v>
      </c>
      <c r="H217" s="13" t="s">
        <v>586</v>
      </c>
      <c r="I217" s="12" t="s">
        <v>549</v>
      </c>
      <c r="J217" s="29">
        <v>10000</v>
      </c>
      <c r="K217" s="30" t="s">
        <v>587</v>
      </c>
      <c r="L217" s="21">
        <v>2194.2708419999999</v>
      </c>
      <c r="M217" s="17">
        <v>2194270842</v>
      </c>
      <c r="N217" s="18" t="s">
        <v>287</v>
      </c>
      <c r="O217" s="12" t="s">
        <v>545</v>
      </c>
      <c r="P217" s="19" t="s">
        <v>546</v>
      </c>
      <c r="Q217" s="14">
        <v>39</v>
      </c>
    </row>
    <row r="218" spans="1:17" ht="57" customHeight="1" x14ac:dyDescent="0.2">
      <c r="A218" s="3">
        <v>4883</v>
      </c>
      <c r="B218" s="10" t="s">
        <v>283</v>
      </c>
      <c r="C218" s="9">
        <v>18</v>
      </c>
      <c r="D218" s="11" t="s">
        <v>430</v>
      </c>
      <c r="E218" s="9">
        <v>33</v>
      </c>
      <c r="F218" s="9" t="s">
        <v>544</v>
      </c>
      <c r="G218" s="13" t="s">
        <v>87</v>
      </c>
      <c r="H218" s="13" t="s">
        <v>87</v>
      </c>
      <c r="I218" s="12" t="s">
        <v>550</v>
      </c>
      <c r="J218" s="29">
        <v>10</v>
      </c>
      <c r="K218" s="30" t="s">
        <v>588</v>
      </c>
      <c r="L218" s="21">
        <v>14389.158566</v>
      </c>
      <c r="M218" s="17">
        <v>14389158566</v>
      </c>
      <c r="N218" s="18" t="s">
        <v>287</v>
      </c>
      <c r="O218" s="12" t="s">
        <v>545</v>
      </c>
      <c r="P218" s="19" t="s">
        <v>546</v>
      </c>
      <c r="Q218" s="14">
        <v>39</v>
      </c>
    </row>
    <row r="219" spans="1:17" ht="57" customHeight="1" x14ac:dyDescent="0.2">
      <c r="A219" s="3">
        <v>4902</v>
      </c>
      <c r="B219" s="42" t="s">
        <v>283</v>
      </c>
      <c r="C219" s="43">
        <v>19</v>
      </c>
      <c r="D219" s="44" t="s">
        <v>434</v>
      </c>
      <c r="E219" s="43">
        <v>33</v>
      </c>
      <c r="F219" s="43" t="s">
        <v>544</v>
      </c>
      <c r="G219" s="45" t="s">
        <v>589</v>
      </c>
      <c r="H219" s="45" t="s">
        <v>589</v>
      </c>
      <c r="I219" s="45" t="s">
        <v>590</v>
      </c>
      <c r="J219" s="45">
        <v>12000</v>
      </c>
      <c r="K219" s="46">
        <v>3000</v>
      </c>
      <c r="L219" s="45">
        <v>4285</v>
      </c>
      <c r="M219" s="17">
        <v>4285000000</v>
      </c>
      <c r="N219" s="18" t="s">
        <v>287</v>
      </c>
      <c r="O219" s="45" t="s">
        <v>545</v>
      </c>
      <c r="P219" s="45" t="s">
        <v>546</v>
      </c>
      <c r="Q219" s="45">
        <v>39</v>
      </c>
    </row>
    <row r="220" spans="1:17" ht="57" customHeight="1" x14ac:dyDescent="0.2">
      <c r="A220" s="3">
        <v>4935</v>
      </c>
      <c r="B220" s="42" t="s">
        <v>283</v>
      </c>
      <c r="C220" s="43">
        <v>19</v>
      </c>
      <c r="D220" s="44" t="s">
        <v>434</v>
      </c>
      <c r="E220" s="43">
        <v>33</v>
      </c>
      <c r="F220" s="43" t="s">
        <v>544</v>
      </c>
      <c r="G220" s="45" t="s">
        <v>591</v>
      </c>
      <c r="H220" s="45" t="s">
        <v>591</v>
      </c>
      <c r="I220" s="45" t="s">
        <v>592</v>
      </c>
      <c r="J220" s="45">
        <v>19</v>
      </c>
      <c r="K220" s="46">
        <v>4.4000000000000004</v>
      </c>
      <c r="L220" s="45">
        <v>21529</v>
      </c>
      <c r="M220" s="17">
        <v>21529000000</v>
      </c>
      <c r="N220" s="18" t="s">
        <v>287</v>
      </c>
      <c r="O220" s="45" t="s">
        <v>545</v>
      </c>
      <c r="P220" s="45" t="s">
        <v>546</v>
      </c>
      <c r="Q220" s="45">
        <v>39</v>
      </c>
    </row>
    <row r="221" spans="1:17" ht="57" customHeight="1" x14ac:dyDescent="0.2">
      <c r="A221" s="3">
        <v>4936</v>
      </c>
      <c r="B221" s="42" t="s">
        <v>283</v>
      </c>
      <c r="C221" s="43">
        <v>19</v>
      </c>
      <c r="D221" s="44" t="s">
        <v>434</v>
      </c>
      <c r="E221" s="43">
        <v>33</v>
      </c>
      <c r="F221" s="43" t="s">
        <v>544</v>
      </c>
      <c r="G221" s="45" t="s">
        <v>593</v>
      </c>
      <c r="H221" s="45" t="s">
        <v>593</v>
      </c>
      <c r="I221" s="45" t="s">
        <v>594</v>
      </c>
      <c r="J221" s="45">
        <v>20</v>
      </c>
      <c r="K221" s="46">
        <v>5</v>
      </c>
      <c r="L221" s="45">
        <v>7565</v>
      </c>
      <c r="M221" s="17">
        <v>7565000000</v>
      </c>
      <c r="N221" s="18" t="s">
        <v>287</v>
      </c>
      <c r="O221" s="45" t="s">
        <v>545</v>
      </c>
      <c r="P221" s="45" t="s">
        <v>546</v>
      </c>
      <c r="Q221" s="45">
        <v>39</v>
      </c>
    </row>
    <row r="222" spans="1:17" ht="57" customHeight="1" x14ac:dyDescent="0.2">
      <c r="A222" s="3">
        <v>4991</v>
      </c>
      <c r="B222" s="25" t="s">
        <v>283</v>
      </c>
      <c r="C222" s="24">
        <v>20</v>
      </c>
      <c r="D222" s="20" t="s">
        <v>163</v>
      </c>
      <c r="E222" s="24">
        <v>33</v>
      </c>
      <c r="F222" s="24" t="s">
        <v>544</v>
      </c>
      <c r="G222" s="24" t="s">
        <v>595</v>
      </c>
      <c r="H222" s="24" t="s">
        <v>595</v>
      </c>
      <c r="I222" s="33"/>
      <c r="J222" s="33">
        <v>3313</v>
      </c>
      <c r="K222" s="34">
        <v>13250</v>
      </c>
      <c r="L222" s="27">
        <v>1064170000.0000001</v>
      </c>
      <c r="M222" s="17">
        <v>1064170000.0000001</v>
      </c>
      <c r="N222" s="18" t="s">
        <v>287</v>
      </c>
      <c r="O222" s="32" t="s">
        <v>545</v>
      </c>
      <c r="P222" s="24" t="s">
        <v>546</v>
      </c>
      <c r="Q222" s="24">
        <v>39</v>
      </c>
    </row>
    <row r="223" spans="1:17" ht="57" customHeight="1" x14ac:dyDescent="0.2">
      <c r="A223" s="3">
        <v>4995</v>
      </c>
      <c r="B223" s="25" t="s">
        <v>283</v>
      </c>
      <c r="C223" s="24">
        <v>20</v>
      </c>
      <c r="D223" s="20" t="s">
        <v>163</v>
      </c>
      <c r="E223" s="24">
        <v>33</v>
      </c>
      <c r="F223" s="24" t="s">
        <v>544</v>
      </c>
      <c r="G223" s="24" t="s">
        <v>94</v>
      </c>
      <c r="H223" s="24" t="s">
        <v>94</v>
      </c>
      <c r="I223" s="33"/>
      <c r="J223" s="33">
        <v>10</v>
      </c>
      <c r="K223" s="34">
        <v>40</v>
      </c>
      <c r="L223" s="27">
        <v>11199610000</v>
      </c>
      <c r="M223" s="17">
        <v>11199610000</v>
      </c>
      <c r="N223" s="18" t="s">
        <v>287</v>
      </c>
      <c r="O223" s="32" t="s">
        <v>545</v>
      </c>
      <c r="P223" s="24" t="s">
        <v>546</v>
      </c>
      <c r="Q223" s="24">
        <v>39</v>
      </c>
    </row>
    <row r="224" spans="1:17" ht="57" customHeight="1" x14ac:dyDescent="0.2">
      <c r="A224" s="3">
        <v>4042</v>
      </c>
      <c r="B224" s="10" t="s">
        <v>283</v>
      </c>
      <c r="C224" s="9">
        <v>1</v>
      </c>
      <c r="D224" s="11" t="s">
        <v>284</v>
      </c>
      <c r="E224" s="9">
        <v>34</v>
      </c>
      <c r="F224" s="9" t="s">
        <v>596</v>
      </c>
      <c r="G224" s="13" t="s">
        <v>597</v>
      </c>
      <c r="H224" s="13" t="s">
        <v>597</v>
      </c>
      <c r="I224" s="12"/>
      <c r="J224" s="14">
        <v>20</v>
      </c>
      <c r="K224" s="15">
        <v>0</v>
      </c>
      <c r="L224" s="16">
        <v>1456</v>
      </c>
      <c r="M224" s="17">
        <v>1456000000</v>
      </c>
      <c r="N224" s="18" t="s">
        <v>287</v>
      </c>
      <c r="O224" s="12" t="s">
        <v>449</v>
      </c>
      <c r="P224" s="19" t="s">
        <v>450</v>
      </c>
      <c r="Q224" s="14">
        <v>27</v>
      </c>
    </row>
    <row r="225" spans="1:17" ht="57" customHeight="1" x14ac:dyDescent="0.2">
      <c r="A225" s="3">
        <v>4074</v>
      </c>
      <c r="B225" s="25" t="s">
        <v>283</v>
      </c>
      <c r="C225" s="24">
        <v>2</v>
      </c>
      <c r="D225" s="20" t="s">
        <v>298</v>
      </c>
      <c r="E225" s="24">
        <v>34</v>
      </c>
      <c r="F225" s="24" t="s">
        <v>596</v>
      </c>
      <c r="G225" s="24" t="s">
        <v>598</v>
      </c>
      <c r="H225" s="24" t="s">
        <v>598</v>
      </c>
      <c r="I225" s="24" t="s">
        <v>599</v>
      </c>
      <c r="J225" s="24">
        <v>950</v>
      </c>
      <c r="K225" s="26">
        <v>0</v>
      </c>
      <c r="L225" s="27">
        <v>0</v>
      </c>
      <c r="M225" s="17">
        <v>0</v>
      </c>
      <c r="N225" s="18" t="s">
        <v>287</v>
      </c>
      <c r="O225" s="24" t="s">
        <v>449</v>
      </c>
      <c r="P225" s="24" t="s">
        <v>450</v>
      </c>
      <c r="Q225" s="24">
        <v>27</v>
      </c>
    </row>
    <row r="226" spans="1:17" ht="57" customHeight="1" x14ac:dyDescent="0.2">
      <c r="A226" s="3">
        <v>4111</v>
      </c>
      <c r="B226" s="25" t="s">
        <v>283</v>
      </c>
      <c r="C226" s="24">
        <v>2</v>
      </c>
      <c r="D226" s="20" t="s">
        <v>298</v>
      </c>
      <c r="E226" s="24">
        <v>34</v>
      </c>
      <c r="F226" s="22" t="s">
        <v>596</v>
      </c>
      <c r="G226" s="24" t="s">
        <v>31</v>
      </c>
      <c r="H226" s="24" t="s">
        <v>31</v>
      </c>
      <c r="I226" s="24" t="s">
        <v>599</v>
      </c>
      <c r="J226" s="24">
        <v>6</v>
      </c>
      <c r="K226" s="26">
        <v>2</v>
      </c>
      <c r="L226" s="27">
        <v>586000000</v>
      </c>
      <c r="M226" s="17">
        <v>586000000</v>
      </c>
      <c r="N226" s="18" t="s">
        <v>287</v>
      </c>
      <c r="O226" s="24" t="s">
        <v>449</v>
      </c>
      <c r="P226" s="24" t="s">
        <v>450</v>
      </c>
      <c r="Q226" s="24">
        <v>27</v>
      </c>
    </row>
    <row r="227" spans="1:17" ht="57" customHeight="1" x14ac:dyDescent="0.2">
      <c r="A227" s="3">
        <v>4139</v>
      </c>
      <c r="B227" s="25" t="s">
        <v>283</v>
      </c>
      <c r="C227" s="24">
        <v>3</v>
      </c>
      <c r="D227" s="20" t="s">
        <v>307</v>
      </c>
      <c r="E227" s="24">
        <v>34</v>
      </c>
      <c r="F227" s="24" t="s">
        <v>596</v>
      </c>
      <c r="G227" s="24" t="s">
        <v>32</v>
      </c>
      <c r="H227" s="24" t="s">
        <v>32</v>
      </c>
      <c r="I227" s="24"/>
      <c r="J227" s="29">
        <v>600</v>
      </c>
      <c r="K227" s="30">
        <v>153</v>
      </c>
      <c r="L227" s="31">
        <v>392000000</v>
      </c>
      <c r="M227" s="17">
        <v>392000000</v>
      </c>
      <c r="N227" s="18" t="s">
        <v>287</v>
      </c>
      <c r="O227" s="24" t="s">
        <v>449</v>
      </c>
      <c r="P227" s="32" t="s">
        <v>450</v>
      </c>
      <c r="Q227" s="32">
        <v>27</v>
      </c>
    </row>
    <row r="228" spans="1:17" ht="57" customHeight="1" x14ac:dyDescent="0.2">
      <c r="A228" s="3">
        <v>4148</v>
      </c>
      <c r="B228" s="25" t="s">
        <v>283</v>
      </c>
      <c r="C228" s="24">
        <v>3</v>
      </c>
      <c r="D228" s="20" t="s">
        <v>307</v>
      </c>
      <c r="E228" s="24">
        <v>34</v>
      </c>
      <c r="F228" s="24" t="s">
        <v>596</v>
      </c>
      <c r="G228" s="24" t="s">
        <v>33</v>
      </c>
      <c r="H228" s="24" t="s">
        <v>33</v>
      </c>
      <c r="I228" s="24"/>
      <c r="J228" s="29">
        <v>10</v>
      </c>
      <c r="K228" s="30" t="s">
        <v>387</v>
      </c>
      <c r="L228" s="31">
        <v>587000000</v>
      </c>
      <c r="M228" s="17">
        <v>587000000</v>
      </c>
      <c r="N228" s="18" t="s">
        <v>287</v>
      </c>
      <c r="O228" s="24" t="s">
        <v>449</v>
      </c>
      <c r="P228" s="32" t="s">
        <v>450</v>
      </c>
      <c r="Q228" s="32">
        <v>27</v>
      </c>
    </row>
    <row r="229" spans="1:17" ht="57" customHeight="1" x14ac:dyDescent="0.2">
      <c r="A229" s="3">
        <v>4197</v>
      </c>
      <c r="B229" s="25" t="s">
        <v>283</v>
      </c>
      <c r="C229" s="24">
        <v>4</v>
      </c>
      <c r="D229" s="20" t="s">
        <v>310</v>
      </c>
      <c r="E229" s="24">
        <v>34</v>
      </c>
      <c r="F229" s="24" t="s">
        <v>596</v>
      </c>
      <c r="G229" s="24" t="s">
        <v>39</v>
      </c>
      <c r="H229" s="24" t="s">
        <v>39</v>
      </c>
      <c r="I229" s="24"/>
      <c r="J229" s="29">
        <v>880</v>
      </c>
      <c r="K229" s="30">
        <v>220</v>
      </c>
      <c r="L229" s="31">
        <v>1361</v>
      </c>
      <c r="M229" s="17">
        <v>1361000000</v>
      </c>
      <c r="N229" s="18" t="s">
        <v>287</v>
      </c>
      <c r="O229" s="24" t="s">
        <v>449</v>
      </c>
      <c r="P229" s="32" t="s">
        <v>450</v>
      </c>
      <c r="Q229" s="32">
        <v>27</v>
      </c>
    </row>
    <row r="230" spans="1:17" ht="57" customHeight="1" x14ac:dyDescent="0.2">
      <c r="A230" s="3">
        <v>4198</v>
      </c>
      <c r="B230" s="25" t="s">
        <v>283</v>
      </c>
      <c r="C230" s="24">
        <v>4</v>
      </c>
      <c r="D230" s="20" t="s">
        <v>310</v>
      </c>
      <c r="E230" s="24">
        <v>34</v>
      </c>
      <c r="F230" s="24" t="s">
        <v>596</v>
      </c>
      <c r="G230" s="24" t="s">
        <v>41</v>
      </c>
      <c r="H230" s="24" t="s">
        <v>41</v>
      </c>
      <c r="I230" s="24"/>
      <c r="J230" s="29">
        <v>32</v>
      </c>
      <c r="K230" s="30">
        <v>8</v>
      </c>
      <c r="L230" s="31">
        <v>647</v>
      </c>
      <c r="M230" s="17">
        <v>647000000</v>
      </c>
      <c r="N230" s="18" t="s">
        <v>287</v>
      </c>
      <c r="O230" s="24" t="s">
        <v>449</v>
      </c>
      <c r="P230" s="32" t="s">
        <v>450</v>
      </c>
      <c r="Q230" s="32">
        <v>27</v>
      </c>
    </row>
    <row r="231" spans="1:17" ht="57" customHeight="1" x14ac:dyDescent="0.2">
      <c r="A231" s="3">
        <v>4254</v>
      </c>
      <c r="B231" s="25" t="s">
        <v>283</v>
      </c>
      <c r="C231" s="24">
        <v>5</v>
      </c>
      <c r="D231" s="20" t="s">
        <v>316</v>
      </c>
      <c r="E231" s="24">
        <v>34</v>
      </c>
      <c r="F231" s="24" t="s">
        <v>596</v>
      </c>
      <c r="G231" s="24" t="s">
        <v>600</v>
      </c>
      <c r="H231" s="24" t="s">
        <v>600</v>
      </c>
      <c r="I231" s="24" t="s">
        <v>599</v>
      </c>
      <c r="J231" s="29">
        <v>200</v>
      </c>
      <c r="K231" s="30">
        <v>50</v>
      </c>
      <c r="L231" s="31">
        <v>765844532.83359766</v>
      </c>
      <c r="M231" s="17">
        <v>765844532.83359766</v>
      </c>
      <c r="N231" s="18" t="s">
        <v>287</v>
      </c>
      <c r="O231" s="24" t="s">
        <v>449</v>
      </c>
      <c r="P231" s="32" t="s">
        <v>450</v>
      </c>
      <c r="Q231" s="32">
        <v>27</v>
      </c>
    </row>
    <row r="232" spans="1:17" ht="57" customHeight="1" x14ac:dyDescent="0.2">
      <c r="A232" s="3">
        <v>4264</v>
      </c>
      <c r="B232" s="25" t="s">
        <v>283</v>
      </c>
      <c r="C232" s="24">
        <v>5</v>
      </c>
      <c r="D232" s="20" t="s">
        <v>316</v>
      </c>
      <c r="E232" s="24">
        <v>34</v>
      </c>
      <c r="F232" s="24" t="s">
        <v>596</v>
      </c>
      <c r="G232" s="24" t="s">
        <v>601</v>
      </c>
      <c r="H232" s="24" t="s">
        <v>601</v>
      </c>
      <c r="I232" s="24" t="s">
        <v>599</v>
      </c>
      <c r="J232" s="29">
        <v>20</v>
      </c>
      <c r="K232" s="30" t="s">
        <v>493</v>
      </c>
      <c r="L232" s="31">
        <v>1178222358.2055349</v>
      </c>
      <c r="M232" s="17">
        <v>1178222358.2055349</v>
      </c>
      <c r="N232" s="18" t="s">
        <v>287</v>
      </c>
      <c r="O232" s="24" t="s">
        <v>449</v>
      </c>
      <c r="P232" s="32" t="s">
        <v>450</v>
      </c>
      <c r="Q232" s="32">
        <v>27</v>
      </c>
    </row>
    <row r="233" spans="1:17" ht="57" customHeight="1" x14ac:dyDescent="0.2">
      <c r="A233" s="3">
        <v>4313</v>
      </c>
      <c r="B233" s="25" t="s">
        <v>283</v>
      </c>
      <c r="C233" s="24">
        <v>6</v>
      </c>
      <c r="D233" s="20" t="s">
        <v>334</v>
      </c>
      <c r="E233" s="24">
        <v>34</v>
      </c>
      <c r="F233" s="24" t="s">
        <v>596</v>
      </c>
      <c r="G233" s="24" t="s">
        <v>49</v>
      </c>
      <c r="H233" s="24" t="s">
        <v>49</v>
      </c>
      <c r="I233" s="24" t="s">
        <v>602</v>
      </c>
      <c r="J233" s="33">
        <v>1</v>
      </c>
      <c r="K233" s="26">
        <v>1</v>
      </c>
      <c r="L233" s="27">
        <v>500000000</v>
      </c>
      <c r="M233" s="17">
        <v>500000000</v>
      </c>
      <c r="N233" s="18" t="s">
        <v>287</v>
      </c>
      <c r="O233" s="24" t="s">
        <v>449</v>
      </c>
      <c r="P233" s="32" t="s">
        <v>450</v>
      </c>
      <c r="Q233" s="32">
        <v>27</v>
      </c>
    </row>
    <row r="234" spans="1:17" ht="57" customHeight="1" x14ac:dyDescent="0.2">
      <c r="A234" s="3">
        <v>4327</v>
      </c>
      <c r="B234" s="25" t="s">
        <v>283</v>
      </c>
      <c r="C234" s="24">
        <v>6</v>
      </c>
      <c r="D234" s="20" t="s">
        <v>334</v>
      </c>
      <c r="E234" s="24">
        <v>34</v>
      </c>
      <c r="F234" s="24" t="s">
        <v>596</v>
      </c>
      <c r="G234" s="24" t="s">
        <v>48</v>
      </c>
      <c r="H234" s="24" t="s">
        <v>48</v>
      </c>
      <c r="I234" s="24" t="s">
        <v>603</v>
      </c>
      <c r="J234" s="33">
        <v>4500</v>
      </c>
      <c r="K234" s="26">
        <v>1125</v>
      </c>
      <c r="L234" s="27">
        <v>1024170000.0000001</v>
      </c>
      <c r="M234" s="17">
        <v>1024170000.0000001</v>
      </c>
      <c r="N234" s="18" t="s">
        <v>287</v>
      </c>
      <c r="O234" s="24" t="s">
        <v>449</v>
      </c>
      <c r="P234" s="32" t="s">
        <v>450</v>
      </c>
      <c r="Q234" s="32">
        <v>27</v>
      </c>
    </row>
    <row r="235" spans="1:17" ht="57" customHeight="1" x14ac:dyDescent="0.2">
      <c r="A235" s="3">
        <v>4365</v>
      </c>
      <c r="B235" s="25" t="s">
        <v>283</v>
      </c>
      <c r="C235" s="24">
        <v>7</v>
      </c>
      <c r="D235" s="20" t="s">
        <v>346</v>
      </c>
      <c r="E235" s="24">
        <v>34</v>
      </c>
      <c r="F235" s="24" t="s">
        <v>596</v>
      </c>
      <c r="G235" s="24" t="s">
        <v>52</v>
      </c>
      <c r="H235" s="24" t="s">
        <v>52</v>
      </c>
      <c r="I235" s="33" t="s">
        <v>604</v>
      </c>
      <c r="J235" s="33">
        <v>32</v>
      </c>
      <c r="K235" s="34" t="s">
        <v>605</v>
      </c>
      <c r="L235" s="27">
        <v>1050216799</v>
      </c>
      <c r="M235" s="17">
        <v>1050216799</v>
      </c>
      <c r="N235" s="18" t="s">
        <v>287</v>
      </c>
      <c r="O235" s="32" t="s">
        <v>449</v>
      </c>
      <c r="P235" s="32" t="s">
        <v>450</v>
      </c>
      <c r="Q235" s="24">
        <v>27</v>
      </c>
    </row>
    <row r="236" spans="1:17" ht="57" customHeight="1" x14ac:dyDescent="0.2">
      <c r="A236" s="3">
        <v>4384</v>
      </c>
      <c r="B236" s="25" t="s">
        <v>283</v>
      </c>
      <c r="C236" s="24">
        <v>7</v>
      </c>
      <c r="D236" s="20" t="s">
        <v>346</v>
      </c>
      <c r="E236" s="24">
        <v>34</v>
      </c>
      <c r="F236" s="24" t="s">
        <v>596</v>
      </c>
      <c r="G236" s="24" t="s">
        <v>606</v>
      </c>
      <c r="H236" s="24" t="s">
        <v>606</v>
      </c>
      <c r="I236" s="33" t="s">
        <v>607</v>
      </c>
      <c r="J236" s="33">
        <v>3000</v>
      </c>
      <c r="K236" s="34" t="s">
        <v>520</v>
      </c>
      <c r="L236" s="27">
        <v>2595083705</v>
      </c>
      <c r="M236" s="17">
        <v>2595083705</v>
      </c>
      <c r="N236" s="18" t="s">
        <v>287</v>
      </c>
      <c r="O236" s="32" t="s">
        <v>449</v>
      </c>
      <c r="P236" s="32" t="s">
        <v>450</v>
      </c>
      <c r="Q236" s="24">
        <v>27</v>
      </c>
    </row>
    <row r="237" spans="1:17" ht="57" customHeight="1" x14ac:dyDescent="0.2">
      <c r="A237" s="3">
        <v>4421</v>
      </c>
      <c r="B237" s="25" t="s">
        <v>283</v>
      </c>
      <c r="C237" s="24">
        <v>8</v>
      </c>
      <c r="D237" s="20" t="s">
        <v>363</v>
      </c>
      <c r="E237" s="24">
        <v>34</v>
      </c>
      <c r="F237" s="24" t="s">
        <v>596</v>
      </c>
      <c r="G237" s="24" t="s">
        <v>608</v>
      </c>
      <c r="H237" s="24" t="s">
        <v>608</v>
      </c>
      <c r="I237" s="24" t="s">
        <v>603</v>
      </c>
      <c r="J237" s="33">
        <v>1000</v>
      </c>
      <c r="K237" s="34">
        <v>0</v>
      </c>
      <c r="L237" s="27">
        <v>1500000000</v>
      </c>
      <c r="M237" s="17">
        <v>1500000000</v>
      </c>
      <c r="N237" s="18" t="s">
        <v>287</v>
      </c>
      <c r="O237" s="32" t="s">
        <v>449</v>
      </c>
      <c r="P237" s="32" t="s">
        <v>450</v>
      </c>
      <c r="Q237" s="24">
        <v>27</v>
      </c>
    </row>
    <row r="238" spans="1:17" ht="57" customHeight="1" x14ac:dyDescent="0.2">
      <c r="A238" s="3">
        <v>4437</v>
      </c>
      <c r="B238" s="25" t="s">
        <v>283</v>
      </c>
      <c r="C238" s="24">
        <v>8</v>
      </c>
      <c r="D238" s="20" t="s">
        <v>363</v>
      </c>
      <c r="E238" s="24">
        <v>34</v>
      </c>
      <c r="F238" s="24" t="s">
        <v>596</v>
      </c>
      <c r="G238" s="24" t="s">
        <v>54</v>
      </c>
      <c r="H238" s="24" t="s">
        <v>54</v>
      </c>
      <c r="I238" s="24" t="s">
        <v>602</v>
      </c>
      <c r="J238" s="33">
        <v>32</v>
      </c>
      <c r="K238" s="34">
        <v>8</v>
      </c>
      <c r="L238" s="27">
        <v>2632000000</v>
      </c>
      <c r="M238" s="17">
        <v>2632000000</v>
      </c>
      <c r="N238" s="18" t="s">
        <v>287</v>
      </c>
      <c r="O238" s="32" t="s">
        <v>449</v>
      </c>
      <c r="P238" s="32" t="s">
        <v>450</v>
      </c>
      <c r="Q238" s="24">
        <v>27</v>
      </c>
    </row>
    <row r="239" spans="1:17" ht="57" customHeight="1" x14ac:dyDescent="0.2">
      <c r="A239" s="3">
        <v>4490</v>
      </c>
      <c r="B239" s="25" t="s">
        <v>283</v>
      </c>
      <c r="C239" s="24">
        <v>9</v>
      </c>
      <c r="D239" s="20" t="s">
        <v>370</v>
      </c>
      <c r="E239" s="24">
        <v>34</v>
      </c>
      <c r="F239" s="24" t="s">
        <v>596</v>
      </c>
      <c r="G239" s="24" t="s">
        <v>57</v>
      </c>
      <c r="H239" s="24" t="s">
        <v>57</v>
      </c>
      <c r="I239" s="33"/>
      <c r="J239" s="33">
        <v>20</v>
      </c>
      <c r="K239" s="34">
        <v>5</v>
      </c>
      <c r="L239" s="27">
        <v>1020000000</v>
      </c>
      <c r="M239" s="17">
        <v>1020000000</v>
      </c>
      <c r="N239" s="18" t="s">
        <v>287</v>
      </c>
      <c r="O239" s="32" t="s">
        <v>449</v>
      </c>
      <c r="P239" s="32" t="s">
        <v>450</v>
      </c>
      <c r="Q239" s="24">
        <v>27</v>
      </c>
    </row>
    <row r="240" spans="1:17" ht="57" customHeight="1" x14ac:dyDescent="0.2">
      <c r="A240" s="3">
        <v>4539</v>
      </c>
      <c r="B240" s="28" t="s">
        <v>283</v>
      </c>
      <c r="C240" s="24">
        <v>10</v>
      </c>
      <c r="D240" s="20" t="s">
        <v>375</v>
      </c>
      <c r="E240" s="24">
        <v>34</v>
      </c>
      <c r="F240" s="24" t="s">
        <v>596</v>
      </c>
      <c r="G240" s="20" t="s">
        <v>64</v>
      </c>
      <c r="H240" s="20" t="s">
        <v>64</v>
      </c>
      <c r="I240" s="24" t="s">
        <v>599</v>
      </c>
      <c r="J240" s="33">
        <v>20</v>
      </c>
      <c r="K240" s="34" t="s">
        <v>493</v>
      </c>
      <c r="L240" s="27">
        <v>1640000000</v>
      </c>
      <c r="M240" s="17">
        <v>1640000000</v>
      </c>
      <c r="N240" s="18" t="s">
        <v>287</v>
      </c>
      <c r="O240" s="32" t="s">
        <v>449</v>
      </c>
      <c r="P240" s="32" t="s">
        <v>450</v>
      </c>
      <c r="Q240" s="24">
        <v>27</v>
      </c>
    </row>
    <row r="241" spans="1:17" ht="57" customHeight="1" x14ac:dyDescent="0.2">
      <c r="A241" s="3">
        <v>4573</v>
      </c>
      <c r="B241" s="25" t="s">
        <v>283</v>
      </c>
      <c r="C241" s="24">
        <v>11</v>
      </c>
      <c r="D241" s="20" t="s">
        <v>381</v>
      </c>
      <c r="E241" s="24">
        <v>34</v>
      </c>
      <c r="F241" s="24" t="s">
        <v>596</v>
      </c>
      <c r="G241" s="24" t="s">
        <v>609</v>
      </c>
      <c r="H241" s="24" t="s">
        <v>609</v>
      </c>
      <c r="I241" s="33"/>
      <c r="J241" s="33">
        <v>900</v>
      </c>
      <c r="K241" s="34">
        <v>0</v>
      </c>
      <c r="L241" s="27">
        <v>1083255826</v>
      </c>
      <c r="M241" s="17">
        <v>1083255826</v>
      </c>
      <c r="N241" s="18" t="s">
        <v>287</v>
      </c>
      <c r="O241" s="32" t="s">
        <v>449</v>
      </c>
      <c r="P241" s="32" t="s">
        <v>450</v>
      </c>
      <c r="Q241" s="24">
        <v>27</v>
      </c>
    </row>
    <row r="242" spans="1:17" ht="57" customHeight="1" x14ac:dyDescent="0.2">
      <c r="A242" s="3">
        <v>4592</v>
      </c>
      <c r="B242" s="25" t="s">
        <v>283</v>
      </c>
      <c r="C242" s="24">
        <v>11</v>
      </c>
      <c r="D242" s="20" t="s">
        <v>381</v>
      </c>
      <c r="E242" s="24">
        <v>34</v>
      </c>
      <c r="F242" s="24" t="s">
        <v>596</v>
      </c>
      <c r="G242" s="24" t="s">
        <v>72</v>
      </c>
      <c r="H242" s="24" t="s">
        <v>72</v>
      </c>
      <c r="I242" s="33"/>
      <c r="J242" s="33">
        <v>32</v>
      </c>
      <c r="K242" s="34" t="s">
        <v>605</v>
      </c>
      <c r="L242" s="27">
        <v>2208173948</v>
      </c>
      <c r="M242" s="17">
        <v>2208173948</v>
      </c>
      <c r="N242" s="18" t="s">
        <v>287</v>
      </c>
      <c r="O242" s="32" t="s">
        <v>449</v>
      </c>
      <c r="P242" s="32" t="s">
        <v>450</v>
      </c>
      <c r="Q242" s="24">
        <v>27</v>
      </c>
    </row>
    <row r="243" spans="1:17" ht="57" customHeight="1" x14ac:dyDescent="0.2">
      <c r="A243" s="3">
        <v>4619</v>
      </c>
      <c r="B243" s="10" t="s">
        <v>283</v>
      </c>
      <c r="C243" s="9">
        <v>12</v>
      </c>
      <c r="D243" s="11" t="s">
        <v>388</v>
      </c>
      <c r="E243" s="9">
        <v>34</v>
      </c>
      <c r="F243" s="9" t="s">
        <v>596</v>
      </c>
      <c r="G243" s="13" t="s">
        <v>75</v>
      </c>
      <c r="H243" s="13" t="s">
        <v>75</v>
      </c>
      <c r="I243" s="12"/>
      <c r="J243" s="9">
        <v>10</v>
      </c>
      <c r="K243" s="30">
        <v>0</v>
      </c>
      <c r="L243" s="16">
        <v>693</v>
      </c>
      <c r="M243" s="17">
        <v>693000000</v>
      </c>
      <c r="N243" s="18" t="s">
        <v>287</v>
      </c>
      <c r="O243" s="12" t="s">
        <v>449</v>
      </c>
      <c r="P243" s="19" t="s">
        <v>450</v>
      </c>
      <c r="Q243" s="14">
        <v>27</v>
      </c>
    </row>
    <row r="244" spans="1:17" ht="57" customHeight="1" x14ac:dyDescent="0.2">
      <c r="A244" s="3">
        <v>4672</v>
      </c>
      <c r="B244" s="25" t="s">
        <v>283</v>
      </c>
      <c r="C244" s="24">
        <v>13</v>
      </c>
      <c r="D244" s="20" t="s">
        <v>393</v>
      </c>
      <c r="E244" s="24">
        <v>34</v>
      </c>
      <c r="F244" s="24" t="s">
        <v>596</v>
      </c>
      <c r="G244" s="24" t="s">
        <v>610</v>
      </c>
      <c r="H244" s="24" t="s">
        <v>610</v>
      </c>
      <c r="I244" s="33"/>
      <c r="J244" s="33">
        <v>12</v>
      </c>
      <c r="K244" s="34">
        <v>3</v>
      </c>
      <c r="L244" s="27">
        <v>520000000</v>
      </c>
      <c r="M244" s="17">
        <v>520000000</v>
      </c>
      <c r="N244" s="18" t="s">
        <v>287</v>
      </c>
      <c r="O244" s="32" t="s">
        <v>449</v>
      </c>
      <c r="P244" s="32" t="s">
        <v>450</v>
      </c>
      <c r="Q244" s="24">
        <v>27</v>
      </c>
    </row>
    <row r="245" spans="1:17" ht="57" customHeight="1" x14ac:dyDescent="0.2">
      <c r="A245" s="3">
        <v>4707</v>
      </c>
      <c r="B245" s="10" t="s">
        <v>283</v>
      </c>
      <c r="C245" s="10">
        <v>14</v>
      </c>
      <c r="D245" s="35" t="s">
        <v>401</v>
      </c>
      <c r="E245" s="10">
        <v>34</v>
      </c>
      <c r="F245" s="10" t="s">
        <v>596</v>
      </c>
      <c r="G245" s="36" t="s">
        <v>611</v>
      </c>
      <c r="H245" s="36" t="s">
        <v>611</v>
      </c>
      <c r="I245" s="13" t="s">
        <v>599</v>
      </c>
      <c r="J245" s="10">
        <v>400</v>
      </c>
      <c r="K245" s="38">
        <v>0</v>
      </c>
      <c r="L245" s="39">
        <v>282.68120599999997</v>
      </c>
      <c r="M245" s="17">
        <v>282681206</v>
      </c>
      <c r="N245" s="18" t="s">
        <v>287</v>
      </c>
      <c r="O245" s="3" t="s">
        <v>449</v>
      </c>
      <c r="P245" s="40" t="s">
        <v>450</v>
      </c>
      <c r="Q245" s="41">
        <v>27</v>
      </c>
    </row>
    <row r="246" spans="1:17" ht="57" customHeight="1" x14ac:dyDescent="0.2">
      <c r="A246" s="3">
        <v>4708</v>
      </c>
      <c r="B246" s="10" t="s">
        <v>283</v>
      </c>
      <c r="C246" s="10">
        <v>14</v>
      </c>
      <c r="D246" s="35" t="s">
        <v>401</v>
      </c>
      <c r="E246" s="10">
        <v>34</v>
      </c>
      <c r="F246" s="10" t="s">
        <v>596</v>
      </c>
      <c r="G246" s="36" t="s">
        <v>78</v>
      </c>
      <c r="H246" s="36" t="s">
        <v>78</v>
      </c>
      <c r="I246" s="36" t="s">
        <v>612</v>
      </c>
      <c r="J246" s="37">
        <v>8</v>
      </c>
      <c r="K246" s="38">
        <v>0</v>
      </c>
      <c r="L246" s="39">
        <v>365.693669</v>
      </c>
      <c r="M246" s="17">
        <v>365693669</v>
      </c>
      <c r="N246" s="18" t="s">
        <v>287</v>
      </c>
      <c r="O246" s="3" t="s">
        <v>449</v>
      </c>
      <c r="P246" s="40" t="s">
        <v>450</v>
      </c>
      <c r="Q246" s="41">
        <v>27</v>
      </c>
    </row>
    <row r="247" spans="1:17" ht="57" customHeight="1" x14ac:dyDescent="0.2">
      <c r="A247" s="3">
        <v>4761</v>
      </c>
      <c r="B247" s="25" t="s">
        <v>283</v>
      </c>
      <c r="C247" s="24">
        <v>15</v>
      </c>
      <c r="D247" s="20" t="s">
        <v>414</v>
      </c>
      <c r="E247" s="24">
        <v>34</v>
      </c>
      <c r="F247" s="24" t="s">
        <v>596</v>
      </c>
      <c r="G247" s="24" t="s">
        <v>79</v>
      </c>
      <c r="H247" s="24" t="s">
        <v>79</v>
      </c>
      <c r="I247" s="33" t="s">
        <v>613</v>
      </c>
      <c r="J247" s="33">
        <v>4</v>
      </c>
      <c r="K247" s="34">
        <f>J247/4</f>
        <v>1</v>
      </c>
      <c r="L247" s="27">
        <v>574000000</v>
      </c>
      <c r="M247" s="17">
        <v>574000000</v>
      </c>
      <c r="N247" s="18" t="s">
        <v>287</v>
      </c>
      <c r="O247" s="32" t="s">
        <v>449</v>
      </c>
      <c r="P247" s="32" t="s">
        <v>450</v>
      </c>
      <c r="Q247" s="24">
        <v>27</v>
      </c>
    </row>
    <row r="248" spans="1:17" ht="57" customHeight="1" x14ac:dyDescent="0.2">
      <c r="A248" s="3">
        <v>4790</v>
      </c>
      <c r="B248" s="10" t="s">
        <v>283</v>
      </c>
      <c r="C248" s="10">
        <v>16</v>
      </c>
      <c r="D248" s="35" t="s">
        <v>419</v>
      </c>
      <c r="E248" s="10">
        <v>34</v>
      </c>
      <c r="F248" s="10" t="s">
        <v>596</v>
      </c>
      <c r="G248" s="36" t="s">
        <v>614</v>
      </c>
      <c r="H248" s="36" t="s">
        <v>614</v>
      </c>
      <c r="I248" s="36" t="s">
        <v>615</v>
      </c>
      <c r="J248" s="37">
        <v>32</v>
      </c>
      <c r="K248" s="38" t="s">
        <v>605</v>
      </c>
      <c r="L248" s="39">
        <v>1047</v>
      </c>
      <c r="M248" s="17">
        <v>1047000000</v>
      </c>
      <c r="N248" s="18" t="s">
        <v>287</v>
      </c>
      <c r="O248" s="3" t="s">
        <v>449</v>
      </c>
      <c r="P248" s="40" t="s">
        <v>450</v>
      </c>
      <c r="Q248" s="41">
        <v>27</v>
      </c>
    </row>
    <row r="249" spans="1:17" ht="57" customHeight="1" x14ac:dyDescent="0.2">
      <c r="A249" s="3">
        <v>4842</v>
      </c>
      <c r="B249" s="25" t="s">
        <v>283</v>
      </c>
      <c r="C249" s="24">
        <v>17</v>
      </c>
      <c r="D249" s="20" t="s">
        <v>423</v>
      </c>
      <c r="E249" s="24">
        <v>34</v>
      </c>
      <c r="F249" s="24" t="s">
        <v>596</v>
      </c>
      <c r="G249" s="24" t="s">
        <v>616</v>
      </c>
      <c r="H249" s="24" t="s">
        <v>616</v>
      </c>
      <c r="I249" s="33" t="s">
        <v>617</v>
      </c>
      <c r="J249" s="33">
        <v>1</v>
      </c>
      <c r="K249" s="34">
        <v>1</v>
      </c>
      <c r="L249" s="27">
        <v>435000000</v>
      </c>
      <c r="M249" s="17">
        <v>435000000</v>
      </c>
      <c r="N249" s="18" t="s">
        <v>287</v>
      </c>
      <c r="O249" s="32" t="s">
        <v>449</v>
      </c>
      <c r="P249" s="32" t="s">
        <v>450</v>
      </c>
      <c r="Q249" s="24">
        <v>27</v>
      </c>
    </row>
    <row r="250" spans="1:17" ht="57" customHeight="1" x14ac:dyDescent="0.2">
      <c r="A250" s="3">
        <v>4876</v>
      </c>
      <c r="B250" s="10" t="s">
        <v>283</v>
      </c>
      <c r="C250" s="9">
        <v>18</v>
      </c>
      <c r="D250" s="11" t="s">
        <v>430</v>
      </c>
      <c r="E250" s="9">
        <v>34</v>
      </c>
      <c r="F250" s="9" t="s">
        <v>596</v>
      </c>
      <c r="G250" s="13" t="s">
        <v>86</v>
      </c>
      <c r="H250" s="13" t="s">
        <v>86</v>
      </c>
      <c r="I250" s="12" t="s">
        <v>599</v>
      </c>
      <c r="J250" s="9">
        <v>2400</v>
      </c>
      <c r="K250" s="30">
        <v>600</v>
      </c>
      <c r="L250" s="21">
        <v>1252.8578680000001</v>
      </c>
      <c r="M250" s="17">
        <v>1252857868</v>
      </c>
      <c r="N250" s="18" t="s">
        <v>287</v>
      </c>
      <c r="O250" s="12" t="s">
        <v>449</v>
      </c>
      <c r="P250" s="19" t="s">
        <v>450</v>
      </c>
      <c r="Q250" s="14">
        <v>27</v>
      </c>
    </row>
    <row r="251" spans="1:17" ht="57" customHeight="1" x14ac:dyDescent="0.2">
      <c r="A251" s="3">
        <v>4877</v>
      </c>
      <c r="B251" s="10" t="s">
        <v>283</v>
      </c>
      <c r="C251" s="9">
        <v>18</v>
      </c>
      <c r="D251" s="11" t="s">
        <v>430</v>
      </c>
      <c r="E251" s="9">
        <v>34</v>
      </c>
      <c r="F251" s="9" t="s">
        <v>596</v>
      </c>
      <c r="G251" s="13" t="s">
        <v>88</v>
      </c>
      <c r="H251" s="13" t="s">
        <v>88</v>
      </c>
      <c r="I251" s="12" t="s">
        <v>599</v>
      </c>
      <c r="J251" s="29">
        <v>4</v>
      </c>
      <c r="K251" s="30" t="s">
        <v>309</v>
      </c>
      <c r="L251" s="21">
        <v>536.93908599999997</v>
      </c>
      <c r="M251" s="17">
        <v>536939086</v>
      </c>
      <c r="N251" s="18" t="s">
        <v>287</v>
      </c>
      <c r="O251" s="12" t="s">
        <v>449</v>
      </c>
      <c r="P251" s="19" t="s">
        <v>450</v>
      </c>
      <c r="Q251" s="14">
        <v>27</v>
      </c>
    </row>
    <row r="252" spans="1:17" ht="57" customHeight="1" x14ac:dyDescent="0.2">
      <c r="A252" s="3">
        <v>4925</v>
      </c>
      <c r="B252" s="42" t="s">
        <v>283</v>
      </c>
      <c r="C252" s="43">
        <v>19</v>
      </c>
      <c r="D252" s="44" t="s">
        <v>434</v>
      </c>
      <c r="E252" s="43">
        <v>34</v>
      </c>
      <c r="F252" s="43" t="s">
        <v>596</v>
      </c>
      <c r="G252" s="45" t="s">
        <v>89</v>
      </c>
      <c r="H252" s="45" t="s">
        <v>89</v>
      </c>
      <c r="I252" s="45" t="s">
        <v>89</v>
      </c>
      <c r="J252" s="45">
        <v>4000</v>
      </c>
      <c r="K252" s="46">
        <v>0</v>
      </c>
      <c r="L252" s="45">
        <v>1892</v>
      </c>
      <c r="M252" s="17">
        <v>1892000000</v>
      </c>
      <c r="N252" s="18" t="s">
        <v>287</v>
      </c>
      <c r="O252" s="45" t="s">
        <v>449</v>
      </c>
      <c r="P252" s="45" t="s">
        <v>450</v>
      </c>
      <c r="Q252" s="45">
        <v>27</v>
      </c>
    </row>
    <row r="253" spans="1:17" ht="57" customHeight="1" x14ac:dyDescent="0.2">
      <c r="A253" s="3">
        <v>4926</v>
      </c>
      <c r="B253" s="42" t="s">
        <v>283</v>
      </c>
      <c r="C253" s="43">
        <v>19</v>
      </c>
      <c r="D253" s="44" t="s">
        <v>434</v>
      </c>
      <c r="E253" s="43">
        <v>34</v>
      </c>
      <c r="F253" s="43" t="s">
        <v>596</v>
      </c>
      <c r="G253" s="45" t="s">
        <v>92</v>
      </c>
      <c r="H253" s="45" t="s">
        <v>92</v>
      </c>
      <c r="I253" s="45" t="s">
        <v>618</v>
      </c>
      <c r="J253" s="45">
        <v>9</v>
      </c>
      <c r="K253" s="46">
        <v>3</v>
      </c>
      <c r="L253" s="45">
        <v>1220</v>
      </c>
      <c r="M253" s="17">
        <v>1220000000</v>
      </c>
      <c r="N253" s="18" t="s">
        <v>287</v>
      </c>
      <c r="O253" s="45" t="s">
        <v>449</v>
      </c>
      <c r="P253" s="45" t="s">
        <v>450</v>
      </c>
      <c r="Q253" s="45">
        <v>27</v>
      </c>
    </row>
    <row r="254" spans="1:17" ht="57" customHeight="1" x14ac:dyDescent="0.2">
      <c r="A254" s="3">
        <v>4972</v>
      </c>
      <c r="B254" s="25" t="s">
        <v>283</v>
      </c>
      <c r="C254" s="24">
        <v>20</v>
      </c>
      <c r="D254" s="20" t="s">
        <v>163</v>
      </c>
      <c r="E254" s="24">
        <v>34</v>
      </c>
      <c r="F254" s="24" t="s">
        <v>596</v>
      </c>
      <c r="G254" s="24" t="s">
        <v>49</v>
      </c>
      <c r="H254" s="24" t="s">
        <v>49</v>
      </c>
      <c r="I254" s="33"/>
      <c r="J254" s="33">
        <v>1</v>
      </c>
      <c r="K254" s="34">
        <v>1</v>
      </c>
      <c r="L254" s="27">
        <v>337510000</v>
      </c>
      <c r="M254" s="17">
        <v>337510000</v>
      </c>
      <c r="N254" s="18" t="s">
        <v>287</v>
      </c>
      <c r="O254" s="32" t="s">
        <v>449</v>
      </c>
      <c r="P254" s="24" t="s">
        <v>450</v>
      </c>
      <c r="Q254" s="24">
        <v>27</v>
      </c>
    </row>
    <row r="255" spans="1:17" ht="57" customHeight="1" x14ac:dyDescent="0.2">
      <c r="A255" s="3">
        <v>4987</v>
      </c>
      <c r="B255" s="25" t="s">
        <v>283</v>
      </c>
      <c r="C255" s="24">
        <v>20</v>
      </c>
      <c r="D255" s="20" t="s">
        <v>163</v>
      </c>
      <c r="E255" s="24">
        <v>34</v>
      </c>
      <c r="F255" s="24" t="s">
        <v>596</v>
      </c>
      <c r="G255" s="24" t="s">
        <v>619</v>
      </c>
      <c r="H255" s="24" t="s">
        <v>619</v>
      </c>
      <c r="I255" s="33"/>
      <c r="J255" s="33">
        <v>1000</v>
      </c>
      <c r="K255" s="34">
        <v>4000</v>
      </c>
      <c r="L255" s="27">
        <v>660600000</v>
      </c>
      <c r="M255" s="17">
        <v>660600000</v>
      </c>
      <c r="N255" s="18" t="s">
        <v>287</v>
      </c>
      <c r="O255" s="32" t="s">
        <v>449</v>
      </c>
      <c r="P255" s="24" t="s">
        <v>450</v>
      </c>
      <c r="Q255" s="24">
        <v>27</v>
      </c>
    </row>
  </sheetData>
  <sortState xmlns:xlrd2="http://schemas.microsoft.com/office/spreadsheetml/2017/richdata2" ref="A2:Q255">
    <sortCondition ref="F2:F25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Hoja3</vt:lpstr>
      <vt:lpstr>BASE</vt:lpstr>
      <vt:lpstr>Hoja2</vt:lpstr>
      <vt:lpstr>Hoja4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giovani andrade</dc:creator>
  <cp:keywords/>
  <dc:description/>
  <cp:lastModifiedBy>Angie Carolina Prieto Alvarado</cp:lastModifiedBy>
  <cp:revision/>
  <dcterms:created xsi:type="dcterms:W3CDTF">2024-10-22T09:16:44Z</dcterms:created>
  <dcterms:modified xsi:type="dcterms:W3CDTF">2025-12-09T20:07:56Z</dcterms:modified>
  <cp:category/>
  <cp:contentStatus/>
</cp:coreProperties>
</file>