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ngel\Desktop\"/>
    </mc:Choice>
  </mc:AlternateContent>
  <xr:revisionPtr revIDLastSave="0" documentId="8_{E67EC21D-6C5A-4A21-9229-1809E047DEB6}" xr6:coauthVersionLast="47" xr6:coauthVersionMax="47" xr10:uidLastSave="{00000000-0000-0000-0000-000000000000}"/>
  <bookViews>
    <workbookView xWindow="-120" yWindow="-120" windowWidth="20730" windowHeight="11040" tabRatio="593" firstSheet="19" activeTab="21" xr2:uid="{00000000-000D-0000-FFFF-FFFF00000000}"/>
  </bookViews>
  <sheets>
    <sheet name="INICIO" sheetId="2" r:id="rId1"/>
    <sheet name="0. Institucionalidad " sheetId="3" r:id="rId2"/>
    <sheet name="1. Gestión Estratégica del TH" sheetId="6" r:id="rId3"/>
    <sheet name="2. Integridad" sheetId="7" r:id="rId4"/>
    <sheet name="3. Planeación Institucional " sheetId="4" r:id="rId5"/>
    <sheet name="4. Gestión presupuestal " sheetId="5" r:id="rId6"/>
    <sheet name="5.  Compras y contratación" sheetId="8" r:id="rId7"/>
    <sheet name="6. Fortalecimiento organizacion" sheetId="9" r:id="rId8"/>
    <sheet name="7. Gobierno Digital " sheetId="10" r:id="rId9"/>
    <sheet name="8.  Seguridad Digital " sheetId="11" r:id="rId10"/>
    <sheet name="9.  Defensa Jurídica " sheetId="12" r:id="rId11"/>
    <sheet name="10.  Mejora normativa " sheetId="13" r:id="rId12"/>
    <sheet name="11. Participación Ciudadana " sheetId="14" r:id="rId13"/>
    <sheet name="12. Racionalización de tramites" sheetId="15" r:id="rId14"/>
    <sheet name="13. Servicio al ciudadano" sheetId="16" r:id="rId15"/>
    <sheet name="14. Gestión ambiental - comp. " sheetId="17" r:id="rId16"/>
    <sheet name="15. Seguimiento y evaluación" sheetId="18" r:id="rId17"/>
    <sheet name="16. Gestión Documental " sheetId="19" r:id="rId18"/>
    <sheet name="17. Transparencia y acceso inf" sheetId="20" r:id="rId19"/>
    <sheet name="18.  Gestión info estadistica" sheetId="21" r:id="rId20"/>
    <sheet name="19.  Gestión conocimiento e inn" sheetId="22" r:id="rId21"/>
    <sheet name="20. Control Interno " sheetId="23" r:id="rId22"/>
  </sheets>
  <definedNames>
    <definedName name="_xlnm._FilterDatabase" localSheetId="1" hidden="1">'0. Institucionalidad '!$A$4:$AA$8</definedName>
    <definedName name="_xlnm._FilterDatabase" localSheetId="2" hidden="1">'1. Gestión Estratégica del TH'!$A$4:$AD$114</definedName>
    <definedName name="_xlnm._FilterDatabase" localSheetId="4" hidden="1">'3. Planeación Institucional '!$A$4:$AD$8</definedName>
    <definedName name="_xlnm._FilterDatabase" localSheetId="5" hidden="1">'4. Gestión presupuestal '!$A$4:$AD$6</definedName>
    <definedName name="_xlnm.Print_Area" localSheetId="21">'20. Control Interno '!$A$1:$AU$27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23" l="1"/>
  <c r="N9" i="23"/>
  <c r="Q9" i="23"/>
  <c r="S9" i="23"/>
  <c r="V9" i="23"/>
  <c r="X9" i="23"/>
  <c r="AA9" i="23"/>
  <c r="AC9" i="23"/>
  <c r="AF9" i="23"/>
  <c r="AH9" i="23"/>
  <c r="L9" i="7"/>
  <c r="L8" i="17" l="1"/>
  <c r="N8" i="17" s="1"/>
  <c r="Q8" i="17"/>
  <c r="S8" i="17" s="1"/>
  <c r="V8" i="17"/>
  <c r="X8" i="17"/>
  <c r="AA8" i="17"/>
  <c r="AC8" i="17"/>
  <c r="L9" i="17"/>
  <c r="N9" i="17"/>
  <c r="Q9" i="17"/>
  <c r="S9" i="17" s="1"/>
  <c r="V9" i="17"/>
  <c r="X9" i="17"/>
  <c r="AA9" i="17"/>
  <c r="AC9" i="17"/>
  <c r="I8" i="17"/>
  <c r="AF8" i="17" s="1"/>
  <c r="AH8" i="17" s="1"/>
  <c r="I9" i="17"/>
  <c r="AF9" i="17" s="1"/>
  <c r="AH9" i="17" s="1"/>
  <c r="L8" i="14"/>
  <c r="N8" i="14"/>
  <c r="Q8" i="14"/>
  <c r="S8" i="14"/>
  <c r="V8" i="14"/>
  <c r="X8" i="14"/>
  <c r="AA8" i="14"/>
  <c r="AC8" i="14"/>
  <c r="AF8" i="14"/>
  <c r="AH8" i="14"/>
  <c r="L9" i="14"/>
  <c r="N9" i="14" s="1"/>
  <c r="Q9" i="14"/>
  <c r="S9" i="14"/>
  <c r="V9" i="14"/>
  <c r="X9" i="14"/>
  <c r="AA9" i="14"/>
  <c r="AC9" i="14"/>
  <c r="AF9" i="14"/>
  <c r="AH9" i="14"/>
  <c r="AC8" i="22"/>
  <c r="AA8" i="22"/>
  <c r="V8" i="22"/>
  <c r="X8" i="22" s="1"/>
  <c r="Q8" i="22"/>
  <c r="S8" i="22" s="1"/>
  <c r="N8" i="22"/>
  <c r="L8" i="22"/>
  <c r="I8" i="22"/>
  <c r="AF8" i="22" s="1"/>
  <c r="AH8" i="22" s="1"/>
  <c r="L8" i="21"/>
  <c r="N8" i="21"/>
  <c r="Q8" i="21"/>
  <c r="S8" i="21" s="1"/>
  <c r="V8" i="21"/>
  <c r="X8" i="21" s="1"/>
  <c r="AA8" i="21"/>
  <c r="AC8" i="21"/>
  <c r="AF8" i="21"/>
  <c r="AH8" i="21"/>
  <c r="L9" i="21"/>
  <c r="N9" i="21" s="1"/>
  <c r="Q9" i="21"/>
  <c r="S9" i="21" s="1"/>
  <c r="V9" i="21"/>
  <c r="X9" i="21"/>
  <c r="AA9" i="21"/>
  <c r="AC9" i="21"/>
  <c r="AF9" i="21"/>
  <c r="AH9" i="21" s="1"/>
  <c r="L10" i="21"/>
  <c r="N10" i="21" s="1"/>
  <c r="Q10" i="21"/>
  <c r="S10" i="21"/>
  <c r="V10" i="21"/>
  <c r="X10" i="21"/>
  <c r="AA10" i="21"/>
  <c r="AC10" i="21" s="1"/>
  <c r="AF10" i="21"/>
  <c r="AH10" i="21" s="1"/>
  <c r="L11" i="21"/>
  <c r="N11" i="21"/>
  <c r="Q11" i="21"/>
  <c r="S11" i="21"/>
  <c r="V11" i="21"/>
  <c r="X11" i="21" s="1"/>
  <c r="AA11" i="21"/>
  <c r="AC11" i="21" s="1"/>
  <c r="AF11" i="21"/>
  <c r="AH11" i="21"/>
  <c r="I8" i="21"/>
  <c r="I9" i="21"/>
  <c r="L8" i="7"/>
  <c r="N8" i="7" s="1"/>
  <c r="Q8" i="7"/>
  <c r="S8" i="7"/>
  <c r="V8" i="7"/>
  <c r="X8" i="7"/>
  <c r="AA8" i="7"/>
  <c r="AC8" i="7"/>
  <c r="AF8" i="7"/>
  <c r="AH8" i="7"/>
  <c r="N9" i="7"/>
  <c r="Q9" i="7"/>
  <c r="S9" i="7" s="1"/>
  <c r="V9" i="7"/>
  <c r="X9" i="7" s="1"/>
  <c r="AA9" i="7"/>
  <c r="AC9" i="7" s="1"/>
  <c r="AF9" i="7"/>
  <c r="AH9" i="7" s="1"/>
  <c r="L10" i="7"/>
  <c r="N10" i="7"/>
  <c r="Q10" i="7"/>
  <c r="S10" i="7"/>
  <c r="V10" i="7"/>
  <c r="X10" i="7"/>
  <c r="AA10" i="7"/>
  <c r="AC10" i="7"/>
  <c r="AF10" i="7"/>
  <c r="AH10" i="7"/>
  <c r="L11" i="7"/>
  <c r="N11" i="7"/>
  <c r="Q11" i="7"/>
  <c r="S11" i="7"/>
  <c r="V11" i="7"/>
  <c r="X11" i="7"/>
  <c r="AA11" i="7"/>
  <c r="AC11" i="7"/>
  <c r="AF11" i="7"/>
  <c r="AH11" i="7"/>
  <c r="L12" i="7"/>
  <c r="N12" i="7"/>
  <c r="Q12" i="7"/>
  <c r="S12" i="7"/>
  <c r="V12" i="7"/>
  <c r="X12" i="7"/>
  <c r="AA12" i="7"/>
  <c r="AC12" i="7"/>
  <c r="AF12" i="7"/>
  <c r="AH12" i="7"/>
  <c r="I8" i="7"/>
  <c r="L7" i="23"/>
  <c r="N7" i="23" s="1"/>
  <c r="Q7" i="23"/>
  <c r="S7" i="23" s="1"/>
  <c r="V7" i="23"/>
  <c r="X7" i="23"/>
  <c r="AA7" i="23"/>
  <c r="AC7" i="23"/>
  <c r="AF7" i="23"/>
  <c r="AH7" i="23" s="1"/>
  <c r="L8" i="23"/>
  <c r="N8" i="23" s="1"/>
  <c r="Q8" i="23"/>
  <c r="S8" i="23"/>
  <c r="V8" i="23"/>
  <c r="X8" i="23"/>
  <c r="AA8" i="23"/>
  <c r="AC8" i="23" s="1"/>
  <c r="I8" i="23"/>
  <c r="AF8" i="23" s="1"/>
  <c r="AH8" i="23" s="1"/>
  <c r="L8" i="18"/>
  <c r="N8" i="18" s="1"/>
  <c r="Q8" i="18"/>
  <c r="S8" i="18" s="1"/>
  <c r="V8" i="18"/>
  <c r="X8" i="18" s="1"/>
  <c r="AA8" i="18"/>
  <c r="AC8" i="18"/>
  <c r="AF8" i="18"/>
  <c r="AH8" i="18" s="1"/>
  <c r="L9" i="18"/>
  <c r="N9" i="18" s="1"/>
  <c r="Q9" i="18"/>
  <c r="S9" i="18"/>
  <c r="V9" i="18"/>
  <c r="X9" i="18"/>
  <c r="AA9" i="18"/>
  <c r="AC9" i="18" s="1"/>
  <c r="AF9" i="18"/>
  <c r="AH9" i="18" s="1"/>
  <c r="L10" i="18"/>
  <c r="N10" i="18"/>
  <c r="Q10" i="18"/>
  <c r="S10" i="18"/>
  <c r="V10" i="18"/>
  <c r="X10" i="18" s="1"/>
  <c r="AA10" i="18"/>
  <c r="AC10" i="18" s="1"/>
  <c r="L11" i="18"/>
  <c r="N11" i="18"/>
  <c r="Q11" i="18"/>
  <c r="S11" i="18" s="1"/>
  <c r="V11" i="18"/>
  <c r="X11" i="18" s="1"/>
  <c r="AA11" i="18"/>
  <c r="AC11" i="18"/>
  <c r="L12" i="18"/>
  <c r="N12" i="18" s="1"/>
  <c r="Q12" i="18"/>
  <c r="S12" i="18" s="1"/>
  <c r="V12" i="18"/>
  <c r="X12" i="18"/>
  <c r="AA12" i="18"/>
  <c r="AC12" i="18"/>
  <c r="L13" i="18"/>
  <c r="N13" i="18" s="1"/>
  <c r="Q13" i="18"/>
  <c r="S13" i="18"/>
  <c r="V13" i="18"/>
  <c r="X13" i="18"/>
  <c r="AA13" i="18"/>
  <c r="AC13" i="18" s="1"/>
  <c r="I8" i="18"/>
  <c r="I9" i="18"/>
  <c r="I10" i="18"/>
  <c r="AF10" i="18" s="1"/>
  <c r="AH10" i="18" s="1"/>
  <c r="I11" i="18"/>
  <c r="AF11" i="18" s="1"/>
  <c r="AH11" i="18" s="1"/>
  <c r="I12" i="18"/>
  <c r="AF12" i="18" s="1"/>
  <c r="AH12" i="18" s="1"/>
  <c r="I13" i="18"/>
  <c r="AF13" i="18" s="1"/>
  <c r="AH13" i="18" s="1"/>
  <c r="I9" i="4"/>
  <c r="AF9" i="4" s="1"/>
  <c r="AH9" i="4" s="1"/>
  <c r="Q7" i="4"/>
  <c r="S7" i="4" s="1"/>
  <c r="V7" i="4"/>
  <c r="X7" i="4"/>
  <c r="AA7" i="4"/>
  <c r="AC7" i="4"/>
  <c r="AF7" i="4"/>
  <c r="AH7" i="4"/>
  <c r="Q8" i="4"/>
  <c r="S8" i="4"/>
  <c r="V8" i="4"/>
  <c r="X8" i="4"/>
  <c r="AA8" i="4"/>
  <c r="AC8" i="4"/>
  <c r="AF8" i="4"/>
  <c r="AH8" i="4" s="1"/>
  <c r="N9" i="4"/>
  <c r="Q9" i="4"/>
  <c r="S9" i="4" s="1"/>
  <c r="V9" i="4"/>
  <c r="X9" i="4"/>
  <c r="AA9" i="4"/>
  <c r="AC9" i="4" s="1"/>
  <c r="L7" i="4"/>
  <c r="N7" i="4" s="1"/>
  <c r="L8" i="4"/>
  <c r="N8" i="4" s="1"/>
  <c r="I7" i="4"/>
  <c r="I8" i="4"/>
  <c r="I7" i="23"/>
  <c r="AA7" i="22"/>
  <c r="AC7" i="22" s="1"/>
  <c r="V7" i="22"/>
  <c r="X7" i="22" s="1"/>
  <c r="Q7" i="22"/>
  <c r="S7" i="22" s="1"/>
  <c r="L7" i="22"/>
  <c r="N7" i="22" s="1"/>
  <c r="I7" i="22"/>
  <c r="AF7" i="22" s="1"/>
  <c r="AH7" i="22" s="1"/>
  <c r="AA7" i="21"/>
  <c r="AC7" i="21" s="1"/>
  <c r="V7" i="21"/>
  <c r="X7" i="21" s="1"/>
  <c r="Q7" i="21"/>
  <c r="S7" i="21" s="1"/>
  <c r="N7" i="21"/>
  <c r="L7" i="21"/>
  <c r="I7" i="21"/>
  <c r="AF7" i="21" s="1"/>
  <c r="AH7" i="21" s="1"/>
  <c r="AA7" i="20"/>
  <c r="AC7" i="20" s="1"/>
  <c r="V7" i="20"/>
  <c r="X7" i="20" s="1"/>
  <c r="Q7" i="20"/>
  <c r="S7" i="20" s="1"/>
  <c r="L7" i="20"/>
  <c r="N7" i="20" s="1"/>
  <c r="I7" i="20"/>
  <c r="AF7" i="20" s="1"/>
  <c r="AH7" i="20" s="1"/>
  <c r="AA7" i="19"/>
  <c r="AC7" i="19" s="1"/>
  <c r="V7" i="19"/>
  <c r="X7" i="19" s="1"/>
  <c r="Q7" i="19"/>
  <c r="S7" i="19" s="1"/>
  <c r="L7" i="19"/>
  <c r="N7" i="19" s="1"/>
  <c r="I7" i="19"/>
  <c r="AF7" i="19" s="1"/>
  <c r="AH7" i="19" s="1"/>
  <c r="AA7" i="18"/>
  <c r="AC7" i="18" s="1"/>
  <c r="V7" i="18"/>
  <c r="X7" i="18" s="1"/>
  <c r="Q7" i="18"/>
  <c r="S7" i="18" s="1"/>
  <c r="L7" i="18"/>
  <c r="N7" i="18" s="1"/>
  <c r="I7" i="18"/>
  <c r="AF7" i="18" s="1"/>
  <c r="AH7" i="18" s="1"/>
  <c r="AF7" i="17"/>
  <c r="AH7" i="17" s="1"/>
  <c r="AA7" i="17"/>
  <c r="AC7" i="17" s="1"/>
  <c r="V7" i="17"/>
  <c r="X7" i="17" s="1"/>
  <c r="Q7" i="17"/>
  <c r="S7" i="17" s="1"/>
  <c r="L7" i="17"/>
  <c r="N7" i="17" s="1"/>
  <c r="I7" i="17"/>
  <c r="AA7" i="16"/>
  <c r="AC7" i="16" s="1"/>
  <c r="V7" i="16"/>
  <c r="X7" i="16" s="1"/>
  <c r="Q7" i="16"/>
  <c r="S7" i="16" s="1"/>
  <c r="L7" i="16"/>
  <c r="N7" i="16" s="1"/>
  <c r="I7" i="16"/>
  <c r="AF7" i="16" s="1"/>
  <c r="AH7" i="16" s="1"/>
  <c r="AA7" i="15"/>
  <c r="AC7" i="15" s="1"/>
  <c r="V7" i="15"/>
  <c r="X7" i="15" s="1"/>
  <c r="Q7" i="15"/>
  <c r="S7" i="15" s="1"/>
  <c r="N7" i="15"/>
  <c r="L7" i="15"/>
  <c r="I7" i="15"/>
  <c r="AF7" i="15" s="1"/>
  <c r="AH7" i="15" s="1"/>
  <c r="AA7" i="14"/>
  <c r="AC7" i="14" s="1"/>
  <c r="V7" i="14"/>
  <c r="X7" i="14" s="1"/>
  <c r="Q7" i="14"/>
  <c r="S7" i="14" s="1"/>
  <c r="N7" i="14"/>
  <c r="L7" i="14"/>
  <c r="I7" i="14"/>
  <c r="AF7" i="14" s="1"/>
  <c r="AH7" i="14" s="1"/>
  <c r="AC7" i="13"/>
  <c r="AA7" i="13"/>
  <c r="V7" i="13"/>
  <c r="X7" i="13" s="1"/>
  <c r="Q7" i="13"/>
  <c r="S7" i="13" s="1"/>
  <c r="L7" i="13"/>
  <c r="N7" i="13" s="1"/>
  <c r="I7" i="13"/>
  <c r="AF7" i="13" s="1"/>
  <c r="AH7" i="13" s="1"/>
  <c r="AA7" i="12"/>
  <c r="AC7" i="12" s="1"/>
  <c r="X7" i="12"/>
  <c r="V7" i="12"/>
  <c r="Q7" i="12"/>
  <c r="S7" i="12" s="1"/>
  <c r="L7" i="12"/>
  <c r="N7" i="12" s="1"/>
  <c r="I7" i="12"/>
  <c r="AF7" i="12" s="1"/>
  <c r="AH7" i="12" s="1"/>
  <c r="AA7" i="11"/>
  <c r="AC7" i="11" s="1"/>
  <c r="V7" i="11"/>
  <c r="X7" i="11" s="1"/>
  <c r="Q7" i="11"/>
  <c r="S7" i="11" s="1"/>
  <c r="L7" i="11"/>
  <c r="N7" i="11" s="1"/>
  <c r="I7" i="11"/>
  <c r="AF7" i="11" s="1"/>
  <c r="AH7" i="11" s="1"/>
  <c r="AF7" i="10"/>
  <c r="AH7" i="10" s="1"/>
  <c r="AC7" i="10"/>
  <c r="AA7" i="10"/>
  <c r="X7" i="10"/>
  <c r="V7" i="10"/>
  <c r="S7" i="10"/>
  <c r="Q7" i="10"/>
  <c r="N7" i="10"/>
  <c r="L7" i="10"/>
  <c r="I7" i="10"/>
  <c r="AA7" i="9"/>
  <c r="AC7" i="9" s="1"/>
  <c r="V7" i="9"/>
  <c r="X7" i="9" s="1"/>
  <c r="Q7" i="9"/>
  <c r="S7" i="9" s="1"/>
  <c r="L7" i="9"/>
  <c r="N7" i="9" s="1"/>
  <c r="I7" i="9"/>
  <c r="AF7" i="9" s="1"/>
  <c r="AH7" i="9" s="1"/>
  <c r="AA7" i="8"/>
  <c r="AC7" i="8" s="1"/>
  <c r="V7" i="8"/>
  <c r="X7" i="8" s="1"/>
  <c r="Q7" i="8"/>
  <c r="S7" i="8" s="1"/>
  <c r="L7" i="8"/>
  <c r="N7" i="8" s="1"/>
  <c r="I7" i="8"/>
  <c r="AF7" i="8" s="1"/>
  <c r="AH7" i="8" s="1"/>
  <c r="AA7" i="5"/>
  <c r="AC7" i="5" s="1"/>
  <c r="V7" i="5"/>
  <c r="X7" i="5" s="1"/>
  <c r="Q7" i="5"/>
  <c r="S7" i="5" s="1"/>
  <c r="L7" i="5"/>
  <c r="N7" i="5" s="1"/>
  <c r="I7" i="5"/>
  <c r="AF7" i="5" s="1"/>
  <c r="AH7" i="5" s="1"/>
  <c r="AC7" i="7"/>
  <c r="AA7" i="7"/>
  <c r="V7" i="7"/>
  <c r="X7" i="7" s="1"/>
  <c r="Q7" i="7"/>
  <c r="S7" i="7" s="1"/>
  <c r="N7" i="7"/>
  <c r="L7" i="7"/>
  <c r="I7" i="7"/>
  <c r="AF7" i="7" s="1"/>
  <c r="AH7" i="7" s="1"/>
  <c r="AH7" i="6"/>
  <c r="AH8" i="6"/>
  <c r="AH9" i="6"/>
  <c r="AH10" i="6"/>
  <c r="AH11" i="6"/>
  <c r="AH12" i="6"/>
  <c r="AH13" i="6"/>
  <c r="AF7" i="6"/>
  <c r="AF8" i="6"/>
  <c r="AF9" i="6"/>
  <c r="AF10" i="6"/>
  <c r="AF11" i="6"/>
  <c r="AF12" i="6"/>
  <c r="AF13" i="6"/>
  <c r="AC7" i="6"/>
  <c r="AC8" i="6"/>
  <c r="AC9" i="6"/>
  <c r="AC10" i="6"/>
  <c r="AC11" i="6"/>
  <c r="AC12" i="6"/>
  <c r="AC13" i="6"/>
  <c r="AA7" i="6"/>
  <c r="AA8" i="6"/>
  <c r="AA9" i="6"/>
  <c r="X7" i="6"/>
  <c r="X8" i="6"/>
  <c r="X9" i="6"/>
  <c r="X10" i="6"/>
  <c r="X11" i="6"/>
  <c r="X12" i="6"/>
  <c r="X13" i="6"/>
  <c r="V7" i="6"/>
  <c r="V8" i="6"/>
  <c r="V9" i="6"/>
  <c r="V10" i="6"/>
  <c r="V11" i="6"/>
  <c r="V12" i="6"/>
  <c r="V13" i="6"/>
  <c r="V14" i="6"/>
  <c r="S7" i="6"/>
  <c r="S8" i="6"/>
  <c r="S9" i="6"/>
  <c r="S10" i="6"/>
  <c r="S11" i="6"/>
  <c r="S12" i="6"/>
  <c r="S13" i="6"/>
  <c r="Q7" i="6"/>
  <c r="Q8" i="6"/>
  <c r="Q9" i="6"/>
  <c r="Q10" i="6"/>
  <c r="Q11" i="6"/>
  <c r="Q12" i="6"/>
  <c r="Q13" i="6"/>
  <c r="N7" i="6"/>
  <c r="N8" i="6"/>
  <c r="N9" i="6"/>
  <c r="N10" i="6"/>
  <c r="N11" i="6"/>
  <c r="N12" i="6"/>
  <c r="N13" i="6"/>
  <c r="L7" i="6"/>
  <c r="L8" i="6"/>
  <c r="L9" i="6"/>
  <c r="L10" i="6"/>
  <c r="L11" i="6"/>
  <c r="L12" i="6"/>
  <c r="L13" i="6"/>
  <c r="I7" i="6" l="1"/>
  <c r="AF13" i="23"/>
  <c r="AH13" i="23" s="1"/>
  <c r="AA13" i="23"/>
  <c r="L13" i="23"/>
  <c r="N13" i="23" s="1"/>
  <c r="AH12" i="23"/>
  <c r="AF12" i="23"/>
  <c r="AA12" i="23"/>
  <c r="N12" i="23"/>
  <c r="L12" i="23"/>
  <c r="AF11" i="23"/>
  <c r="AH11" i="23" s="1"/>
  <c r="AA11" i="23"/>
  <c r="N11" i="23"/>
  <c r="L11" i="23"/>
  <c r="AH10" i="23"/>
  <c r="AF10" i="23"/>
  <c r="AA10" i="23"/>
  <c r="L10" i="23"/>
  <c r="N10" i="23" s="1"/>
  <c r="AA6" i="23"/>
  <c r="AC6" i="23" s="1"/>
  <c r="V6" i="23"/>
  <c r="X6" i="23" s="1"/>
  <c r="Q6" i="23"/>
  <c r="S6" i="23" s="1"/>
  <c r="L6" i="23"/>
  <c r="N6" i="23" s="1"/>
  <c r="I6" i="23"/>
  <c r="AF6" i="23" s="1"/>
  <c r="AH6" i="23" s="1"/>
  <c r="AF13" i="22"/>
  <c r="AH13" i="22" s="1"/>
  <c r="AA13" i="22"/>
  <c r="L13" i="22"/>
  <c r="N13" i="22" s="1"/>
  <c r="AF12" i="22"/>
  <c r="AH12" i="22" s="1"/>
  <c r="AA12" i="22"/>
  <c r="L12" i="22"/>
  <c r="N12" i="22" s="1"/>
  <c r="AF11" i="22"/>
  <c r="AH11" i="22" s="1"/>
  <c r="AA11" i="22"/>
  <c r="L11" i="22"/>
  <c r="N11" i="22" s="1"/>
  <c r="AF10" i="22"/>
  <c r="AH10" i="22" s="1"/>
  <c r="AA10" i="22"/>
  <c r="L10" i="22"/>
  <c r="N10" i="22" s="1"/>
  <c r="AA6" i="22"/>
  <c r="AC6" i="22" s="1"/>
  <c r="V6" i="22"/>
  <c r="X6" i="22" s="1"/>
  <c r="Q6" i="22"/>
  <c r="S6" i="22" s="1"/>
  <c r="L6" i="22"/>
  <c r="N6" i="22" s="1"/>
  <c r="I6" i="22"/>
  <c r="AF6" i="22" s="1"/>
  <c r="AH6" i="22" s="1"/>
  <c r="AH13" i="21"/>
  <c r="AF13" i="21"/>
  <c r="AA13" i="21"/>
  <c r="L13" i="21"/>
  <c r="N13" i="21" s="1"/>
  <c r="AF12" i="21"/>
  <c r="AH12" i="21" s="1"/>
  <c r="AA12" i="21"/>
  <c r="N12" i="21"/>
  <c r="L12" i="21"/>
  <c r="AA6" i="21"/>
  <c r="AC6" i="21" s="1"/>
  <c r="V6" i="21"/>
  <c r="X6" i="21" s="1"/>
  <c r="Q6" i="21"/>
  <c r="S6" i="21" s="1"/>
  <c r="L6" i="21"/>
  <c r="N6" i="21" s="1"/>
  <c r="I6" i="21"/>
  <c r="AF6" i="21" s="1"/>
  <c r="AH6" i="21" s="1"/>
  <c r="AF13" i="20"/>
  <c r="AH13" i="20" s="1"/>
  <c r="AA13" i="20"/>
  <c r="L13" i="20"/>
  <c r="N13" i="20" s="1"/>
  <c r="AH12" i="20"/>
  <c r="AF12" i="20"/>
  <c r="AA12" i="20"/>
  <c r="L12" i="20"/>
  <c r="N12" i="20" s="1"/>
  <c r="AH11" i="20"/>
  <c r="AF11" i="20"/>
  <c r="AA11" i="20"/>
  <c r="N11" i="20"/>
  <c r="L11" i="20"/>
  <c r="AF10" i="20"/>
  <c r="AH10" i="20" s="1"/>
  <c r="AA10" i="20"/>
  <c r="N10" i="20"/>
  <c r="L10" i="20"/>
  <c r="AC6" i="20"/>
  <c r="AA6" i="20"/>
  <c r="V6" i="20"/>
  <c r="X6" i="20" s="1"/>
  <c r="S6" i="20"/>
  <c r="Q6" i="20"/>
  <c r="L6" i="20"/>
  <c r="N6" i="20" s="1"/>
  <c r="I6" i="20"/>
  <c r="AF6" i="20" s="1"/>
  <c r="AH6" i="20" s="1"/>
  <c r="AF13" i="19"/>
  <c r="AH13" i="19" s="1"/>
  <c r="AA13" i="19"/>
  <c r="L13" i="19"/>
  <c r="N13" i="19" s="1"/>
  <c r="AF12" i="19"/>
  <c r="AH12" i="19" s="1"/>
  <c r="AA12" i="19"/>
  <c r="N12" i="19"/>
  <c r="L12" i="19"/>
  <c r="AH11" i="19"/>
  <c r="AF11" i="19"/>
  <c r="AA11" i="19"/>
  <c r="L11" i="19"/>
  <c r="N11" i="19" s="1"/>
  <c r="AH10" i="19"/>
  <c r="AF10" i="19"/>
  <c r="AA10" i="19"/>
  <c r="N10" i="19"/>
  <c r="L10" i="19"/>
  <c r="AA6" i="19"/>
  <c r="AC6" i="19" s="1"/>
  <c r="X6" i="19"/>
  <c r="V6" i="19"/>
  <c r="S6" i="19"/>
  <c r="Q6" i="19"/>
  <c r="L6" i="19"/>
  <c r="N6" i="19" s="1"/>
  <c r="I6" i="19"/>
  <c r="AF6" i="19" s="1"/>
  <c r="AH6" i="19" s="1"/>
  <c r="AA6" i="18"/>
  <c r="AC6" i="18" s="1"/>
  <c r="V6" i="18"/>
  <c r="X6" i="18" s="1"/>
  <c r="Q6" i="18"/>
  <c r="S6" i="18" s="1"/>
  <c r="L6" i="18"/>
  <c r="N6" i="18" s="1"/>
  <c r="I6" i="18"/>
  <c r="AF6" i="18" s="1"/>
  <c r="AH6" i="18" s="1"/>
  <c r="AF13" i="17"/>
  <c r="AH13" i="17" s="1"/>
  <c r="AA13" i="17"/>
  <c r="L13" i="17"/>
  <c r="N13" i="17" s="1"/>
  <c r="AF12" i="17"/>
  <c r="AH12" i="17" s="1"/>
  <c r="AA12" i="17"/>
  <c r="L12" i="17"/>
  <c r="N12" i="17" s="1"/>
  <c r="AF11" i="17"/>
  <c r="AH11" i="17" s="1"/>
  <c r="AA11" i="17"/>
  <c r="L11" i="17"/>
  <c r="N11" i="17" s="1"/>
  <c r="AH10" i="17"/>
  <c r="AF10" i="17"/>
  <c r="AA10" i="17"/>
  <c r="L10" i="17"/>
  <c r="N10" i="17" s="1"/>
  <c r="AA6" i="17"/>
  <c r="AC6" i="17" s="1"/>
  <c r="V6" i="17"/>
  <c r="X6" i="17" s="1"/>
  <c r="Q6" i="17"/>
  <c r="S6" i="17" s="1"/>
  <c r="L6" i="17"/>
  <c r="N6" i="17" s="1"/>
  <c r="I6" i="17"/>
  <c r="AF6" i="17" s="1"/>
  <c r="AH6" i="17" s="1"/>
  <c r="AF13" i="16"/>
  <c r="AH13" i="16" s="1"/>
  <c r="AA13" i="16"/>
  <c r="L13" i="16"/>
  <c r="N13" i="16" s="1"/>
  <c r="AF12" i="16"/>
  <c r="AH12" i="16" s="1"/>
  <c r="AA12" i="16"/>
  <c r="L12" i="16"/>
  <c r="N12" i="16" s="1"/>
  <c r="AF11" i="16"/>
  <c r="AH11" i="16" s="1"/>
  <c r="AA11" i="16"/>
  <c r="L11" i="16"/>
  <c r="N11" i="16" s="1"/>
  <c r="AH10" i="16"/>
  <c r="AF10" i="16"/>
  <c r="AA10" i="16"/>
  <c r="L10" i="16"/>
  <c r="N10" i="16" s="1"/>
  <c r="AA6" i="16"/>
  <c r="AC6" i="16" s="1"/>
  <c r="V6" i="16"/>
  <c r="X6" i="16" s="1"/>
  <c r="Q6" i="16"/>
  <c r="S6" i="16" s="1"/>
  <c r="L6" i="16"/>
  <c r="N6" i="16" s="1"/>
  <c r="I6" i="16"/>
  <c r="AF6" i="16" s="1"/>
  <c r="AH6" i="16" s="1"/>
  <c r="AF13" i="15"/>
  <c r="AH13" i="15" s="1"/>
  <c r="AA13" i="15"/>
  <c r="L13" i="15"/>
  <c r="N13" i="15" s="1"/>
  <c r="AF12" i="15"/>
  <c r="AH12" i="15" s="1"/>
  <c r="AA12" i="15"/>
  <c r="L12" i="15"/>
  <c r="N12" i="15" s="1"/>
  <c r="AH11" i="15"/>
  <c r="AF11" i="15"/>
  <c r="AA11" i="15"/>
  <c r="L11" i="15"/>
  <c r="N11" i="15" s="1"/>
  <c r="AF10" i="15"/>
  <c r="AH10" i="15" s="1"/>
  <c r="AA10" i="15"/>
  <c r="N10" i="15"/>
  <c r="L10" i="15"/>
  <c r="AA6" i="15"/>
  <c r="AC6" i="15" s="1"/>
  <c r="V6" i="15"/>
  <c r="X6" i="15" s="1"/>
  <c r="Q6" i="15"/>
  <c r="S6" i="15" s="1"/>
  <c r="L6" i="15"/>
  <c r="N6" i="15" s="1"/>
  <c r="I6" i="15"/>
  <c r="AF6" i="15" s="1"/>
  <c r="AH6" i="15" s="1"/>
  <c r="AF13" i="14"/>
  <c r="AH13" i="14" s="1"/>
  <c r="AA13" i="14"/>
  <c r="L13" i="14"/>
  <c r="N13" i="14" s="1"/>
  <c r="AH12" i="14"/>
  <c r="AF12" i="14"/>
  <c r="AA12" i="14"/>
  <c r="L12" i="14"/>
  <c r="N12" i="14" s="1"/>
  <c r="AF11" i="14"/>
  <c r="AH11" i="14" s="1"/>
  <c r="AA11" i="14"/>
  <c r="N11" i="14"/>
  <c r="L11" i="14"/>
  <c r="AH10" i="14"/>
  <c r="AF10" i="14"/>
  <c r="AA10" i="14"/>
  <c r="L10" i="14"/>
  <c r="N10" i="14" s="1"/>
  <c r="AA6" i="14"/>
  <c r="AC6" i="14" s="1"/>
  <c r="V6" i="14"/>
  <c r="X6" i="14" s="1"/>
  <c r="Q6" i="14"/>
  <c r="S6" i="14" s="1"/>
  <c r="L6" i="14"/>
  <c r="N6" i="14" s="1"/>
  <c r="I6" i="14"/>
  <c r="AF6" i="14" s="1"/>
  <c r="AH6" i="14" s="1"/>
  <c r="AF13" i="13"/>
  <c r="AH13" i="13" s="1"/>
  <c r="AA13" i="13"/>
  <c r="L13" i="13"/>
  <c r="N13" i="13" s="1"/>
  <c r="AF12" i="13"/>
  <c r="AH12" i="13" s="1"/>
  <c r="AA12" i="13"/>
  <c r="L12" i="13"/>
  <c r="N12" i="13" s="1"/>
  <c r="AF11" i="13"/>
  <c r="AH11" i="13" s="1"/>
  <c r="AA11" i="13"/>
  <c r="L11" i="13"/>
  <c r="N11" i="13" s="1"/>
  <c r="AH10" i="13"/>
  <c r="AF10" i="13"/>
  <c r="AA10" i="13"/>
  <c r="L10" i="13"/>
  <c r="N10" i="13" s="1"/>
  <c r="AA6" i="13"/>
  <c r="AC6" i="13" s="1"/>
  <c r="V6" i="13"/>
  <c r="X6" i="13" s="1"/>
  <c r="Q6" i="13"/>
  <c r="S6" i="13" s="1"/>
  <c r="L6" i="13"/>
  <c r="N6" i="13" s="1"/>
  <c r="I6" i="13"/>
  <c r="AF6" i="13" s="1"/>
  <c r="AH6" i="13" s="1"/>
  <c r="AF13" i="12"/>
  <c r="AH13" i="12" s="1"/>
  <c r="AA13" i="12"/>
  <c r="L13" i="12"/>
  <c r="N13" i="12" s="1"/>
  <c r="AF12" i="12"/>
  <c r="AH12" i="12" s="1"/>
  <c r="AA12" i="12"/>
  <c r="L12" i="12"/>
  <c r="N12" i="12" s="1"/>
  <c r="AH11" i="12"/>
  <c r="AF11" i="12"/>
  <c r="AA11" i="12"/>
  <c r="L11" i="12"/>
  <c r="N11" i="12" s="1"/>
  <c r="AH10" i="12"/>
  <c r="AF10" i="12"/>
  <c r="AA10" i="12"/>
  <c r="N10" i="12"/>
  <c r="L10" i="12"/>
  <c r="AA6" i="12"/>
  <c r="AC6" i="12" s="1"/>
  <c r="V6" i="12"/>
  <c r="X6" i="12" s="1"/>
  <c r="Q6" i="12"/>
  <c r="S6" i="12" s="1"/>
  <c r="L6" i="12"/>
  <c r="N6" i="12" s="1"/>
  <c r="I6" i="12"/>
  <c r="AF6" i="12" s="1"/>
  <c r="AH6" i="12" s="1"/>
  <c r="AF13" i="11"/>
  <c r="AH13" i="11" s="1"/>
  <c r="AA13" i="11"/>
  <c r="L13" i="11"/>
  <c r="N13" i="11" s="1"/>
  <c r="AF12" i="11"/>
  <c r="AH12" i="11" s="1"/>
  <c r="AA12" i="11"/>
  <c r="L12" i="11"/>
  <c r="N12" i="11" s="1"/>
  <c r="AF11" i="11"/>
  <c r="AH11" i="11" s="1"/>
  <c r="AA11" i="11"/>
  <c r="L11" i="11"/>
  <c r="N11" i="11" s="1"/>
  <c r="AH10" i="11"/>
  <c r="AF10" i="11"/>
  <c r="AA10" i="11"/>
  <c r="L10" i="11"/>
  <c r="N10" i="11" s="1"/>
  <c r="AA6" i="11"/>
  <c r="AC6" i="11" s="1"/>
  <c r="V6" i="11"/>
  <c r="X6" i="11" s="1"/>
  <c r="Q6" i="11"/>
  <c r="S6" i="11" s="1"/>
  <c r="L6" i="11"/>
  <c r="N6" i="11" s="1"/>
  <c r="I6" i="11"/>
  <c r="AF6" i="11" s="1"/>
  <c r="AH6" i="11" s="1"/>
  <c r="AF13" i="10"/>
  <c r="AH13" i="10" s="1"/>
  <c r="AA13" i="10"/>
  <c r="L13" i="10"/>
  <c r="N13" i="10" s="1"/>
  <c r="AF12" i="10"/>
  <c r="AH12" i="10" s="1"/>
  <c r="AA12" i="10"/>
  <c r="N12" i="10"/>
  <c r="L12" i="10"/>
  <c r="AF11" i="10"/>
  <c r="AH11" i="10" s="1"/>
  <c r="AA11" i="10"/>
  <c r="L11" i="10"/>
  <c r="N11" i="10" s="1"/>
  <c r="AH10" i="10"/>
  <c r="AF10" i="10"/>
  <c r="AA10" i="10"/>
  <c r="L10" i="10"/>
  <c r="N10" i="10" s="1"/>
  <c r="AA6" i="10"/>
  <c r="AC6" i="10" s="1"/>
  <c r="V6" i="10"/>
  <c r="X6" i="10" s="1"/>
  <c r="Q6" i="10"/>
  <c r="S6" i="10" s="1"/>
  <c r="L6" i="10"/>
  <c r="N6" i="10" s="1"/>
  <c r="I6" i="10"/>
  <c r="AF6" i="10" s="1"/>
  <c r="AH6" i="10" s="1"/>
  <c r="AF13" i="9"/>
  <c r="AH13" i="9" s="1"/>
  <c r="AA13" i="9"/>
  <c r="L13" i="9"/>
  <c r="N13" i="9" s="1"/>
  <c r="AF12" i="9"/>
  <c r="AH12" i="9" s="1"/>
  <c r="AA12" i="9"/>
  <c r="L12" i="9"/>
  <c r="N12" i="9" s="1"/>
  <c r="AF11" i="9"/>
  <c r="AH11" i="9" s="1"/>
  <c r="AA11" i="9"/>
  <c r="L11" i="9"/>
  <c r="N11" i="9" s="1"/>
  <c r="AF10" i="9"/>
  <c r="AH10" i="9" s="1"/>
  <c r="AA10" i="9"/>
  <c r="L10" i="9"/>
  <c r="N10" i="9" s="1"/>
  <c r="AA6" i="9"/>
  <c r="AC6" i="9" s="1"/>
  <c r="V6" i="9"/>
  <c r="X6" i="9" s="1"/>
  <c r="Q6" i="9"/>
  <c r="S6" i="9" s="1"/>
  <c r="L6" i="9"/>
  <c r="N6" i="9" s="1"/>
  <c r="I6" i="9"/>
  <c r="AF6" i="9" s="1"/>
  <c r="AH6" i="9" s="1"/>
  <c r="AF13" i="8"/>
  <c r="AH13" i="8" s="1"/>
  <c r="AA13" i="8"/>
  <c r="L13" i="8"/>
  <c r="N13" i="8" s="1"/>
  <c r="AF12" i="8"/>
  <c r="AH12" i="8" s="1"/>
  <c r="AA12" i="8"/>
  <c r="N12" i="8"/>
  <c r="L12" i="8"/>
  <c r="AF11" i="8"/>
  <c r="AH11" i="8" s="1"/>
  <c r="AA11" i="8"/>
  <c r="L11" i="8"/>
  <c r="N11" i="8" s="1"/>
  <c r="AH10" i="8"/>
  <c r="AF10" i="8"/>
  <c r="AA10" i="8"/>
  <c r="L10" i="8"/>
  <c r="N10" i="8" s="1"/>
  <c r="AA6" i="8"/>
  <c r="AC6" i="8" s="1"/>
  <c r="X6" i="8"/>
  <c r="V6" i="8"/>
  <c r="Q6" i="8"/>
  <c r="S6" i="8" s="1"/>
  <c r="L6" i="8"/>
  <c r="N6" i="8" s="1"/>
  <c r="I6" i="8"/>
  <c r="AF6" i="8" s="1"/>
  <c r="AH6" i="8" s="1"/>
  <c r="AF13" i="5"/>
  <c r="AH13" i="5" s="1"/>
  <c r="AA13" i="5"/>
  <c r="N13" i="5"/>
  <c r="L13" i="5"/>
  <c r="AH12" i="5"/>
  <c r="AF12" i="5"/>
  <c r="AA12" i="5"/>
  <c r="L12" i="5"/>
  <c r="N12" i="5" s="1"/>
  <c r="AF11" i="5"/>
  <c r="AH11" i="5" s="1"/>
  <c r="AA11" i="5"/>
  <c r="N11" i="5"/>
  <c r="L11" i="5"/>
  <c r="AF10" i="5"/>
  <c r="AH10" i="5" s="1"/>
  <c r="AA10" i="5"/>
  <c r="L10" i="5"/>
  <c r="N10" i="5" s="1"/>
  <c r="AF6" i="5"/>
  <c r="AH6" i="5" s="1"/>
  <c r="AA6" i="5"/>
  <c r="AC6" i="5" s="1"/>
  <c r="V6" i="5"/>
  <c r="X6" i="5" s="1"/>
  <c r="Q6" i="5"/>
  <c r="S6" i="5" s="1"/>
  <c r="L6" i="5"/>
  <c r="N6" i="5" s="1"/>
  <c r="I6" i="5"/>
  <c r="AF13" i="4"/>
  <c r="AH13" i="4" s="1"/>
  <c r="AA13" i="4"/>
  <c r="N13" i="4"/>
  <c r="L13" i="4"/>
  <c r="AF12" i="4"/>
  <c r="AH12" i="4" s="1"/>
  <c r="AA12" i="4"/>
  <c r="L12" i="4"/>
  <c r="N12" i="4" s="1"/>
  <c r="AF11" i="4"/>
  <c r="AH11" i="4" s="1"/>
  <c r="AA11" i="4"/>
  <c r="L11" i="4"/>
  <c r="N11" i="4" s="1"/>
  <c r="AH10" i="4"/>
  <c r="AF10" i="4"/>
  <c r="AA10" i="4"/>
  <c r="L10" i="4"/>
  <c r="N10" i="4" s="1"/>
  <c r="AA6" i="4"/>
  <c r="AC6" i="4" s="1"/>
  <c r="V6" i="4"/>
  <c r="X6" i="4" s="1"/>
  <c r="Q6" i="4"/>
  <c r="S6" i="4" s="1"/>
  <c r="L6" i="4"/>
  <c r="N6" i="4" s="1"/>
  <c r="I6" i="4"/>
  <c r="AF6" i="4" s="1"/>
  <c r="AH6" i="4" s="1"/>
  <c r="AH13" i="7"/>
  <c r="AF13" i="7"/>
  <c r="AA13" i="7"/>
  <c r="L13" i="7"/>
  <c r="N13" i="7" s="1"/>
  <c r="AA6" i="7"/>
  <c r="AC6" i="7" s="1"/>
  <c r="X6" i="7"/>
  <c r="V6" i="7"/>
  <c r="S6" i="7"/>
  <c r="Q6" i="7"/>
  <c r="L6" i="7"/>
  <c r="N6" i="7" s="1"/>
  <c r="I6" i="7"/>
  <c r="AF6" i="7" s="1"/>
  <c r="AH6" i="7" s="1"/>
  <c r="AA13" i="6"/>
  <c r="AA12" i="6"/>
  <c r="AA11" i="6"/>
  <c r="AA10" i="6"/>
  <c r="AA6" i="6"/>
  <c r="AC6" i="6" s="1"/>
  <c r="V6" i="6"/>
  <c r="X6" i="6" s="1"/>
  <c r="Q6" i="6"/>
  <c r="S6" i="6" s="1"/>
  <c r="L6" i="6"/>
  <c r="N6" i="6" s="1"/>
  <c r="I6" i="6"/>
  <c r="AF6" i="6" s="1"/>
  <c r="AH6" i="6" s="1"/>
  <c r="I7" i="3"/>
  <c r="I8" i="3"/>
  <c r="I9" i="3"/>
  <c r="AF9" i="3" s="1"/>
  <c r="AH9" i="3" s="1"/>
  <c r="I6" i="3"/>
  <c r="AF6" i="3" s="1"/>
  <c r="AH6" i="3" s="1"/>
  <c r="AH10" i="3"/>
  <c r="AH11" i="3"/>
  <c r="AH12" i="3"/>
  <c r="AH13" i="3"/>
  <c r="AF7" i="3"/>
  <c r="AH7" i="3" s="1"/>
  <c r="AF8" i="3"/>
  <c r="AH8" i="3" s="1"/>
  <c r="AF10" i="3"/>
  <c r="AF11" i="3"/>
  <c r="AF12" i="3"/>
  <c r="AF13" i="3"/>
  <c r="N10" i="3"/>
  <c r="N11" i="3"/>
  <c r="N12" i="3"/>
  <c r="N13" i="3"/>
  <c r="L9" i="3"/>
  <c r="N9" i="3" s="1"/>
  <c r="L10" i="3"/>
  <c r="L11" i="3"/>
  <c r="L12" i="3"/>
  <c r="L13" i="3"/>
  <c r="AA7" i="3"/>
  <c r="AA8" i="3"/>
  <c r="AA9" i="3"/>
  <c r="AA10" i="3"/>
  <c r="AA11" i="3"/>
  <c r="AA12" i="3"/>
  <c r="AA13" i="3"/>
  <c r="AC6" i="3"/>
  <c r="X6" i="3"/>
  <c r="S6" i="3"/>
  <c r="AA6" i="3"/>
  <c r="V6" i="3"/>
  <c r="Q6" i="3"/>
  <c r="N6" i="3"/>
  <c r="L7" i="3"/>
  <c r="N7" i="3" s="1"/>
  <c r="L8" i="3"/>
  <c r="N8" i="3" s="1"/>
  <c r="L6" i="3"/>
</calcChain>
</file>

<file path=xl/sharedStrings.xml><?xml version="1.0" encoding="utf-8"?>
<sst xmlns="http://schemas.openxmlformats.org/spreadsheetml/2006/main" count="1180" uniqueCount="215">
  <si>
    <t>PLAN DE  SOSTENIBILIDAD MIPG</t>
  </si>
  <si>
    <t xml:space="preserve">Institucionalidad </t>
  </si>
  <si>
    <t xml:space="preserve">Gestión Documental </t>
  </si>
  <si>
    <t>Gestión Estratégica de Talento Humano</t>
  </si>
  <si>
    <t>Transparencia, acceso a la información pública y lucha contra la corrupción</t>
  </si>
  <si>
    <t>Integridad</t>
  </si>
  <si>
    <t>Gestión de la Información Estadística</t>
  </si>
  <si>
    <t xml:space="preserve">Planeación Institucional </t>
  </si>
  <si>
    <t>Gestión del conocimiento y la innovación</t>
  </si>
  <si>
    <t>Gestión presupuestal  y eficiencia del Gasto Público</t>
  </si>
  <si>
    <t>Compras y Contratación Pública</t>
  </si>
  <si>
    <t xml:space="preserve">Fortalecimiento organizacional y simplificación de proceso </t>
  </si>
  <si>
    <t xml:space="preserve">Gobierno Digital </t>
  </si>
  <si>
    <t>Control Interno</t>
  </si>
  <si>
    <t>Seguridad Digital</t>
  </si>
  <si>
    <t>Defensa Jurídica</t>
  </si>
  <si>
    <t>Mejora normativa</t>
  </si>
  <si>
    <t>Participación ciudadana  en la Gestión Pública</t>
  </si>
  <si>
    <t>Componente: Gestión ambiental</t>
  </si>
  <si>
    <t>Seguimiento y Evaluación del Desempeño Institucional</t>
  </si>
  <si>
    <t>CONTROL DE CAMBIOS</t>
  </si>
  <si>
    <t>VERSIÓN</t>
  </si>
  <si>
    <t>FECHA</t>
  </si>
  <si>
    <t>DESCRIPCIÓN DE LA MODIFICACIÓN</t>
  </si>
  <si>
    <t>28 de enero de 2025</t>
  </si>
  <si>
    <t>Publicación del plan de gestión aprobado. Caso HOLA: 115925</t>
  </si>
  <si>
    <t>PLAN DE SOSTENIBILIDAD MIPG - 2025</t>
  </si>
  <si>
    <t>MODELO INTEGRADO DE PLANEACIÓN Y GESTIÓN (MIPG)</t>
  </si>
  <si>
    <t xml:space="preserve"> Actividad No.</t>
  </si>
  <si>
    <t>ACTIVIDAD DE GESTIÓN</t>
  </si>
  <si>
    <t>META / PRODUCTO</t>
  </si>
  <si>
    <t>I TRI</t>
  </si>
  <si>
    <t>II TRI</t>
  </si>
  <si>
    <t>III TRI</t>
  </si>
  <si>
    <t>IV TRI</t>
  </si>
  <si>
    <t>TOTAL PROGRAMACIÓN VIGENCIA</t>
  </si>
  <si>
    <t>RESULTADO</t>
  </si>
  <si>
    <t>I TRIMESTRE</t>
  </si>
  <si>
    <t>II TRIMESTRE</t>
  </si>
  <si>
    <t>III TRIMESTRE</t>
  </si>
  <si>
    <t>IV TRIMESTRE</t>
  </si>
  <si>
    <t>SEGUIMIENTO ACUMULADO PLAN</t>
  </si>
  <si>
    <t>ENTREGABLE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</si>
  <si>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</si>
  <si>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</si>
  <si>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</si>
  <si>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</si>
  <si>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</si>
  <si>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</si>
  <si>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0. INSTITUCIONALIDAD</t>
  </si>
  <si>
    <t>Realizar los Comités Institucionales de Gestión y Desempeño.</t>
  </si>
  <si>
    <t>Cuatro  (4) Comités Institucionales de Gestión y Desempeño (1 trimestral )</t>
  </si>
  <si>
    <t>Actas de los comités</t>
  </si>
  <si>
    <t>Comité Institucional de Gestión y Desempeño - Oficina Asesora de Planeación</t>
  </si>
  <si>
    <t>Aprobar el Plan de Adecuación y sostenibilidad del MIPG - 2025</t>
  </si>
  <si>
    <t>Un  (1) de Plan de Acción (aprobado y publicado antes del 31 de enero de 2025)</t>
  </si>
  <si>
    <t>Plan de Adecuación aprobado</t>
  </si>
  <si>
    <t xml:space="preserve"> Líderes responsables de Políticas MIPG - Corresponsables y Oficina Asesora de Planeación -  Equipo MIPG</t>
  </si>
  <si>
    <t>Socializar resultados del IDI - FURAG 2024  en el  Comité institucional de gestión y desempeño.</t>
  </si>
  <si>
    <t>Una (1)  Socialización de resultados del IDI - FURAG 2024 (1 Comité Institucional)</t>
  </si>
  <si>
    <t xml:space="preserve">Acta, listas de Asistencia 
 y publicación en intranet </t>
  </si>
  <si>
    <t>Oficina Asesora de Planeación - Equipo MIPG</t>
  </si>
  <si>
    <t>1. GESTIÓN ESTRATÉGICA DEL TALENTO HUMANO</t>
  </si>
  <si>
    <t>Presentar  en el Comité Institucional de Gestión y Desempeño sobre el avance de la implementación de la política de gestión Estratégica de Talento Humano</t>
  </si>
  <si>
    <t>Seguimiento al avance de la implementación de la política de Gestión Estratégica de Talento Humano presentado en el  Comité Institucional de Gestión y Desempeño</t>
  </si>
  <si>
    <t xml:space="preserve">Acta del comité / Presentación del seguimiento de la política de gestión y Desempeño </t>
  </si>
  <si>
    <t>Dirección de Gestión  de Talento Humano</t>
  </si>
  <si>
    <t xml:space="preserve">Desarrollar (2) mesas técnicas de la política Gestión Estratégica del Talento Humano  acorde a lo establecido en la Resolución 1110 de 2024 </t>
  </si>
  <si>
    <t xml:space="preserve">Mesa técnica desarrollada acorde a lo establecido en el marco de la Resolución 1110 de 2024 </t>
  </si>
  <si>
    <t xml:space="preserve">Acta de la mesa técnica /Lista de asistencia o Registro de asitencia </t>
  </si>
  <si>
    <t>Expedir una circular o memorando desde el Despacho solicitando a los servidores públicos del nivel directivo, asesor y alcaldes locales de la entidad realizar el curso de inducción para gerentes públicos dispuesto por Función Pública o la ESAP.</t>
  </si>
  <si>
    <t>Circular o memorando</t>
  </si>
  <si>
    <t>2. INTEGRIDAD</t>
  </si>
  <si>
    <t>Presentar  en el Comité Institucional de Gestión y Desempeño sobre el avance de la implementación de la política de Integridad</t>
  </si>
  <si>
    <t>Seguimiento al avance de la implementación de la política de Integridad</t>
  </si>
  <si>
    <t xml:space="preserve">Desarrollar (2) mesas técnicas de la política de Integridad  acorde a lo establecido en la Resolución 1110 de 2024 </t>
  </si>
  <si>
    <t>Aplicar encuesta de apropiación de los valores del Código de Integridad.</t>
  </si>
  <si>
    <t>Resultados de la encuesta de apropiación de los valores del Código de Integridad</t>
  </si>
  <si>
    <t>Informe de resultados de la encuesta de apropiación de los valores del Código de Integridad</t>
  </si>
  <si>
    <t>Diseñar un (1) mecanismo de análisis de las declaraciones de conflictos de intereses, impedimentos y recusaciones como insumo para mejorar las Instrucciones GCO-GCI-IN036, a través de mesas de trabajo articuladas con la Subsecretaría de Gestión Institucional, Dirección de Contratación y la Oficina Jurídica.</t>
  </si>
  <si>
    <t>Diseño del mecanismo de análisis de las declaraciones de conflictos de interés</t>
  </si>
  <si>
    <t>Un documento con el diseño del mecanismo de análisis de las declaraciones de conflictos de interés</t>
  </si>
  <si>
    <t>3. PLANEACIÓN INSTITUCIONAL</t>
  </si>
  <si>
    <t>Presentar  en el Comité Institucional de Gestión y Desempeño el avance de la implementación de la política de gestión Planeación Institucional</t>
  </si>
  <si>
    <t>Seguimiento al avance de la implementación de la política de Planeación Institucional</t>
  </si>
  <si>
    <t>Oficina Asesora de Planeación</t>
  </si>
  <si>
    <t xml:space="preserve">Desarrollar (2) mesas técnicas de la política Planeación Institucional acorde a lo establecido en la Resolución 1110 de 2024 </t>
  </si>
  <si>
    <t xml:space="preserve">Mesas técnicas desarrollada acorde a lo establecido en el marco de la Resolución 1110 de 2024 </t>
  </si>
  <si>
    <t xml:space="preserve">Formular,  aprobar y publicar los 53 planes institucionales y de gestión a nivel central y local de la entidad. </t>
  </si>
  <si>
    <t>Planes formulados, aprobados y publicados en la página web  de la entidad</t>
  </si>
  <si>
    <t xml:space="preserve">Planes aprobados y publicados en la página web 
Acta de aprobación por el comité institucional de Gestión y Desempeño </t>
  </si>
  <si>
    <t xml:space="preserve">4. GESTIÓN PRESUPUESTAL Y EFICIENCIA DEL GASTO PÚBLICO </t>
  </si>
  <si>
    <t>Presentar  en el Comité Institucional de Gestión y Desempeño sobre el avance de la implementación de la política de gestión Presupuestal y Eficiencia del Gasto Público</t>
  </si>
  <si>
    <t>Seguimiento al avance de la implementación de la política de Gestión Presupuestal y Eficiencia del Gasto Público</t>
  </si>
  <si>
    <t>Dirección Financiera / Oficina Asesora de Planeación</t>
  </si>
  <si>
    <t xml:space="preserve">Desarrollar (2) mesas técnicas de la política de Gestión Presupuestal acorde a lo establecido en la Resolución 1110 de 2024 </t>
  </si>
  <si>
    <t>5. COMPRAS Y CONTRATACIÓN PÚBLICA</t>
  </si>
  <si>
    <t xml:space="preserve">Presentar  en el Comité Institucional de Gestión y Desempeño sobre el avance de la implementación de la política de Compras y contratación Pública </t>
  </si>
  <si>
    <t>Seguimiento al avance de la implementación de la política de Compras y contratación Pública.</t>
  </si>
  <si>
    <t>Dirección de Contratación</t>
  </si>
  <si>
    <t xml:space="preserve">Desarrollar (2) mesas técnicas de la política de Compras y Contratación pública acorde a lo establecido en la Resolución 1110 de 2024 </t>
  </si>
  <si>
    <t>6. FORTALECIMIENTO ORGANIZACIONAL Y SIMPLIFICACIÓN DE PROCESOS</t>
  </si>
  <si>
    <t>Presentar  en el Comité Institucional de Gestión y Desempeño sobre el avance de la implementación de la política de Fortalecimiento Organizacional y Simplificación de Procesos</t>
  </si>
  <si>
    <t>Seguimiento al avance de la implementación de la política de  Fortalecimiento Organizacional y Simplificación de Procesos</t>
  </si>
  <si>
    <t xml:space="preserve">Desarrollar (2) mesas técnicas de la política de Fortalecimiento Organizacional y Simplificación de Procesos  acorde a lo establecido en la Resolución 1110 de 2024 </t>
  </si>
  <si>
    <t>7. GOBIERNO DIGITAL</t>
  </si>
  <si>
    <t>Presentar  en el Comité Institucional de Gestión y Desempeño sobre el avance de la implementación de la política de Gobierno Digital.</t>
  </si>
  <si>
    <t>Seguimiento al avance de la implementación de la política de Gobierno Digital.</t>
  </si>
  <si>
    <t>Dirección de Tecnologías e Información</t>
  </si>
  <si>
    <t xml:space="preserve">Desarrollar (2) mesas técnicas de la política de Gobierno Digital  acorde a lo establecido en la Resolución 1110 de 2024 </t>
  </si>
  <si>
    <t>8. SEGURIDAD  DIGITAL</t>
  </si>
  <si>
    <t>Presentar  en el Comité Institucional de Gestión y Desempeño sobre el avance de la implementación de la política de Seguridad Digital.</t>
  </si>
  <si>
    <t>Seguimiento al avance de la implementación de la política de Seguridad Digital.</t>
  </si>
  <si>
    <t xml:space="preserve">Desarrollar (2) mesas técnicas de la política de Seguridad Digital  acorde a lo establecido en la Resolución 1110 de 2024 </t>
  </si>
  <si>
    <t>9. DEFENSA JURIDICA</t>
  </si>
  <si>
    <t>Presentar  en el Comité Institucional de Gestión y Desempeño sobre el avance de la implementación de la política de Defensa Jurídica.</t>
  </si>
  <si>
    <t>Seguimiento al avance de la implementación de la política de Defensa Jurídica.</t>
  </si>
  <si>
    <t>Dirección Jurídica</t>
  </si>
  <si>
    <t xml:space="preserve">Desarrollar (2) mesas técnicas de la política de Defensa Jurídica acorde a lo establecido en la Resolución 1110 de 2024 </t>
  </si>
  <si>
    <t>10. MEJORA NORMATIVA</t>
  </si>
  <si>
    <t>Presentar  en el Comité Institucional de Gestión y Desempeño sobre el avance de la implementación de la política de Mejora Normativa</t>
  </si>
  <si>
    <t>Seguimiento al avance de la implementación de la política de  Mejora Normativa</t>
  </si>
  <si>
    <t xml:space="preserve">Desarrollar (2) mesas técnicas de la política de Mejora Normativa acorde a lo establecido en la Resolución 1110 de 2024 </t>
  </si>
  <si>
    <t>11.PARTICIPACION CIUDADANA</t>
  </si>
  <si>
    <t>Presentar en el Comité Institucional de Gestión y Desempeño  el avance de la implementación de la política de Participación Ciudadana en la Gestión pública</t>
  </si>
  <si>
    <t>Seguimiento al avance de la implementación de la política de Participación Ciudadana en la Gestión pública</t>
  </si>
  <si>
    <t>Subsecretaría para la Gobernabilidad y la Garantía de Derechos</t>
  </si>
  <si>
    <t xml:space="preserve">Desarrollar dos (2) mesas técnicas de la política de Participación Ciudadana en la Gestión pública acorde a lo establecido en la Resolución 1110 de 2024 </t>
  </si>
  <si>
    <t>Realizar dos (2) mesas de trabajo para la consolidación de información de los grupos de valor a los que van dirigidas las acciones de programas, proyectos y estrategias misionales de la Secretaría Distrital de Gobierno</t>
  </si>
  <si>
    <t>Matriz consolidada con información de los grupos de valor identificados</t>
  </si>
  <si>
    <t>Matriz con grupos de valor / Lista de asistencia a mesas de trabajo</t>
  </si>
  <si>
    <t>Elaborar un (1) informe que relacione los grupos de valor de la SDG identificados con sus preferencias sobre la realización de espacios de audiencia pública.</t>
  </si>
  <si>
    <t>Informe que relacione los grupos de valor de la SDG identificados con sus preferencias sobre la realización de espacios de audiencia pública.</t>
  </si>
  <si>
    <t>Un (1) Informe que relacione los grupos de valor de la SDG identificados con sus preferencias sobre la realización de espacios de audiencia pública.</t>
  </si>
  <si>
    <t>12.RACIONALIZACION DE TRAMITES</t>
  </si>
  <si>
    <t>Presentar  en el Comité Institucional de Gestión y Desempeño sobre el avance de la implementación de la política de Racionalización de Trámites</t>
  </si>
  <si>
    <t>Seguimiento al avance de la implementación de la política de Racionalización de Trámites</t>
  </si>
  <si>
    <t>Subsecretaría de Gestión Institucional - Servicio al ciudadano / Oficina Asesora de Planeación</t>
  </si>
  <si>
    <t xml:space="preserve">Desarrollar (2) mesas técnicas de la política Racionalización de Trámites  acorde a lo establecido en la Resolución 1110 de 2024 </t>
  </si>
  <si>
    <t>}</t>
  </si>
  <si>
    <t>13.SERVICIO CIUDADANO</t>
  </si>
  <si>
    <t>Presentar  en el Comité Institucional de Gestión y Desempeño sobre el avance de la implementación de la política de Servicio al ciudadano.</t>
  </si>
  <si>
    <t>Seguimiento al avance de la implementación de la política de  Servicio al ciudadano.</t>
  </si>
  <si>
    <t>Subsecretaría de Gestión Institucional - Servicio al ciudadano</t>
  </si>
  <si>
    <t xml:space="preserve">Desarrollar (2) mesas técnicas de la política de Servicio al ciudadano acorde a lo establecido en la Resolución 1110 de 2024 </t>
  </si>
  <si>
    <t>14. GESTIÓN AMBIENTAL</t>
  </si>
  <si>
    <t>Presentar  en el Comité Institucional de Gestión y Desempeño  el avance de la implementación de componente de Gestión Ambiental- Revisión por la Dirección</t>
  </si>
  <si>
    <t>Seguimiento al avance de la implementación del componentes Gestión Ambiental</t>
  </si>
  <si>
    <t xml:space="preserve">Oficina Asesora de Planeación / Dirección Administrativa </t>
  </si>
  <si>
    <t xml:space="preserve">Desarrollar (2) mesas técnicas del componente de Gestión Ambiental  acorde a lo establecido en la Resolución 1110 de 2024 </t>
  </si>
  <si>
    <t>Implementar el Programa de Excelencia Ambiental Distrital implementando los numerales de la Norma ISO 14001:2015 Y demás requitos del programa.</t>
  </si>
  <si>
    <t>Informe final de resultados del Programa de Excelencia Ambiental Distrital</t>
  </si>
  <si>
    <t xml:space="preserve">Oficina Asesora de Planeación </t>
  </si>
  <si>
    <t xml:space="preserve">Realizar  seguimiento a la implementación del plan de acción del Plan Institucional de Gestión Ambiental-PIGA- </t>
  </si>
  <si>
    <t xml:space="preserve">Informe de seguimiento al avance de ejecución del Plan de acción del  Plan Institucional de Gestión Ambiental-PIGA- </t>
  </si>
  <si>
    <t xml:space="preserve">Informe de seguimiento al Plan de acción del Plan Institucional de Gestión Ambiental-PIGA- </t>
  </si>
  <si>
    <t>15.SEGUIMIENTO Y EVALUACIÓN DEL DESEMPEÑO INSTITUCIONAL</t>
  </si>
  <si>
    <t>Presentar  en el Comité Institucional de Gestión y Desempeño el avance de la implementación de la política de Seguimiento y Evaluación del Desempeño Institucional</t>
  </si>
  <si>
    <t>Seguimiento al avance de la implementación de la política de Seguimiento y Evaluación del Desempeño Institucional</t>
  </si>
  <si>
    <t xml:space="preserve">Desarrollar (2) mesas técnicas de la política de Seguimiento y Evaluación del Desempeño Institucional  acorde a lo establecido en la Resolución 1110 de 2024 </t>
  </si>
  <si>
    <t>Evidencia de Reunión con los asistentes, desarrollo y compromisos de la mesa técnica realizada</t>
  </si>
  <si>
    <t xml:space="preserve">Socializar resultados de informes de monitoreo de los riesgos de gestión y corrupción de nivel central y local en el marco del CIGD. </t>
  </si>
  <si>
    <t>Socialización de los Informes de monitoreo de riesgos de gestión y corrupción ante el CIGD.</t>
  </si>
  <si>
    <t>Actas y presentaciones de los informes de monitoreo de riesgos de gestión y corrupción  ante el Comité Institucional de Gestión y Desempeño</t>
  </si>
  <si>
    <t xml:space="preserve">Realizar y presentar análisis de la ejecución del Plan Estratégico Institucional - PEI, corte a diciembre 31 de  2023 ante el CIGD. </t>
  </si>
  <si>
    <t xml:space="preserve"> Presentación del análisis de estado de avance del PEI</t>
  </si>
  <si>
    <t>Acta y presentación del seguimiento del plan ante el Comité Institucional de Gestión y Desempeño</t>
  </si>
  <si>
    <t xml:space="preserve">Realizar y presentar monitoreo a los planes de  Gestión ante el Comité Institucional de Gestión y Desempeño. </t>
  </si>
  <si>
    <t xml:space="preserve">Resultados de los Informes de  monitoreo a los indicadores de gestión de presentados ante el Comité Institucional de Gestión y Desempeño. </t>
  </si>
  <si>
    <t>Actas y presentaciones del seguimiento de los planes ante el Comité Institucional de Gestión y Desempeño</t>
  </si>
  <si>
    <t xml:space="preserve">Realizar y presentar seguimiento a los  Planes Institucionales y   Plan Estratégicos Sectorial ante el Comité Institucional de Gestión y Desempeño. </t>
  </si>
  <si>
    <t>Reporte de avance de seguimiento de los planes  institucionales y Plan Estratégico Sectorial presentado en el CIGD</t>
  </si>
  <si>
    <t>Realizar y presentar el seguimiento metodológico a los Planes de mejoramiento Internos (MIMEC) ante el Comité Institucional de Gestión y Desempeño.</t>
  </si>
  <si>
    <t>Reporte de avance de seguimiento a los planes de mejoramiento internos presentado ante el CIGD</t>
  </si>
  <si>
    <t>Actas y presentaciones del seguimiento de los planes ante el   Comité Institucional de Gestión y Desempeño</t>
  </si>
  <si>
    <t xml:space="preserve">Realizar y presentar el seguimiento a la ejecución de las metas de Proyectos de inversión ante el CIGD. </t>
  </si>
  <si>
    <t>Informes de seguimiento a la ejecución de las metas de los proyectos de inversión</t>
  </si>
  <si>
    <t>16.GESTIÓN DOCUMENTAL</t>
  </si>
  <si>
    <t>Presentar  en el Comité Institucional de Gestión y Desempeño sobre el avance de la implementación de la política de Gestión Documental.</t>
  </si>
  <si>
    <t>Seguimiento al avance de la implementación de la política de Gestión Documental.</t>
  </si>
  <si>
    <t>Dirección Administrativa</t>
  </si>
  <si>
    <t xml:space="preserve">Desarrollar (2) mesas técnicas de la políticaGestión Documental. acorde a lo establecido en la Resolución 1110 de 2024 </t>
  </si>
  <si>
    <t>17.TRANSPARENCIA Y ACCESO A LA INFORMACIÓN PÚBLICA Y LUCHA CONTRA LA CORRUPCIÓN</t>
  </si>
  <si>
    <t>Presentar  en el Comité Institucional de Gestión y Desempeño sobre el avance de la implementación de la política de Transparencia y acceso a la información pública y lucha contra la corrupción.</t>
  </si>
  <si>
    <t>Seguimiento al avance de la implementación de la política de Transparencia y acceso a la información pública y lucha contra la corrupción.</t>
  </si>
  <si>
    <t xml:space="preserve">Subsecretaría de Gestión Institucional / Oficina Asesora de Comunicaciones </t>
  </si>
  <si>
    <t xml:space="preserve">Desarrollar (2) mesas técnicas de la política Transparencia y acceso a la información pública y lucha contra la corrupción.  acorde a lo establecido en la Resolución 1110 de 2024 </t>
  </si>
  <si>
    <t>18.GESTIÓN DE LA INFORMACION ESTADÍSTICA</t>
  </si>
  <si>
    <t>Presentar  en el Comité Institucional de Gestión y Desempeño sobre el avance de la implementación de la política de Gestión de la Información Estadística.</t>
  </si>
  <si>
    <t>Seguimiento al avance de la implementación de la política de Gestión de la Información Estadística.</t>
  </si>
  <si>
    <t xml:space="preserve">Desarrollar (2) mesas técnicas de la política Gestión de la Información Estadística acorde a lo establecido en la Resolución 1110 de 2024 </t>
  </si>
  <si>
    <t>Elaborar un (1)  Plan de acción para el fortalecimiento de la Política de Gestión de la Información Estadistica - PGIE</t>
  </si>
  <si>
    <t>Plan de acción para el fortalecimiento de la Política de Gestión de la Información Estadistica - PGIE</t>
  </si>
  <si>
    <t>19.GESTION DEL CONOCIMIENTO Y LA INOVACIÓN</t>
  </si>
  <si>
    <t>Presentar  en el Comité Institucional de Gestión y Desempeño sobre el avance de la implementación de la política de Gestión del Conocimiento y la Innovación.</t>
  </si>
  <si>
    <t>Seguimiento al avance de la implementación de la política de Gestión del Conocimiento y la Innovación.</t>
  </si>
  <si>
    <t>Oficina Asesora de Planeación / Subsecretaría de Gestión Local / Subsecretaría para la Gobernabilidad y la Garantía de Derechos / Dirección de Relaciones políticas</t>
  </si>
  <si>
    <t xml:space="preserve">Desarrollar (2) mesas técnicas de la política Gestión del Conocimiento y la Innovación acorde a lo establecido en la Resolución 1110 de 2024 </t>
  </si>
  <si>
    <t xml:space="preserve">Elaborar un (1)  Plan de acción para el fortalecimiento de la Política de Gestión del Conocimiento y la Innovación </t>
  </si>
  <si>
    <t xml:space="preserve">Plan de acción para el fortalecimiento de la Política de Gestión del Conocimiento y la Innovación </t>
  </si>
  <si>
    <t>2O, CONTROL INTERNO</t>
  </si>
  <si>
    <t>Presentar  en el Comité Institucional de Gestión y Desempeño sobre el avance de la implementación de la política de Control Interno.</t>
  </si>
  <si>
    <t>Seguimiento al avance de la implementación de la política de Control Interno.</t>
  </si>
  <si>
    <t>Oficina Asesora de Planeación / Oficina de Control Interno</t>
  </si>
  <si>
    <t xml:space="preserve">Desarrollar (2) mesas técnicas de la política de Control Interno.  acorde a lo establecido en la Resolución 1110 de 2024 </t>
  </si>
  <si>
    <t>Formalizar en el Sistema de Gestión- MATIZ la herramienta de monitoreo del Sistema de Control Interno</t>
  </si>
  <si>
    <t>Formato de herramienta de monitoreo del Sistema de Control Interno aprobado y publicado en MATIZ</t>
  </si>
  <si>
    <t>Formato herramienta de monitoreo del Sistema de Control Interno publicado en MATIZ</t>
  </si>
  <si>
    <t>11 de junio de 2025</t>
  </si>
  <si>
    <t>Se incluye una acción en la política de Control interno, aprobada en comité del 11 de junio de 2025.</t>
  </si>
  <si>
    <t>Documentar en el Sistema de Gestión el "Manual del Sistema de Control Interno".</t>
  </si>
  <si>
    <t>Manual del Sistema de Control Interno documentado y publicado en MATIZ.</t>
  </si>
  <si>
    <t>Realizar el reporte del Índice de Gestión y Desempeño - IDI vigencia 2024 en la plataforma del FURAG.</t>
  </si>
  <si>
    <t>Reporte del IDI a través del FURAG diligenciado -Formulario Único del Registro de Avance a Gestión - 2024</t>
  </si>
  <si>
    <t>Certificado de diligenciamiento del FURAG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</si>
</sst>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name val="Calibri"/>
      <family val="2"/>
    </font>
    <font>
      <sz val="11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aj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color theme="1" tint="0.34998626667073579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2"/>
      <color theme="1"/>
      <name val="Aptos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ajor"/>
    </font>
    <font>
      <sz val="11"/>
      <color theme="1"/>
      <name val="Calibri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9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00">
    <xf numFmtId="0" fontId="0" fillId="0" borderId="0" xfId="0"/>
    <xf numFmtId="0" fontId="7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/>
    <xf numFmtId="0" fontId="5" fillId="0" borderId="0" xfId="0" applyFont="1"/>
    <xf numFmtId="0" fontId="9" fillId="0" borderId="0" xfId="0" applyFont="1"/>
    <xf numFmtId="0" fontId="10" fillId="0" borderId="1" xfId="0" applyFont="1" applyBorder="1"/>
    <xf numFmtId="0" fontId="12" fillId="5" borderId="0" xfId="0" applyFont="1" applyFill="1" applyAlignment="1">
      <alignment horizontal="left" vertical="center"/>
    </xf>
    <xf numFmtId="0" fontId="12" fillId="5" borderId="0" xfId="0" applyFont="1" applyFill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7" borderId="1" xfId="3" applyFont="1" applyFill="1" applyBorder="1" applyAlignment="1">
      <alignment horizontal="center" vertical="center" wrapText="1"/>
    </xf>
    <xf numFmtId="0" fontId="14" fillId="4" borderId="1" xfId="3" applyFont="1" applyFill="1" applyBorder="1" applyAlignment="1">
      <alignment horizontal="center" vertical="center" wrapText="1"/>
    </xf>
    <xf numFmtId="0" fontId="14" fillId="11" borderId="1" xfId="3" applyFont="1" applyFill="1" applyBorder="1" applyAlignment="1">
      <alignment horizontal="center" vertical="center" wrapText="1"/>
    </xf>
    <xf numFmtId="0" fontId="14" fillId="8" borderId="1" xfId="3" applyFont="1" applyFill="1" applyBorder="1" applyAlignment="1">
      <alignment horizontal="center" vertical="center" wrapText="1"/>
    </xf>
    <xf numFmtId="0" fontId="14" fillId="9" borderId="1" xfId="3" applyFont="1" applyFill="1" applyBorder="1" applyAlignment="1">
      <alignment horizontal="center" vertical="center" wrapText="1"/>
    </xf>
    <xf numFmtId="0" fontId="14" fillId="10" borderId="1" xfId="3" applyFont="1" applyFill="1" applyBorder="1" applyAlignment="1">
      <alignment horizontal="center" vertical="center" wrapText="1"/>
    </xf>
    <xf numFmtId="0" fontId="14" fillId="2" borderId="0" xfId="3" applyFont="1" applyFill="1" applyAlignment="1">
      <alignment horizontal="center" vertical="center" wrapText="1"/>
    </xf>
    <xf numFmtId="0" fontId="0" fillId="2" borderId="0" xfId="0" applyFill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5" fillId="0" borderId="1" xfId="0" applyFont="1" applyBorder="1"/>
    <xf numFmtId="0" fontId="12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2" borderId="1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7" fillId="2" borderId="1" xfId="0" applyFont="1" applyFill="1" applyBorder="1"/>
    <xf numFmtId="0" fontId="19" fillId="0" borderId="0" xfId="6" applyFont="1" applyAlignment="1">
      <alignment horizontal="left"/>
    </xf>
    <xf numFmtId="0" fontId="19" fillId="0" borderId="0" xfId="6" applyFont="1"/>
    <xf numFmtId="0" fontId="16" fillId="0" borderId="0" xfId="0" applyFont="1"/>
    <xf numFmtId="0" fontId="20" fillId="0" borderId="0" xfId="0" applyFont="1" applyAlignment="1">
      <alignment vertical="center" wrapText="1"/>
    </xf>
    <xf numFmtId="0" fontId="0" fillId="0" borderId="1" xfId="0" applyBorder="1"/>
    <xf numFmtId="0" fontId="8" fillId="0" borderId="1" xfId="0" applyFont="1" applyBorder="1" applyAlignment="1">
      <alignment horizontal="left"/>
    </xf>
    <xf numFmtId="0" fontId="6" fillId="1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12" borderId="1" xfId="0" quotePrefix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14" borderId="6" xfId="0" applyFont="1" applyFill="1" applyBorder="1" applyAlignment="1">
      <alignment horizontal="center" vertical="center" wrapText="1"/>
    </xf>
    <xf numFmtId="0" fontId="15" fillId="14" borderId="6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left" vertical="center" wrapText="1"/>
    </xf>
    <xf numFmtId="0" fontId="23" fillId="14" borderId="3" xfId="0" applyFont="1" applyFill="1" applyBorder="1" applyAlignment="1">
      <alignment horizontal="center" vertical="center"/>
    </xf>
    <xf numFmtId="0" fontId="15" fillId="14" borderId="6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6" applyFont="1" applyAlignment="1">
      <alignment horizontal="left"/>
    </xf>
    <xf numFmtId="0" fontId="19" fillId="0" borderId="0" xfId="6" applyFont="1" applyAlignment="1">
      <alignment horizontal="left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5" fillId="15" borderId="7" xfId="0" applyFont="1" applyFill="1" applyBorder="1" applyAlignment="1">
      <alignment horizontal="center" vertical="center" wrapText="1"/>
    </xf>
    <xf numFmtId="0" fontId="25" fillId="15" borderId="8" xfId="0" applyFont="1" applyFill="1" applyBorder="1" applyAlignment="1">
      <alignment horizontal="center" vertical="center" wrapText="1"/>
    </xf>
    <xf numFmtId="0" fontId="25" fillId="15" borderId="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justify" vertical="center" wrapText="1"/>
    </xf>
    <xf numFmtId="0" fontId="14" fillId="6" borderId="1" xfId="3" applyFont="1" applyFill="1" applyBorder="1" applyAlignment="1">
      <alignment horizontal="center" vertical="center" wrapText="1"/>
    </xf>
    <xf numFmtId="0" fontId="14" fillId="2" borderId="0" xfId="3" applyFont="1" applyFill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4" fillId="4" borderId="1" xfId="3" applyFont="1" applyFill="1" applyBorder="1" applyAlignment="1">
      <alignment horizontal="center" vertical="center" wrapText="1"/>
    </xf>
    <xf numFmtId="0" fontId="14" fillId="8" borderId="1" xfId="3" applyFont="1" applyFill="1" applyBorder="1" applyAlignment="1">
      <alignment horizontal="center" vertical="center" wrapText="1"/>
    </xf>
    <xf numFmtId="0" fontId="14" fillId="9" borderId="1" xfId="3" applyFont="1" applyFill="1" applyBorder="1" applyAlignment="1">
      <alignment horizontal="center" vertical="center" wrapText="1"/>
    </xf>
    <xf numFmtId="0" fontId="14" fillId="10" borderId="1" xfId="3" applyFont="1" applyFill="1" applyBorder="1" applyAlignment="1">
      <alignment horizontal="center" vertical="center" wrapText="1"/>
    </xf>
    <xf numFmtId="0" fontId="14" fillId="11" borderId="1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7">
    <cellStyle name="Hipervínculo" xfId="6" builtinId="8"/>
    <cellStyle name="Millares [0] 2" xfId="5" xr:uid="{07F65A22-2C00-46A1-9DA6-CC139EEA1C40}"/>
    <cellStyle name="Normal" xfId="0" builtinId="0"/>
    <cellStyle name="Normal 2" xfId="1" xr:uid="{00000000-0005-0000-0000-000001000000}"/>
    <cellStyle name="Normal 3" xfId="3" xr:uid="{435EA845-DDEA-461E-A783-C25EF6CA2E90}"/>
    <cellStyle name="Porcentaje" xfId="2" builtinId="5"/>
    <cellStyle name="Porcentaje 2" xfId="4" xr:uid="{9AA103DF-EF3B-4E22-BC58-9936A70DC8F9}"/>
  </cellStyles>
  <dxfs count="0"/>
  <tableStyles count="0" defaultTableStyle="TableStyleMedium2" defaultPivotStyle="PivotStyleLight16"/>
  <colors>
    <mruColors>
      <color rgb="FFFF00FF"/>
      <color rgb="FFFFFF66"/>
      <color rgb="FFCCFF66"/>
      <color rgb="FF99FF66"/>
      <color rgb="FFFFCCFF"/>
      <color rgb="FFFF99CC"/>
      <color rgb="FFFF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13" Type="http://schemas.openxmlformats.org/officeDocument/2006/relationships/image" Target="../media/image12.png"/><Relationship Id="rId18" Type="http://schemas.openxmlformats.org/officeDocument/2006/relationships/image" Target="../media/image16.png"/><Relationship Id="rId3" Type="http://schemas.openxmlformats.org/officeDocument/2006/relationships/hyperlink" Target="https://pixabay.com/es/grupo-juntos-trabajo-en-equipo-1824146/" TargetMode="External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17" Type="http://schemas.openxmlformats.org/officeDocument/2006/relationships/hyperlink" Target="https://gaia.gobiernobogota.gov.co/sites/default/files/documentos/dependencias/resolucion_1110_de_2024.pdf" TargetMode="External"/><Relationship Id="rId2" Type="http://schemas.openxmlformats.org/officeDocument/2006/relationships/image" Target="../media/image2.png"/><Relationship Id="rId16" Type="http://schemas.openxmlformats.org/officeDocument/2006/relationships/image" Target="../media/image15.sv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svg"/><Relationship Id="rId15" Type="http://schemas.openxmlformats.org/officeDocument/2006/relationships/image" Target="../media/image14.png"/><Relationship Id="rId10" Type="http://schemas.openxmlformats.org/officeDocument/2006/relationships/image" Target="../media/image9.svg"/><Relationship Id="rId19" Type="http://schemas.openxmlformats.org/officeDocument/2006/relationships/image" Target="../media/image17.sv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sv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311687</xdr:colOff>
      <xdr:row>8</xdr:row>
      <xdr:rowOff>34146</xdr:rowOff>
    </xdr:from>
    <xdr:to>
      <xdr:col>6</xdr:col>
      <xdr:colOff>494505</xdr:colOff>
      <xdr:row>12</xdr:row>
      <xdr:rowOff>62120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41DA42-E5DA-D3FB-89A4-78366C325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2394" y="2518929"/>
          <a:ext cx="3247383" cy="856234"/>
        </a:xfrm>
        <a:prstGeom prst="rect">
          <a:avLst/>
        </a:prstGeom>
      </xdr:spPr>
    </xdr:pic>
    <xdr:clientData/>
  </xdr:twoCellAnchor>
  <xdr:twoCellAnchor>
    <xdr:from>
      <xdr:col>2</xdr:col>
      <xdr:colOff>250658</xdr:colOff>
      <xdr:row>14</xdr:row>
      <xdr:rowOff>66842</xdr:rowOff>
    </xdr:from>
    <xdr:to>
      <xdr:col>6</xdr:col>
      <xdr:colOff>200526</xdr:colOff>
      <xdr:row>25</xdr:row>
      <xdr:rowOff>0</xdr:rowOff>
    </xdr:to>
    <xdr:sp macro="" textlink="">
      <xdr:nvSpPr>
        <xdr:cNvPr id="12" name="Rectángulo: esquinas redondeadas 11">
          <a:extLst>
            <a:ext uri="{FF2B5EF4-FFF2-40B4-BE49-F238E27FC236}">
              <a16:creationId xmlns:a16="http://schemas.microsoft.com/office/drawing/2014/main" id="{0E5D2358-018C-27AA-6CDE-88852B79C3A4}"/>
            </a:ext>
          </a:extLst>
        </xdr:cNvPr>
        <xdr:cNvSpPr/>
      </xdr:nvSpPr>
      <xdr:spPr>
        <a:xfrm>
          <a:off x="4094079" y="2088816"/>
          <a:ext cx="3024605" cy="1955131"/>
        </a:xfrm>
        <a:prstGeom prst="roundRect">
          <a:avLst/>
        </a:prstGeom>
        <a:solidFill>
          <a:schemeClr val="bg1"/>
        </a:solidFill>
        <a:ln w="571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2</xdr:col>
      <xdr:colOff>500854</xdr:colOff>
      <xdr:row>15</xdr:row>
      <xdr:rowOff>32502</xdr:rowOff>
    </xdr:from>
    <xdr:ext cx="535659" cy="937629"/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954DDA41-99EB-46D4-C9E9-6F7AC6D70A9D}"/>
            </a:ext>
          </a:extLst>
        </xdr:cNvPr>
        <xdr:cNvSpPr/>
      </xdr:nvSpPr>
      <xdr:spPr>
        <a:xfrm>
          <a:off x="4344275" y="2238291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4"/>
              </a:solidFill>
              <a:effectLst/>
            </a:rPr>
            <a:t>1</a:t>
          </a:r>
        </a:p>
      </xdr:txBody>
    </xdr:sp>
    <xdr:clientData/>
  </xdr:oneCellAnchor>
  <xdr:twoCellAnchor editAs="oneCell">
    <xdr:from>
      <xdr:col>4</xdr:col>
      <xdr:colOff>133684</xdr:colOff>
      <xdr:row>16</xdr:row>
      <xdr:rowOff>66842</xdr:rowOff>
    </xdr:from>
    <xdr:to>
      <xdr:col>5</xdr:col>
      <xdr:colOff>463317</xdr:colOff>
      <xdr:row>18</xdr:row>
      <xdr:rowOff>206611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0830B5E-3D00-4355-945A-86F4AED44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5514473" y="2456447"/>
          <a:ext cx="1098319" cy="551448"/>
        </a:xfrm>
        <a:prstGeom prst="rect">
          <a:avLst/>
        </a:prstGeom>
      </xdr:spPr>
    </xdr:pic>
    <xdr:clientData/>
  </xdr:twoCellAnchor>
  <xdr:twoCellAnchor>
    <xdr:from>
      <xdr:col>2</xdr:col>
      <xdr:colOff>534737</xdr:colOff>
      <xdr:row>21</xdr:row>
      <xdr:rowOff>16713</xdr:rowOff>
    </xdr:from>
    <xdr:to>
      <xdr:col>6</xdr:col>
      <xdr:colOff>116973</xdr:colOff>
      <xdr:row>23</xdr:row>
      <xdr:rowOff>133685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45436D91-F914-DA9D-DC55-24023812AACB}"/>
            </a:ext>
          </a:extLst>
        </xdr:cNvPr>
        <xdr:cNvSpPr txBox="1"/>
      </xdr:nvSpPr>
      <xdr:spPr>
        <a:xfrm>
          <a:off x="4378158" y="3325397"/>
          <a:ext cx="2656973" cy="48460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chemeClr val="accent2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Talento</a:t>
          </a:r>
          <a:r>
            <a:rPr lang="es-CO" sz="1800" b="0" kern="1200" baseline="0">
              <a:solidFill>
                <a:schemeClr val="accent2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 Humano</a:t>
          </a:r>
          <a:endParaRPr lang="es-CO" sz="1800" b="0" kern="1200">
            <a:solidFill>
              <a:schemeClr val="accent2"/>
            </a:solidFill>
            <a:latin typeface="ADLaM Display" panose="020F0502020204030204" pitchFamily="2" charset="0"/>
            <a:ea typeface="ADLaM Display" panose="020F0502020204030204" pitchFamily="2" charset="0"/>
            <a:cs typeface="ADLaM Display" panose="020F0502020204030204" pitchFamily="2" charset="0"/>
          </a:endParaRPr>
        </a:p>
      </xdr:txBody>
    </xdr:sp>
    <xdr:clientData/>
  </xdr:twoCellAnchor>
  <xdr:twoCellAnchor>
    <xdr:from>
      <xdr:col>2</xdr:col>
      <xdr:colOff>300789</xdr:colOff>
      <xdr:row>29</xdr:row>
      <xdr:rowOff>100261</xdr:rowOff>
    </xdr:from>
    <xdr:to>
      <xdr:col>6</xdr:col>
      <xdr:colOff>250657</xdr:colOff>
      <xdr:row>41</xdr:row>
      <xdr:rowOff>103532</xdr:rowOff>
    </xdr:to>
    <xdr:sp macro="" textlink="">
      <xdr:nvSpPr>
        <xdr:cNvPr id="17" name="Rectángulo: esquinas redondeadas 16">
          <a:extLst>
            <a:ext uri="{FF2B5EF4-FFF2-40B4-BE49-F238E27FC236}">
              <a16:creationId xmlns:a16="http://schemas.microsoft.com/office/drawing/2014/main" id="{F03B235D-007D-410E-9D9A-88CFA1F1F4EE}"/>
            </a:ext>
          </a:extLst>
        </xdr:cNvPr>
        <xdr:cNvSpPr/>
      </xdr:nvSpPr>
      <xdr:spPr>
        <a:xfrm>
          <a:off x="4131496" y="4945587"/>
          <a:ext cx="3014433" cy="2239575"/>
        </a:xfrm>
        <a:prstGeom prst="roundRect">
          <a:avLst/>
        </a:prstGeom>
        <a:ln w="57150"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2</xdr:col>
      <xdr:colOff>550985</xdr:colOff>
      <xdr:row>30</xdr:row>
      <xdr:rowOff>65922</xdr:rowOff>
    </xdr:from>
    <xdr:ext cx="535659" cy="937629"/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6BC49C5F-71E7-4569-92D5-57900365AA65}"/>
            </a:ext>
          </a:extLst>
        </xdr:cNvPr>
        <xdr:cNvSpPr/>
      </xdr:nvSpPr>
      <xdr:spPr>
        <a:xfrm>
          <a:off x="4381692" y="708543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6"/>
              </a:solidFill>
              <a:effectLst/>
            </a:rPr>
            <a:t>2</a:t>
          </a:r>
        </a:p>
      </xdr:txBody>
    </xdr:sp>
    <xdr:clientData/>
  </xdr:oneCellAnchor>
  <xdr:twoCellAnchor>
    <xdr:from>
      <xdr:col>2</xdr:col>
      <xdr:colOff>414130</xdr:colOff>
      <xdr:row>34</xdr:row>
      <xdr:rowOff>132958</xdr:rowOff>
    </xdr:from>
    <xdr:to>
      <xdr:col>6</xdr:col>
      <xdr:colOff>167104</xdr:colOff>
      <xdr:row>40</xdr:row>
      <xdr:rowOff>62119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AE090612-12AF-4934-8ADF-58F08B7E5B4A}"/>
            </a:ext>
          </a:extLst>
        </xdr:cNvPr>
        <xdr:cNvSpPr txBox="1"/>
      </xdr:nvSpPr>
      <xdr:spPr>
        <a:xfrm>
          <a:off x="4244837" y="5910078"/>
          <a:ext cx="2817539" cy="104731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chemeClr val="accent6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Direccionamiento</a:t>
          </a:r>
          <a:r>
            <a:rPr lang="es-CO" sz="1800" b="0" kern="1200" baseline="0">
              <a:solidFill>
                <a:schemeClr val="accent6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 Estratégico y Planeación</a:t>
          </a:r>
          <a:endParaRPr lang="es-CO" sz="1800" b="0" kern="1200">
            <a:solidFill>
              <a:schemeClr val="accent6"/>
            </a:solidFill>
            <a:latin typeface="ADLaM Display" panose="020F0502020204030204" pitchFamily="2" charset="0"/>
            <a:ea typeface="ADLaM Display" panose="020F0502020204030204" pitchFamily="2" charset="0"/>
            <a:cs typeface="ADLaM Display" panose="020F0502020204030204" pitchFamily="2" charset="0"/>
          </a:endParaRPr>
        </a:p>
      </xdr:txBody>
    </xdr:sp>
    <xdr:clientData/>
  </xdr:twoCellAnchor>
  <xdr:twoCellAnchor>
    <xdr:from>
      <xdr:col>2</xdr:col>
      <xdr:colOff>274680</xdr:colOff>
      <xdr:row>44</xdr:row>
      <xdr:rowOff>90864</xdr:rowOff>
    </xdr:from>
    <xdr:to>
      <xdr:col>6</xdr:col>
      <xdr:colOff>224548</xdr:colOff>
      <xdr:row>59</xdr:row>
      <xdr:rowOff>2589</xdr:rowOff>
    </xdr:to>
    <xdr:sp macro="" textlink="">
      <xdr:nvSpPr>
        <xdr:cNvPr id="21" name="Rectángulo: esquinas redondeadas 20">
          <a:extLst>
            <a:ext uri="{FF2B5EF4-FFF2-40B4-BE49-F238E27FC236}">
              <a16:creationId xmlns:a16="http://schemas.microsoft.com/office/drawing/2014/main" id="{BAD65B1A-1F4C-4A1E-AE8B-12A258CA9E12}"/>
            </a:ext>
          </a:extLst>
        </xdr:cNvPr>
        <xdr:cNvSpPr/>
      </xdr:nvSpPr>
      <xdr:spPr>
        <a:xfrm>
          <a:off x="1782805" y="11580395"/>
          <a:ext cx="2966118" cy="3781257"/>
        </a:xfrm>
        <a:prstGeom prst="roundRect">
          <a:avLst/>
        </a:prstGeom>
        <a:solidFill>
          <a:schemeClr val="bg1"/>
        </a:solidFill>
        <a:ln w="5715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2</xdr:col>
      <xdr:colOff>584406</xdr:colOff>
      <xdr:row>46</xdr:row>
      <xdr:rowOff>12522</xdr:rowOff>
    </xdr:from>
    <xdr:ext cx="535659" cy="937629"/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DDC0308B-8181-4F93-A9C3-35F8FC07FFE6}"/>
            </a:ext>
          </a:extLst>
        </xdr:cNvPr>
        <xdr:cNvSpPr/>
      </xdr:nvSpPr>
      <xdr:spPr>
        <a:xfrm>
          <a:off x="4415113" y="10924859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1">
                  <a:lumMod val="75000"/>
                </a:schemeClr>
              </a:solidFill>
              <a:effectLst/>
            </a:rPr>
            <a:t>3</a:t>
          </a:r>
        </a:p>
      </xdr:txBody>
    </xdr:sp>
    <xdr:clientData/>
  </xdr:oneCellAnchor>
  <xdr:twoCellAnchor>
    <xdr:from>
      <xdr:col>2</xdr:col>
      <xdr:colOff>494050</xdr:colOff>
      <xdr:row>52</xdr:row>
      <xdr:rowOff>1</xdr:rowOff>
    </xdr:from>
    <xdr:to>
      <xdr:col>6</xdr:col>
      <xdr:colOff>76286</xdr:colOff>
      <xdr:row>56</xdr:row>
      <xdr:rowOff>33423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B66E1ACF-9DBC-4B97-A3F8-FCB00F805E9A}"/>
            </a:ext>
          </a:extLst>
        </xdr:cNvPr>
        <xdr:cNvSpPr txBox="1"/>
      </xdr:nvSpPr>
      <xdr:spPr>
        <a:xfrm>
          <a:off x="4324757" y="12030490"/>
          <a:ext cx="2646801" cy="77885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chemeClr val="accent1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Gestión con valores para resultados</a:t>
          </a:r>
        </a:p>
      </xdr:txBody>
    </xdr:sp>
    <xdr:clientData/>
  </xdr:twoCellAnchor>
  <xdr:twoCellAnchor>
    <xdr:from>
      <xdr:col>14</xdr:col>
      <xdr:colOff>269185</xdr:colOff>
      <xdr:row>14</xdr:row>
      <xdr:rowOff>41413</xdr:rowOff>
    </xdr:from>
    <xdr:to>
      <xdr:col>18</xdr:col>
      <xdr:colOff>219053</xdr:colOff>
      <xdr:row>25</xdr:row>
      <xdr:rowOff>165652</xdr:rowOff>
    </xdr:to>
    <xdr:sp macro="" textlink="">
      <xdr:nvSpPr>
        <xdr:cNvPr id="25" name="Rectángulo: esquinas redondeadas 24">
          <a:extLst>
            <a:ext uri="{FF2B5EF4-FFF2-40B4-BE49-F238E27FC236}">
              <a16:creationId xmlns:a16="http://schemas.microsoft.com/office/drawing/2014/main" id="{23EEB30A-4C0C-41D2-AD49-2F41364C1815}"/>
            </a:ext>
          </a:extLst>
        </xdr:cNvPr>
        <xdr:cNvSpPr/>
      </xdr:nvSpPr>
      <xdr:spPr>
        <a:xfrm>
          <a:off x="12527446" y="2091359"/>
          <a:ext cx="3014433" cy="2174184"/>
        </a:xfrm>
        <a:prstGeom prst="roundRect">
          <a:avLst/>
        </a:prstGeom>
        <a:solidFill>
          <a:schemeClr val="bg1"/>
        </a:solidFill>
        <a:ln w="5715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14</xdr:col>
      <xdr:colOff>519381</xdr:colOff>
      <xdr:row>15</xdr:row>
      <xdr:rowOff>7073</xdr:rowOff>
    </xdr:from>
    <xdr:ext cx="535659" cy="937629"/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AF7BF0D3-F353-4F00-BE7C-5F9BABB3E58B}"/>
            </a:ext>
          </a:extLst>
        </xdr:cNvPr>
        <xdr:cNvSpPr/>
      </xdr:nvSpPr>
      <xdr:spPr>
        <a:xfrm>
          <a:off x="13812968" y="3237290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rgbClr val="7030A0"/>
              </a:solidFill>
              <a:effectLst/>
            </a:rPr>
            <a:t>5</a:t>
          </a:r>
        </a:p>
      </xdr:txBody>
    </xdr:sp>
    <xdr:clientData/>
  </xdr:oneCellAnchor>
  <xdr:twoCellAnchor>
    <xdr:from>
      <xdr:col>14</xdr:col>
      <xdr:colOff>387612</xdr:colOff>
      <xdr:row>20</xdr:row>
      <xdr:rowOff>53404</xdr:rowOff>
    </xdr:from>
    <xdr:to>
      <xdr:col>18</xdr:col>
      <xdr:colOff>20707</xdr:colOff>
      <xdr:row>24</xdr:row>
      <xdr:rowOff>20706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18893823-656F-40D3-BD1E-DA134C7E8243}"/>
            </a:ext>
          </a:extLst>
        </xdr:cNvPr>
        <xdr:cNvSpPr txBox="1"/>
      </xdr:nvSpPr>
      <xdr:spPr>
        <a:xfrm>
          <a:off x="12645873" y="3221502"/>
          <a:ext cx="2697660" cy="71273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rgbClr val="7030A0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Información y Comunicación</a:t>
          </a:r>
        </a:p>
      </xdr:txBody>
    </xdr:sp>
    <xdr:clientData/>
  </xdr:twoCellAnchor>
  <xdr:twoCellAnchor>
    <xdr:from>
      <xdr:col>14</xdr:col>
      <xdr:colOff>186359</xdr:colOff>
      <xdr:row>29</xdr:row>
      <xdr:rowOff>165652</xdr:rowOff>
    </xdr:from>
    <xdr:to>
      <xdr:col>18</xdr:col>
      <xdr:colOff>136227</xdr:colOff>
      <xdr:row>41</xdr:row>
      <xdr:rowOff>124240</xdr:rowOff>
    </xdr:to>
    <xdr:sp macro="" textlink="">
      <xdr:nvSpPr>
        <xdr:cNvPr id="29" name="Rectángulo: esquinas redondeadas 28">
          <a:extLst>
            <a:ext uri="{FF2B5EF4-FFF2-40B4-BE49-F238E27FC236}">
              <a16:creationId xmlns:a16="http://schemas.microsoft.com/office/drawing/2014/main" id="{AC4826FF-83B8-4DDB-B2C8-7FCA6796CE11}"/>
            </a:ext>
          </a:extLst>
        </xdr:cNvPr>
        <xdr:cNvSpPr/>
      </xdr:nvSpPr>
      <xdr:spPr>
        <a:xfrm>
          <a:off x="12444620" y="5010978"/>
          <a:ext cx="3014433" cy="2194892"/>
        </a:xfrm>
        <a:prstGeom prst="roundRect">
          <a:avLst/>
        </a:prstGeom>
        <a:solidFill>
          <a:schemeClr val="bg1"/>
        </a:solidFill>
        <a:ln w="5715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14</xdr:col>
      <xdr:colOff>436555</xdr:colOff>
      <xdr:row>30</xdr:row>
      <xdr:rowOff>131311</xdr:rowOff>
    </xdr:from>
    <xdr:ext cx="535659" cy="937629"/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630EC5F0-AC73-48A5-9987-D46D8BCB8A50}"/>
            </a:ext>
          </a:extLst>
        </xdr:cNvPr>
        <xdr:cNvSpPr/>
      </xdr:nvSpPr>
      <xdr:spPr>
        <a:xfrm>
          <a:off x="13730142" y="7150822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2"/>
              </a:solidFill>
              <a:effectLst/>
            </a:rPr>
            <a:t>6</a:t>
          </a:r>
        </a:p>
      </xdr:txBody>
    </xdr:sp>
    <xdr:clientData/>
  </xdr:oneCellAnchor>
  <xdr:twoCellAnchor>
    <xdr:from>
      <xdr:col>14</xdr:col>
      <xdr:colOff>366906</xdr:colOff>
      <xdr:row>34</xdr:row>
      <xdr:rowOff>144945</xdr:rowOff>
    </xdr:from>
    <xdr:to>
      <xdr:col>17</xdr:col>
      <xdr:colOff>715283</xdr:colOff>
      <xdr:row>40</xdr:row>
      <xdr:rowOff>103532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407F3430-AA77-4FE3-9B4F-93C8D1D1090D}"/>
            </a:ext>
          </a:extLst>
        </xdr:cNvPr>
        <xdr:cNvSpPr txBox="1"/>
      </xdr:nvSpPr>
      <xdr:spPr>
        <a:xfrm>
          <a:off x="12625167" y="5922065"/>
          <a:ext cx="2646801" cy="107673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chemeClr val="accent2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Gestión del conocimiento y</a:t>
          </a:r>
          <a:r>
            <a:rPr lang="es-CO" sz="1800" b="0" kern="1200" baseline="0">
              <a:solidFill>
                <a:schemeClr val="accent2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 la innovación</a:t>
          </a:r>
          <a:endParaRPr lang="es-CO" sz="1800" b="0" kern="1200">
            <a:solidFill>
              <a:schemeClr val="accent2"/>
            </a:solidFill>
            <a:latin typeface="ADLaM Display" panose="020F0502020204030204" pitchFamily="2" charset="0"/>
            <a:ea typeface="ADLaM Display" panose="020F0502020204030204" pitchFamily="2" charset="0"/>
            <a:cs typeface="ADLaM Display" panose="020F0502020204030204" pitchFamily="2" charset="0"/>
          </a:endParaRPr>
        </a:p>
      </xdr:txBody>
    </xdr:sp>
    <xdr:clientData/>
  </xdr:twoCellAnchor>
  <xdr:twoCellAnchor>
    <xdr:from>
      <xdr:col>14</xdr:col>
      <xdr:colOff>165652</xdr:colOff>
      <xdr:row>43</xdr:row>
      <xdr:rowOff>144946</xdr:rowOff>
    </xdr:from>
    <xdr:to>
      <xdr:col>18</xdr:col>
      <xdr:colOff>115520</xdr:colOff>
      <xdr:row>54</xdr:row>
      <xdr:rowOff>78104</xdr:rowOff>
    </xdr:to>
    <xdr:sp macro="" textlink="">
      <xdr:nvSpPr>
        <xdr:cNvPr id="33" name="Rectángulo: esquinas redondeadas 32">
          <a:extLst>
            <a:ext uri="{FF2B5EF4-FFF2-40B4-BE49-F238E27FC236}">
              <a16:creationId xmlns:a16="http://schemas.microsoft.com/office/drawing/2014/main" id="{E8539866-B9F0-42E6-A1AF-6ED8353E7F9C}"/>
            </a:ext>
          </a:extLst>
        </xdr:cNvPr>
        <xdr:cNvSpPr/>
      </xdr:nvSpPr>
      <xdr:spPr>
        <a:xfrm>
          <a:off x="10125489" y="7599294"/>
          <a:ext cx="3014433" cy="1983103"/>
        </a:xfrm>
        <a:prstGeom prst="roundRect">
          <a:avLst/>
        </a:prstGeom>
        <a:solidFill>
          <a:schemeClr val="bg1"/>
        </a:solidFill>
        <a:ln w="57150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14</xdr:col>
      <xdr:colOff>415848</xdr:colOff>
      <xdr:row>44</xdr:row>
      <xdr:rowOff>110605</xdr:rowOff>
    </xdr:from>
    <xdr:ext cx="535659" cy="937629"/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C99E7BDE-C25F-489D-9AD2-6C60E082D3CB}"/>
            </a:ext>
          </a:extLst>
        </xdr:cNvPr>
        <xdr:cNvSpPr/>
      </xdr:nvSpPr>
      <xdr:spPr>
        <a:xfrm>
          <a:off x="13709435" y="10650225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1">
                  <a:lumMod val="75000"/>
                </a:schemeClr>
              </a:solidFill>
              <a:effectLst/>
            </a:rPr>
            <a:t>7</a:t>
          </a:r>
        </a:p>
      </xdr:txBody>
    </xdr:sp>
    <xdr:clientData/>
  </xdr:oneCellAnchor>
  <xdr:twoCellAnchor>
    <xdr:from>
      <xdr:col>14</xdr:col>
      <xdr:colOff>449731</xdr:colOff>
      <xdr:row>50</xdr:row>
      <xdr:rowOff>94817</xdr:rowOff>
    </xdr:from>
    <xdr:to>
      <xdr:col>18</xdr:col>
      <xdr:colOff>31967</xdr:colOff>
      <xdr:row>53</xdr:row>
      <xdr:rowOff>25430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0744F261-9E11-4A46-BF86-196FC46C2978}"/>
            </a:ext>
          </a:extLst>
        </xdr:cNvPr>
        <xdr:cNvSpPr txBox="1"/>
      </xdr:nvSpPr>
      <xdr:spPr>
        <a:xfrm>
          <a:off x="10409568" y="8853676"/>
          <a:ext cx="2646801" cy="48968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rgbClr val="002060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Control interno</a:t>
          </a:r>
        </a:p>
      </xdr:txBody>
    </xdr:sp>
    <xdr:clientData/>
  </xdr:twoCellAnchor>
  <xdr:twoCellAnchor>
    <xdr:from>
      <xdr:col>2</xdr:col>
      <xdr:colOff>199300</xdr:colOff>
      <xdr:row>65</xdr:row>
      <xdr:rowOff>26746</xdr:rowOff>
    </xdr:from>
    <xdr:to>
      <xdr:col>6</xdr:col>
      <xdr:colOff>149168</xdr:colOff>
      <xdr:row>77</xdr:row>
      <xdr:rowOff>107402</xdr:rowOff>
    </xdr:to>
    <xdr:sp macro="" textlink="">
      <xdr:nvSpPr>
        <xdr:cNvPr id="37" name="Rectángulo: esquinas redondeadas 36">
          <a:extLst>
            <a:ext uri="{FF2B5EF4-FFF2-40B4-BE49-F238E27FC236}">
              <a16:creationId xmlns:a16="http://schemas.microsoft.com/office/drawing/2014/main" id="{F4EC6295-41A4-4237-81D3-ECE9A01DA090}"/>
            </a:ext>
          </a:extLst>
        </xdr:cNvPr>
        <xdr:cNvSpPr/>
      </xdr:nvSpPr>
      <xdr:spPr>
        <a:xfrm>
          <a:off x="1707425" y="16576434"/>
          <a:ext cx="2966118" cy="2521437"/>
        </a:xfrm>
        <a:prstGeom prst="roundRect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2</xdr:col>
      <xdr:colOff>747153</xdr:colOff>
      <xdr:row>66</xdr:row>
      <xdr:rowOff>27780</xdr:rowOff>
    </xdr:from>
    <xdr:ext cx="535659" cy="937629"/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969FC786-29C3-42C1-82CA-E5C3048E4A5A}"/>
            </a:ext>
          </a:extLst>
        </xdr:cNvPr>
        <xdr:cNvSpPr/>
      </xdr:nvSpPr>
      <xdr:spPr>
        <a:xfrm>
          <a:off x="4577860" y="14667291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rgbClr val="FF0000"/>
              </a:solidFill>
              <a:effectLst/>
            </a:rPr>
            <a:t>4</a:t>
          </a:r>
        </a:p>
      </xdr:txBody>
    </xdr:sp>
    <xdr:clientData/>
  </xdr:oneCellAnchor>
  <xdr:twoCellAnchor>
    <xdr:from>
      <xdr:col>2</xdr:col>
      <xdr:colOff>636089</xdr:colOff>
      <xdr:row>71</xdr:row>
      <xdr:rowOff>124240</xdr:rowOff>
    </xdr:from>
    <xdr:to>
      <xdr:col>6</xdr:col>
      <xdr:colOff>19844</xdr:colOff>
      <xdr:row>75</xdr:row>
      <xdr:rowOff>128963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522AA7FD-D1A0-4B58-8577-F8C7B8C555EC}"/>
            </a:ext>
          </a:extLst>
        </xdr:cNvPr>
        <xdr:cNvSpPr txBox="1"/>
      </xdr:nvSpPr>
      <xdr:spPr>
        <a:xfrm>
          <a:off x="2144214" y="17924084"/>
          <a:ext cx="2400005" cy="79847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rgbClr val="FF0000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Evaluación</a:t>
          </a:r>
          <a:r>
            <a:rPr lang="es-CO" sz="1800" b="0" kern="1200" baseline="0">
              <a:solidFill>
                <a:srgbClr val="FF0000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 de resultados</a:t>
          </a:r>
          <a:endParaRPr lang="es-CO" sz="1800" b="0" kern="1200">
            <a:solidFill>
              <a:srgbClr val="FF0000"/>
            </a:solidFill>
            <a:latin typeface="ADLaM Display" panose="020F0502020204030204" pitchFamily="2" charset="0"/>
            <a:ea typeface="ADLaM Display" panose="020F0502020204030204" pitchFamily="2" charset="0"/>
            <a:cs typeface="ADLaM Display" panose="020F0502020204030204" pitchFamily="2" charset="0"/>
          </a:endParaRPr>
        </a:p>
      </xdr:txBody>
    </xdr:sp>
    <xdr:clientData/>
  </xdr:twoCellAnchor>
  <xdr:twoCellAnchor editAs="oneCell">
    <xdr:from>
      <xdr:col>4</xdr:col>
      <xdr:colOff>207065</xdr:colOff>
      <xdr:row>30</xdr:row>
      <xdr:rowOff>124240</xdr:rowOff>
    </xdr:from>
    <xdr:to>
      <xdr:col>5</xdr:col>
      <xdr:colOff>355323</xdr:colOff>
      <xdr:row>34</xdr:row>
      <xdr:rowOff>92179</xdr:rowOff>
    </xdr:to>
    <xdr:pic>
      <xdr:nvPicPr>
        <xdr:cNvPr id="42" name="Gráfico 41" descr="Objetivo con relleno sólido">
          <a:extLst>
            <a:ext uri="{FF2B5EF4-FFF2-40B4-BE49-F238E27FC236}">
              <a16:creationId xmlns:a16="http://schemas.microsoft.com/office/drawing/2014/main" id="{E011FE14-88ED-0C84-8F89-77825A499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570054" y="7392229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721276</xdr:colOff>
      <xdr:row>1</xdr:row>
      <xdr:rowOff>123377</xdr:rowOff>
    </xdr:from>
    <xdr:to>
      <xdr:col>8</xdr:col>
      <xdr:colOff>8627</xdr:colOff>
      <xdr:row>5</xdr:row>
      <xdr:rowOff>93920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E5CF7DEB-D4DF-259E-8CEE-ED4493E33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339" y="321815"/>
          <a:ext cx="4565788" cy="17366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218282</xdr:colOff>
      <xdr:row>46</xdr:row>
      <xdr:rowOff>59531</xdr:rowOff>
    </xdr:from>
    <xdr:to>
      <xdr:col>5</xdr:col>
      <xdr:colOff>378619</xdr:colOff>
      <xdr:row>50</xdr:row>
      <xdr:rowOff>1587</xdr:rowOff>
    </xdr:to>
    <xdr:pic>
      <xdr:nvPicPr>
        <xdr:cNvPr id="5" name="Gráfico 4" descr="Presentación con gráfico circular con relleno sólido">
          <a:extLst>
            <a:ext uri="{FF2B5EF4-FFF2-40B4-BE49-F238E27FC236}">
              <a16:creationId xmlns:a16="http://schemas.microsoft.com/office/drawing/2014/main" id="{05D5D122-1D86-E921-1035-33A8FF6A0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234532" y="120650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377032</xdr:colOff>
      <xdr:row>66</xdr:row>
      <xdr:rowOff>19844</xdr:rowOff>
    </xdr:from>
    <xdr:to>
      <xdr:col>5</xdr:col>
      <xdr:colOff>537369</xdr:colOff>
      <xdr:row>70</xdr:row>
      <xdr:rowOff>80963</xdr:rowOff>
    </xdr:to>
    <xdr:pic>
      <xdr:nvPicPr>
        <xdr:cNvPr id="7" name="Gráfico 6" descr="Velocímetro bajo con relleno sólido">
          <a:extLst>
            <a:ext uri="{FF2B5EF4-FFF2-40B4-BE49-F238E27FC236}">
              <a16:creationId xmlns:a16="http://schemas.microsoft.com/office/drawing/2014/main" id="{2806B31E-FF69-AC1A-141A-E451C8971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393282" y="16767969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16</xdr:col>
      <xdr:colOff>178594</xdr:colOff>
      <xdr:row>15</xdr:row>
      <xdr:rowOff>218281</xdr:rowOff>
    </xdr:from>
    <xdr:to>
      <xdr:col>17</xdr:col>
      <xdr:colOff>338932</xdr:colOff>
      <xdr:row>19</xdr:row>
      <xdr:rowOff>250825</xdr:rowOff>
    </xdr:to>
    <xdr:pic>
      <xdr:nvPicPr>
        <xdr:cNvPr id="9" name="Gráfico 8" descr="Gesto de aguantar con relleno sólido">
          <a:extLst>
            <a:ext uri="{FF2B5EF4-FFF2-40B4-BE49-F238E27FC236}">
              <a16:creationId xmlns:a16="http://schemas.microsoft.com/office/drawing/2014/main" id="{2C32D8F3-9347-CB61-3C9D-C27D6E15D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3295313" y="4226719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16</xdr:col>
      <xdr:colOff>198438</xdr:colOff>
      <xdr:row>30</xdr:row>
      <xdr:rowOff>158750</xdr:rowOff>
    </xdr:from>
    <xdr:to>
      <xdr:col>17</xdr:col>
      <xdr:colOff>358776</xdr:colOff>
      <xdr:row>34</xdr:row>
      <xdr:rowOff>160338</xdr:rowOff>
    </xdr:to>
    <xdr:pic>
      <xdr:nvPicPr>
        <xdr:cNvPr id="14" name="Gráfico 13" descr="Cabeza con engranajes con relleno sólido">
          <a:extLst>
            <a:ext uri="{FF2B5EF4-FFF2-40B4-BE49-F238E27FC236}">
              <a16:creationId xmlns:a16="http://schemas.microsoft.com/office/drawing/2014/main" id="{9453CAC4-0DA2-85E2-2D01-6E836CB45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13315157" y="8036719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16</xdr:col>
      <xdr:colOff>99219</xdr:colOff>
      <xdr:row>45</xdr:row>
      <xdr:rowOff>-1</xdr:rowOff>
    </xdr:from>
    <xdr:to>
      <xdr:col>17</xdr:col>
      <xdr:colOff>259557</xdr:colOff>
      <xdr:row>48</xdr:row>
      <xdr:rowOff>140492</xdr:rowOff>
    </xdr:to>
    <xdr:pic>
      <xdr:nvPicPr>
        <xdr:cNvPr id="46" name="Gráfico 45" descr="Portapapeles comprobado con relleno sólido">
          <a:extLst>
            <a:ext uri="{FF2B5EF4-FFF2-40B4-BE49-F238E27FC236}">
              <a16:creationId xmlns:a16="http://schemas.microsoft.com/office/drawing/2014/main" id="{3AB7532E-576E-4926-13B5-CB4CD874B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3215938" y="11747499"/>
          <a:ext cx="914400" cy="914400"/>
        </a:xfrm>
        <a:prstGeom prst="rect">
          <a:avLst/>
        </a:prstGeom>
      </xdr:spPr>
    </xdr:pic>
    <xdr:clientData/>
  </xdr:twoCellAnchor>
  <xdr:twoCellAnchor>
    <xdr:from>
      <xdr:col>14</xdr:col>
      <xdr:colOff>-1</xdr:colOff>
      <xdr:row>64</xdr:row>
      <xdr:rowOff>119062</xdr:rowOff>
    </xdr:from>
    <xdr:to>
      <xdr:col>17</xdr:col>
      <xdr:colOff>703930</xdr:colOff>
      <xdr:row>78</xdr:row>
      <xdr:rowOff>52220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DD3896AF-1882-4A33-8F31-C2140FBE7823}"/>
            </a:ext>
          </a:extLst>
        </xdr:cNvPr>
        <xdr:cNvSpPr/>
      </xdr:nvSpPr>
      <xdr:spPr>
        <a:xfrm>
          <a:off x="11608593" y="16470312"/>
          <a:ext cx="2966118" cy="2770814"/>
        </a:xfrm>
        <a:prstGeom prst="roundRect">
          <a:avLst/>
        </a:prstGeom>
        <a:solidFill>
          <a:schemeClr val="bg1"/>
        </a:solidFill>
        <a:ln w="57150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twoCellAnchor>
    <xdr:from>
      <xdr:col>14</xdr:col>
      <xdr:colOff>165016</xdr:colOff>
      <xdr:row>68</xdr:row>
      <xdr:rowOff>9402</xdr:rowOff>
    </xdr:from>
    <xdr:to>
      <xdr:col>17</xdr:col>
      <xdr:colOff>501315</xdr:colOff>
      <xdr:row>71</xdr:row>
      <xdr:rowOff>118608</xdr:rowOff>
    </xdr:to>
    <xdr:sp macro="" textlink="">
      <xdr:nvSpPr>
        <xdr:cNvPr id="3" name="CuadroTexto 2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1A9B528-E17A-418B-BAC7-394F45685BC5}"/>
            </a:ext>
          </a:extLst>
        </xdr:cNvPr>
        <xdr:cNvSpPr txBox="1"/>
      </xdr:nvSpPr>
      <xdr:spPr>
        <a:xfrm>
          <a:off x="11773610" y="17213933"/>
          <a:ext cx="2598486" cy="70451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rgbClr val="002060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Resolución 1110</a:t>
          </a:r>
          <a:r>
            <a:rPr lang="es-CO" sz="1800" b="0" kern="1200" baseline="0">
              <a:solidFill>
                <a:srgbClr val="002060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 de 2024</a:t>
          </a:r>
          <a:endParaRPr lang="es-CO" sz="1800" b="0" kern="1200">
            <a:solidFill>
              <a:srgbClr val="002060"/>
            </a:solidFill>
            <a:latin typeface="ADLaM Display" panose="020F0502020204030204" pitchFamily="2" charset="0"/>
            <a:ea typeface="ADLaM Display" panose="020F0502020204030204" pitchFamily="2" charset="0"/>
            <a:cs typeface="ADLaM Display" panose="020F0502020204030204" pitchFamily="2" charset="0"/>
          </a:endParaRPr>
        </a:p>
      </xdr:txBody>
    </xdr:sp>
    <xdr:clientData/>
  </xdr:twoCellAnchor>
  <xdr:twoCellAnchor editAs="oneCell">
    <xdr:from>
      <xdr:col>15</xdr:col>
      <xdr:colOff>337344</xdr:colOff>
      <xdr:row>72</xdr:row>
      <xdr:rowOff>119062</xdr:rowOff>
    </xdr:from>
    <xdr:to>
      <xdr:col>16</xdr:col>
      <xdr:colOff>497681</xdr:colOff>
      <xdr:row>77</xdr:row>
      <xdr:rowOff>41274</xdr:rowOff>
    </xdr:to>
    <xdr:pic>
      <xdr:nvPicPr>
        <xdr:cNvPr id="6" name="Gráfico 5" descr="Marca de insignia contorno">
          <a:extLst>
            <a:ext uri="{FF2B5EF4-FFF2-40B4-BE49-F238E27FC236}">
              <a16:creationId xmlns:a16="http://schemas.microsoft.com/office/drawing/2014/main" id="{8B5DB6C6-2C98-98E9-F258-BEECC9075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12700000" y="18117343"/>
          <a:ext cx="914400" cy="914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81F59495-D0FB-471B-BC1D-708B271D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174746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B313769-234D-457E-ABDD-5B70133036F7}"/>
            </a:ext>
          </a:extLst>
        </xdr:cNvPr>
        <xdr:cNvGrpSpPr/>
      </xdr:nvGrpSpPr>
      <xdr:grpSpPr>
        <a:xfrm>
          <a:off x="0" y="7989094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8E18129-2929-9CBE-439F-CCC823D4B6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9DB74A66-8872-A6C1-64D3-AAE4055DC8FF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D4C78114-B5F0-456D-9CE7-7DC14B5FD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1823357</xdr:colOff>
      <xdr:row>20</xdr:row>
      <xdr:rowOff>174746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F3604BA-35B4-4708-A096-3DC2B17858C4}"/>
            </a:ext>
          </a:extLst>
        </xdr:cNvPr>
        <xdr:cNvGrpSpPr/>
      </xdr:nvGrpSpPr>
      <xdr:grpSpPr>
        <a:xfrm>
          <a:off x="0" y="7786688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F773AB8-70F5-E7E2-74DE-6E9505A37B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A3AB9ECB-9776-92C9-7468-6920289A5CBC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A259B8E0-7AA1-4445-A7CD-28145D693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190252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EA6AFA2-1219-41C5-B353-9E6B2254F7D5}"/>
            </a:ext>
          </a:extLst>
        </xdr:cNvPr>
        <xdr:cNvGrpSpPr/>
      </xdr:nvGrpSpPr>
      <xdr:grpSpPr>
        <a:xfrm>
          <a:off x="0" y="7985494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B67C1E-D088-4EF3-A9FC-6BD2E8D44B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EC284A53-622D-526D-0895-DCD148E32F97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FEFBB682-BCF7-478C-8583-56BC35276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1823357</xdr:colOff>
      <xdr:row>19</xdr:row>
      <xdr:rowOff>189400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2C17CC0-E77B-46C9-BDA9-DD2A9B1476A7}"/>
            </a:ext>
          </a:extLst>
        </xdr:cNvPr>
        <xdr:cNvGrpSpPr/>
      </xdr:nvGrpSpPr>
      <xdr:grpSpPr>
        <a:xfrm>
          <a:off x="0" y="8248022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1C8AB3E-DA81-18D1-CEC6-66DFDC9A0D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4BA43829-D542-1511-5654-E61ED0FD282D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2A1B46B3-82C7-406F-881D-25B0F0859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1823357</xdr:colOff>
      <xdr:row>20</xdr:row>
      <xdr:rowOff>170465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9EEFFB2D-8374-455E-9381-C3059063A0AD}"/>
            </a:ext>
          </a:extLst>
        </xdr:cNvPr>
        <xdr:cNvGrpSpPr/>
      </xdr:nvGrpSpPr>
      <xdr:grpSpPr>
        <a:xfrm>
          <a:off x="0" y="7780534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AD8D526-EB2D-A8F9-F134-116051FD98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9F660C52-E232-AC2A-FD25-1B809AB4073A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2D9374AA-655C-45FD-B9C0-070C12C37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170465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4252C3A-97A8-4F41-BBCC-4EE909347AB4}"/>
            </a:ext>
          </a:extLst>
        </xdr:cNvPr>
        <xdr:cNvGrpSpPr/>
      </xdr:nvGrpSpPr>
      <xdr:grpSpPr>
        <a:xfrm>
          <a:off x="0" y="7983876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538CA49-C023-3B11-940F-F36D18D2E1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4A9CD1C5-1A15-44A2-AD00-48E9E10CBD6B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24A785F1-6E8A-4150-8702-549E0CD37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1704975</xdr:colOff>
      <xdr:row>18</xdr:row>
      <xdr:rowOff>114300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EAD9E46-4BC2-4DD5-9D10-8F4E0A0CD25F}"/>
            </a:ext>
          </a:extLst>
        </xdr:cNvPr>
        <xdr:cNvGrpSpPr/>
      </xdr:nvGrpSpPr>
      <xdr:grpSpPr>
        <a:xfrm>
          <a:off x="0" y="7586773"/>
          <a:ext cx="1704975" cy="1232934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93A75A8-299B-D4AD-DC44-711102AF0B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0E3F4816-D4E3-59B0-9A0A-34472DB8AF7C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8091F80A-95A4-4CF7-944D-255BF3A4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1823357</xdr:colOff>
      <xdr:row>20</xdr:row>
      <xdr:rowOff>184271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AB78045-BAE8-4C26-AE36-85ADA19F68AE}"/>
            </a:ext>
          </a:extLst>
        </xdr:cNvPr>
        <xdr:cNvGrpSpPr/>
      </xdr:nvGrpSpPr>
      <xdr:grpSpPr>
        <a:xfrm>
          <a:off x="0" y="9410700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53F406E-0DF5-2533-8723-5411E3FA08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AA6361B8-7807-D9EB-C9DC-D3AC52EC22DD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A58F74B1-ABBF-4C45-B53E-897457CF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189400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EEC7629A-13B0-461D-AAB9-9C6B7AA0557B}"/>
            </a:ext>
          </a:extLst>
        </xdr:cNvPr>
        <xdr:cNvGrpSpPr/>
      </xdr:nvGrpSpPr>
      <xdr:grpSpPr>
        <a:xfrm>
          <a:off x="0" y="7975879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8DC8634-2AC6-8280-ABB9-853785D391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F6CCBBC0-0444-8160-6008-301AA6A342FD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CD7F38AA-1EDE-4308-B79A-CD74D3514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184271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48AAD04-7E8B-45A4-BC6B-7F5BB8CC4491}"/>
            </a:ext>
          </a:extLst>
        </xdr:cNvPr>
        <xdr:cNvGrpSpPr/>
      </xdr:nvGrpSpPr>
      <xdr:grpSpPr>
        <a:xfrm>
          <a:off x="0" y="7972425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FD8F108-B1E5-3462-D2DE-4A9929523A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4C3E7919-462F-6017-F7EA-F231943F6DF6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369888</xdr:colOff>
      <xdr:row>0</xdr:row>
      <xdr:rowOff>158759</xdr:rowOff>
    </xdr:from>
    <xdr:to>
      <xdr:col>0</xdr:col>
      <xdr:colOff>2322512</xdr:colOff>
      <xdr:row>2</xdr:row>
      <xdr:rowOff>174353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31C50262-E4E5-4025-AA65-CD6B26BAD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888" y="158759"/>
          <a:ext cx="1952624" cy="672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340179</xdr:colOff>
      <xdr:row>13</xdr:row>
      <xdr:rowOff>108855</xdr:rowOff>
    </xdr:from>
    <xdr:to>
      <xdr:col>0</xdr:col>
      <xdr:colOff>2163536</xdr:colOff>
      <xdr:row>19</xdr:row>
      <xdr:rowOff>65887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A9F11E48-BA15-791B-618C-8E687B63181D}"/>
            </a:ext>
          </a:extLst>
        </xdr:cNvPr>
        <xdr:cNvGrpSpPr/>
      </xdr:nvGrpSpPr>
      <xdr:grpSpPr>
        <a:xfrm>
          <a:off x="340179" y="7497534"/>
          <a:ext cx="1823357" cy="1481032"/>
          <a:chOff x="340179" y="7497534"/>
          <a:chExt cx="1823357" cy="1508246"/>
        </a:xfrm>
      </xdr:grpSpPr>
      <xdr:pic>
        <xdr:nvPicPr>
          <xdr:cNvPr id="3" name="Gráfico 2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3BBD6D5-8A94-4DC4-8E66-03DA751E1C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99F2E8E6-07B0-5C36-7170-6649B377142B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5873AAFB-B510-4CE2-A3FC-C15D7FD85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195655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90178EC-3CD4-4440-AD0B-3A3C8A499A01}"/>
            </a:ext>
          </a:extLst>
        </xdr:cNvPr>
        <xdr:cNvGrpSpPr/>
      </xdr:nvGrpSpPr>
      <xdr:grpSpPr>
        <a:xfrm>
          <a:off x="0" y="7945244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A32CA74-6DF9-B15D-E852-6E5F435AC0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9401D36C-E223-431C-8932-9094F2DA9F47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4CFABD7C-51BE-4862-B3A5-EAF59068D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1823357</xdr:colOff>
      <xdr:row>20</xdr:row>
      <xdr:rowOff>184271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03AF61F-C569-4591-AEB8-C953215EDBD9}"/>
            </a:ext>
          </a:extLst>
        </xdr:cNvPr>
        <xdr:cNvGrpSpPr/>
      </xdr:nvGrpSpPr>
      <xdr:grpSpPr>
        <a:xfrm>
          <a:off x="0" y="7772400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0887064-FFD1-1D20-7B79-83629614E5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C2229D15-4854-2C0D-61E1-10A7E8BA10F1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9A2A99F2-975A-435A-91E8-56B0688E3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22</xdr:row>
      <xdr:rowOff>6227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E4EFEBC-D246-46C1-97FA-861A7C010C9C}"/>
            </a:ext>
          </a:extLst>
        </xdr:cNvPr>
        <xdr:cNvGrpSpPr/>
      </xdr:nvGrpSpPr>
      <xdr:grpSpPr>
        <a:xfrm>
          <a:off x="0" y="7937500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4819991-955F-6344-DCAA-9406CA01D6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8686E459-4AC5-552D-7D7C-E954DE21B766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3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8627AA55-2B7B-48F6-93BD-A98F69F7A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0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1823357</xdr:colOff>
      <xdr:row>20</xdr:row>
      <xdr:rowOff>161139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B968CF3-25D7-4D9A-92D0-25942DE4589B}"/>
            </a:ext>
          </a:extLst>
        </xdr:cNvPr>
        <xdr:cNvGrpSpPr/>
      </xdr:nvGrpSpPr>
      <xdr:grpSpPr>
        <a:xfrm>
          <a:off x="0" y="7796893"/>
          <a:ext cx="1823357" cy="1467425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9BE8D07-E47F-8B5A-2D27-30AEBA856B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8FC1C54B-311E-036A-DC30-E5348227833D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369E182B-EC9B-4152-B443-EC3EFBC9C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1823357</xdr:colOff>
      <xdr:row>19</xdr:row>
      <xdr:rowOff>184271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9A36D95-59D0-412E-907B-31F527D5FB0D}"/>
            </a:ext>
          </a:extLst>
        </xdr:cNvPr>
        <xdr:cNvGrpSpPr/>
      </xdr:nvGrpSpPr>
      <xdr:grpSpPr>
        <a:xfrm>
          <a:off x="0" y="7972295"/>
          <a:ext cx="1823357" cy="1489065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B62FBE6-DDA8-F4C8-6AEA-2767CBE444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C35FB15C-F587-3AE3-4BFA-F8F6D39C7D22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3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B6C3775D-D222-4613-95A1-E11D16918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161139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C4DAE0D-CB3B-473D-8F92-6D587AE4D4D8}"/>
            </a:ext>
          </a:extLst>
        </xdr:cNvPr>
        <xdr:cNvGrpSpPr/>
      </xdr:nvGrpSpPr>
      <xdr:grpSpPr>
        <a:xfrm>
          <a:off x="0" y="8001000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6DE012F-8E78-0C07-FF76-02CB5CF674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73E63160-C73A-CF9F-062F-50B81FDC8011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3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B5539E6F-D1AB-438B-ABC2-86973516F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161139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21015DD-F1DF-4CE6-967D-4B555546AB59}"/>
            </a:ext>
          </a:extLst>
        </xdr:cNvPr>
        <xdr:cNvGrpSpPr/>
      </xdr:nvGrpSpPr>
      <xdr:grpSpPr>
        <a:xfrm>
          <a:off x="0" y="8001000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7638F8A-8AA0-9210-D65D-844BB42F4D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00477C8B-6247-6636-6B28-B72DAC698027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ED08CB64-6E16-4EF2-88EA-7199F442D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1771855</xdr:colOff>
      <xdr:row>20</xdr:row>
      <xdr:rowOff>71693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BC58722-7894-45F0-9E62-4B4A8CD6F028}"/>
            </a:ext>
          </a:extLst>
        </xdr:cNvPr>
        <xdr:cNvGrpSpPr/>
      </xdr:nvGrpSpPr>
      <xdr:grpSpPr>
        <a:xfrm>
          <a:off x="0" y="7762328"/>
          <a:ext cx="1771855" cy="138548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2453579-215D-3AEC-F207-C621AC87FD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43703A8D-533F-4A3F-C64C-6B9A398F92D7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92E446CF-C6C3-466D-911E-F59DDFBC7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1823357</xdr:colOff>
      <xdr:row>20</xdr:row>
      <xdr:rowOff>194453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25E3446-6167-4837-B1B5-10E24312AE67}"/>
            </a:ext>
          </a:extLst>
        </xdr:cNvPr>
        <xdr:cNvGrpSpPr/>
      </xdr:nvGrpSpPr>
      <xdr:grpSpPr>
        <a:xfrm>
          <a:off x="0" y="7750479"/>
          <a:ext cx="1823357" cy="1499248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0103195-F652-04E5-3923-8E6E3E128E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E8FEA25-B09C-8878-1DF4-561F35140E94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3631DEA0-8997-4A13-BB80-C7656C23C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15</xdr:row>
      <xdr:rowOff>0</xdr:rowOff>
    </xdr:from>
    <xdr:to>
      <xdr:col>0</xdr:col>
      <xdr:colOff>1727061</xdr:colOff>
      <xdr:row>20</xdr:row>
      <xdr:rowOff>20934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9F7796C-90C7-4B9E-9B0F-4D496D316238}"/>
            </a:ext>
          </a:extLst>
        </xdr:cNvPr>
        <xdr:cNvGrpSpPr/>
      </xdr:nvGrpSpPr>
      <xdr:grpSpPr>
        <a:xfrm>
          <a:off x="1" y="7777005"/>
          <a:ext cx="1727060" cy="1339781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F8B5794-5B59-AD19-F592-D631FEF02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A72AF51C-C7B9-B0A3-A949-2AB4CF69E31F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06CE-6AF5-4EE7-A130-B70B21E04658}">
  <dimension ref="B4:AO89"/>
  <sheetViews>
    <sheetView showGridLines="0" topLeftCell="A78" zoomScaleNormal="100" workbookViewId="0">
      <selection activeCell="A78" sqref="A78"/>
    </sheetView>
  </sheetViews>
  <sheetFormatPr baseColWidth="10" defaultColWidth="11.42578125" defaultRowHeight="15" x14ac:dyDescent="0.25"/>
  <cols>
    <col min="12" max="12" width="27" customWidth="1"/>
  </cols>
  <sheetData>
    <row r="4" spans="6:41" ht="60.75" customHeight="1" x14ac:dyDescent="0.7">
      <c r="F4" s="79" t="s">
        <v>0</v>
      </c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</row>
    <row r="5" spans="6:41" ht="46.5" customHeight="1" x14ac:dyDescent="0.7"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</row>
    <row r="6" spans="6:41" ht="46.5" x14ac:dyDescent="0.7">
      <c r="F6" s="80">
        <v>2025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76"/>
      <c r="AB6" s="76"/>
      <c r="AC6" s="76"/>
      <c r="AD6" s="76"/>
      <c r="AE6" s="76"/>
      <c r="AF6" s="76"/>
      <c r="AG6" s="76"/>
      <c r="AH6" s="76"/>
      <c r="AI6" s="76"/>
    </row>
    <row r="11" spans="6:41" ht="21" x14ac:dyDescent="0.35">
      <c r="H11" s="49" t="s">
        <v>1</v>
      </c>
    </row>
    <row r="19" spans="8:24" ht="21" x14ac:dyDescent="0.35">
      <c r="H19" s="50"/>
      <c r="I19" s="50"/>
      <c r="J19" s="50"/>
      <c r="K19" s="50"/>
      <c r="L19" s="50"/>
      <c r="M19" s="50"/>
      <c r="N19" s="50"/>
      <c r="T19" s="49" t="s">
        <v>2</v>
      </c>
      <c r="U19" s="50"/>
      <c r="V19" s="50"/>
      <c r="W19" s="50"/>
      <c r="X19" s="50"/>
    </row>
    <row r="20" spans="8:24" ht="21" x14ac:dyDescent="0.35">
      <c r="H20" s="77" t="s">
        <v>3</v>
      </c>
      <c r="I20" s="77"/>
      <c r="J20" s="77"/>
      <c r="K20" s="77"/>
      <c r="L20" s="77"/>
      <c r="M20" s="77"/>
      <c r="N20" s="48"/>
      <c r="T20" s="50"/>
      <c r="U20" s="50"/>
      <c r="V20" s="50"/>
      <c r="W20" s="50"/>
      <c r="X20" s="50"/>
    </row>
    <row r="21" spans="8:24" ht="21" x14ac:dyDescent="0.35">
      <c r="H21" s="50"/>
      <c r="I21" s="50"/>
      <c r="J21" s="50"/>
      <c r="K21" s="50"/>
      <c r="L21" s="50"/>
      <c r="M21" s="50"/>
      <c r="N21" s="50"/>
      <c r="T21" s="78" t="s">
        <v>4</v>
      </c>
      <c r="U21" s="78"/>
      <c r="V21" s="78"/>
      <c r="W21" s="78"/>
      <c r="X21" s="78"/>
    </row>
    <row r="22" spans="8:24" ht="21" x14ac:dyDescent="0.35">
      <c r="H22" s="77" t="s">
        <v>5</v>
      </c>
      <c r="I22" s="77"/>
      <c r="J22" s="77"/>
      <c r="K22" s="77"/>
      <c r="L22" s="77"/>
      <c r="M22" s="50"/>
      <c r="N22" s="50"/>
      <c r="T22" s="78"/>
      <c r="U22" s="78"/>
      <c r="V22" s="78"/>
      <c r="W22" s="78"/>
      <c r="X22" s="78"/>
    </row>
    <row r="23" spans="8:24" ht="21" x14ac:dyDescent="0.35">
      <c r="H23" s="50"/>
      <c r="I23" s="50"/>
      <c r="J23" s="50"/>
      <c r="K23" s="50"/>
      <c r="L23" s="50"/>
      <c r="M23" s="50"/>
      <c r="N23" s="50"/>
      <c r="T23" s="50"/>
      <c r="U23" s="50"/>
      <c r="V23" s="50"/>
      <c r="W23" s="50"/>
      <c r="X23" s="50"/>
    </row>
    <row r="24" spans="8:24" ht="21" x14ac:dyDescent="0.35">
      <c r="H24" s="50"/>
      <c r="I24" s="50"/>
      <c r="J24" s="50"/>
      <c r="K24" s="50"/>
      <c r="L24" s="50"/>
      <c r="M24" s="50"/>
      <c r="N24" s="50"/>
      <c r="T24" s="49" t="s">
        <v>6</v>
      </c>
      <c r="U24" s="50"/>
      <c r="V24" s="50"/>
      <c r="W24" s="50"/>
      <c r="X24" s="50"/>
    </row>
    <row r="33" spans="8:20" ht="21" x14ac:dyDescent="0.35">
      <c r="H33" s="49" t="s">
        <v>7</v>
      </c>
      <c r="I33" s="50"/>
      <c r="J33" s="50"/>
      <c r="K33" s="50"/>
      <c r="L33" s="50"/>
      <c r="M33" s="50"/>
      <c r="N33" s="50"/>
      <c r="T33" s="50"/>
    </row>
    <row r="34" spans="8:20" ht="21" x14ac:dyDescent="0.35">
      <c r="H34" s="50"/>
      <c r="I34" s="50"/>
      <c r="J34" s="50"/>
      <c r="K34" s="50"/>
      <c r="L34" s="50"/>
      <c r="M34" s="50"/>
      <c r="N34" s="50"/>
      <c r="T34" s="50"/>
    </row>
    <row r="35" spans="8:20" ht="21" x14ac:dyDescent="0.35">
      <c r="H35" s="50"/>
      <c r="I35" s="50"/>
      <c r="J35" s="50"/>
      <c r="K35" s="50"/>
      <c r="L35" s="50"/>
      <c r="M35" s="50"/>
      <c r="N35" s="50"/>
      <c r="T35" s="49" t="s">
        <v>8</v>
      </c>
    </row>
    <row r="36" spans="8:20" ht="21" x14ac:dyDescent="0.35">
      <c r="H36" s="77" t="s">
        <v>9</v>
      </c>
      <c r="I36" s="77"/>
      <c r="J36" s="77"/>
      <c r="K36" s="77"/>
      <c r="L36" s="77"/>
      <c r="M36" s="50"/>
      <c r="N36" s="50"/>
      <c r="T36" s="50"/>
    </row>
    <row r="37" spans="8:20" ht="21" x14ac:dyDescent="0.35">
      <c r="H37" s="50"/>
      <c r="I37" s="50"/>
      <c r="J37" s="50"/>
      <c r="K37" s="50"/>
      <c r="L37" s="50"/>
      <c r="M37" s="50"/>
      <c r="N37" s="50"/>
      <c r="T37" s="50"/>
    </row>
    <row r="38" spans="8:20" ht="21" x14ac:dyDescent="0.35">
      <c r="H38" s="50"/>
      <c r="I38" s="50"/>
      <c r="J38" s="50"/>
      <c r="K38" s="50"/>
      <c r="L38" s="50"/>
      <c r="M38" s="50"/>
      <c r="N38" s="50"/>
      <c r="T38" s="50"/>
    </row>
    <row r="39" spans="8:20" ht="21" x14ac:dyDescent="0.35">
      <c r="H39" s="49" t="s">
        <v>10</v>
      </c>
      <c r="I39" s="50"/>
      <c r="J39" s="50"/>
      <c r="K39" s="50"/>
      <c r="L39" s="50"/>
      <c r="M39" s="50"/>
      <c r="N39" s="50"/>
      <c r="T39" s="50"/>
    </row>
    <row r="40" spans="8:20" ht="21" x14ac:dyDescent="0.35">
      <c r="H40" s="50"/>
      <c r="I40" s="50"/>
      <c r="J40" s="50"/>
      <c r="K40" s="50"/>
      <c r="L40" s="50"/>
      <c r="M40" s="50"/>
      <c r="N40" s="50"/>
      <c r="T40" s="50"/>
    </row>
    <row r="41" spans="8:20" ht="21" x14ac:dyDescent="0.35">
      <c r="H41" s="50"/>
      <c r="I41" s="50"/>
      <c r="J41" s="50"/>
      <c r="K41" s="50"/>
      <c r="L41" s="50"/>
      <c r="M41" s="50"/>
      <c r="N41" s="50"/>
      <c r="T41" s="50"/>
    </row>
    <row r="42" spans="8:20" ht="21" x14ac:dyDescent="0.35">
      <c r="H42" s="50"/>
      <c r="I42" s="50"/>
      <c r="J42" s="50"/>
      <c r="K42" s="50"/>
      <c r="L42" s="50"/>
      <c r="M42" s="50"/>
      <c r="N42" s="50"/>
      <c r="T42" s="50"/>
    </row>
    <row r="43" spans="8:20" ht="21" x14ac:dyDescent="0.35">
      <c r="H43" s="50"/>
      <c r="I43" s="50"/>
      <c r="J43" s="50"/>
      <c r="K43" s="50"/>
      <c r="L43" s="50"/>
      <c r="M43" s="50"/>
      <c r="N43" s="50"/>
      <c r="T43" s="50"/>
    </row>
    <row r="44" spans="8:20" ht="21" x14ac:dyDescent="0.35">
      <c r="H44" s="50"/>
      <c r="I44" s="50"/>
      <c r="J44" s="50"/>
      <c r="K44" s="50"/>
      <c r="L44" s="50"/>
      <c r="M44" s="50"/>
      <c r="N44" s="50"/>
      <c r="T44" s="50"/>
    </row>
    <row r="45" spans="8:20" ht="21" x14ac:dyDescent="0.35">
      <c r="H45" s="50"/>
      <c r="I45" s="50"/>
      <c r="J45" s="50"/>
      <c r="K45" s="50"/>
      <c r="L45" s="50"/>
      <c r="M45" s="50"/>
      <c r="N45" s="50"/>
      <c r="T45" s="50"/>
    </row>
    <row r="46" spans="8:20" ht="21" x14ac:dyDescent="0.35">
      <c r="H46" s="49" t="s">
        <v>11</v>
      </c>
      <c r="I46" s="50"/>
      <c r="J46" s="50"/>
      <c r="K46" s="50"/>
      <c r="L46" s="50"/>
      <c r="M46" s="50"/>
      <c r="N46" s="50"/>
      <c r="T46" s="50"/>
    </row>
    <row r="47" spans="8:20" ht="21" x14ac:dyDescent="0.35">
      <c r="H47" s="50"/>
      <c r="I47" s="50"/>
      <c r="J47" s="50"/>
      <c r="K47" s="50"/>
      <c r="L47" s="50"/>
      <c r="M47" s="50"/>
      <c r="N47" s="50"/>
      <c r="T47" s="50"/>
    </row>
    <row r="48" spans="8:20" ht="21" x14ac:dyDescent="0.35">
      <c r="H48" s="49" t="s">
        <v>12</v>
      </c>
      <c r="I48" s="50"/>
      <c r="J48" s="50"/>
      <c r="K48" s="50"/>
      <c r="L48" s="50"/>
      <c r="M48" s="50"/>
      <c r="N48" s="50"/>
      <c r="T48" s="49" t="s">
        <v>13</v>
      </c>
    </row>
    <row r="50" spans="8:8" ht="21" x14ac:dyDescent="0.35">
      <c r="H50" s="49" t="s">
        <v>14</v>
      </c>
    </row>
    <row r="51" spans="8:8" ht="21" x14ac:dyDescent="0.35">
      <c r="H51" s="50"/>
    </row>
    <row r="52" spans="8:8" ht="21" x14ac:dyDescent="0.35">
      <c r="H52" s="49" t="s">
        <v>15</v>
      </c>
    </row>
    <row r="53" spans="8:8" ht="21" x14ac:dyDescent="0.35">
      <c r="H53" s="50"/>
    </row>
    <row r="54" spans="8:8" ht="21" x14ac:dyDescent="0.35">
      <c r="H54" s="49" t="s">
        <v>16</v>
      </c>
    </row>
    <row r="55" spans="8:8" ht="21" x14ac:dyDescent="0.35">
      <c r="H55" s="50"/>
    </row>
    <row r="56" spans="8:8" ht="21" x14ac:dyDescent="0.35">
      <c r="H56" s="49" t="s">
        <v>17</v>
      </c>
    </row>
    <row r="57" spans="8:8" ht="21" x14ac:dyDescent="0.35">
      <c r="H57" s="50"/>
    </row>
    <row r="58" spans="8:8" ht="21" x14ac:dyDescent="0.35">
      <c r="H58" s="49" t="s">
        <v>18</v>
      </c>
    </row>
    <row r="67" spans="8:8" ht="21" x14ac:dyDescent="0.35">
      <c r="H67" s="49" t="s">
        <v>19</v>
      </c>
    </row>
    <row r="85" spans="2:7" x14ac:dyDescent="0.25">
      <c r="B85" s="81" t="s">
        <v>20</v>
      </c>
      <c r="C85" s="82"/>
      <c r="D85" s="82"/>
      <c r="E85" s="82"/>
      <c r="F85" s="82"/>
      <c r="G85" s="83"/>
    </row>
    <row r="86" spans="2:7" x14ac:dyDescent="0.25">
      <c r="B86" s="75" t="s">
        <v>21</v>
      </c>
      <c r="C86" s="75" t="s">
        <v>22</v>
      </c>
      <c r="D86" s="81" t="s">
        <v>23</v>
      </c>
      <c r="E86" s="82"/>
      <c r="F86" s="82"/>
      <c r="G86" s="83"/>
    </row>
    <row r="87" spans="2:7" ht="45" x14ac:dyDescent="0.25">
      <c r="B87" s="74">
        <v>1</v>
      </c>
      <c r="C87" s="74" t="s">
        <v>24</v>
      </c>
      <c r="D87" s="84" t="s">
        <v>25</v>
      </c>
      <c r="E87" s="84"/>
      <c r="F87" s="84"/>
      <c r="G87" s="84"/>
    </row>
    <row r="88" spans="2:7" ht="55.5" customHeight="1" x14ac:dyDescent="0.25">
      <c r="B88" s="74">
        <v>2</v>
      </c>
      <c r="C88" s="74" t="s">
        <v>208</v>
      </c>
      <c r="D88" s="84" t="s">
        <v>209</v>
      </c>
      <c r="E88" s="84"/>
      <c r="F88" s="84"/>
      <c r="G88" s="84"/>
    </row>
    <row r="89" spans="2:7" x14ac:dyDescent="0.25">
      <c r="B89" s="74"/>
      <c r="C89" s="74"/>
      <c r="D89" s="84"/>
      <c r="E89" s="84"/>
      <c r="F89" s="84"/>
      <c r="G89" s="84"/>
    </row>
  </sheetData>
  <mergeCells count="11">
    <mergeCell ref="B85:G85"/>
    <mergeCell ref="D86:G86"/>
    <mergeCell ref="D87:G87"/>
    <mergeCell ref="D88:G88"/>
    <mergeCell ref="D89:G89"/>
    <mergeCell ref="H36:L36"/>
    <mergeCell ref="T21:X22"/>
    <mergeCell ref="H20:M20"/>
    <mergeCell ref="H22:L22"/>
    <mergeCell ref="F4:AB5"/>
    <mergeCell ref="F6:Z6"/>
  </mergeCells>
  <dataValidations count="1">
    <dataValidation allowBlank="1" showInputMessage="1" showErrorMessage="1" error="Escriba un texto " promptTitle="Cualquier contenido" sqref="B85:B89" xr:uid="{13248780-F6A1-40F7-9D66-FA96FBD43C6F}"/>
  </dataValidations>
  <hyperlinks>
    <hyperlink ref="H20:M20" location="'1. Gestión Estratégica del TH'!A1" display="Gestión Estratégica de Talento Humano" xr:uid="{D32E5D98-DB72-40C5-A266-28F66CB3F033}"/>
    <hyperlink ref="H22:L22" location="'2. Integridad'!A1" display="Integridad" xr:uid="{A742AB4D-2574-4FB4-A9D1-370BA83568D5}"/>
    <hyperlink ref="H33" location="'3. Planeación Institucional '!A1" display="Planeación Isntitucional " xr:uid="{8A120796-560D-4DD3-9582-64A0FAD35D05}"/>
    <hyperlink ref="H36:L36" location="'4. Gestión presupuestal '!A1" display="Gestión presupuestal  y eficiencia del Gasto Público" xr:uid="{3C3BDED5-7203-44E7-9ABC-4C7A56F298DE}"/>
    <hyperlink ref="H39" location="'5.  Compras y contratación'!A1" display="Compras y Contratación Pública" xr:uid="{29037CD2-8976-4A16-BF51-500B29F0E495}"/>
    <hyperlink ref="H46" location="'6. Fortalecimiento organizacion'!A1" display="Fortalecimiento organizacional y simplificación de proceso " xr:uid="{1C375199-0E66-47BE-BC5D-A4F5E060D1BC}"/>
    <hyperlink ref="H48" location="'7. Gobierno Digital '!A1" display="Gobierno Digital " xr:uid="{CCD869D9-1727-4850-87C1-3B3B948C2CB7}"/>
    <hyperlink ref="H50" location="'8.  Seguridad Digital '!A1" display="Seguridad Digital" xr:uid="{617160D5-8F26-4C38-9A51-6D4DEBF9E540}"/>
    <hyperlink ref="H52" location="'9.  Defensa Jurídica '!A1" display="Defensa Jurídica" xr:uid="{A38D1ABE-7F39-4507-A27B-DDFCA1F1FCBD}"/>
    <hyperlink ref="H54" location="'10.  Mejora normativa '!A1" display="Mejora normativa" xr:uid="{D4297789-4AED-43EF-BE20-6EBED5EDE392}"/>
    <hyperlink ref="H56" location="'11. Participación Ciudadana '!A1" display="Participación ciudadana  en la Gestión Pública" xr:uid="{0FB07359-5F2D-4979-AB38-83C49082D852}"/>
    <hyperlink ref="H58" location="'14. Gestión ambiental - comp. '!A1" display="Componente: Gestión ambiental" xr:uid="{BAA001E2-DA73-4C97-A592-BD0924668DA6}"/>
    <hyperlink ref="T19" location="'16. Gestión Documental '!A1" display="Gestión Documental " xr:uid="{2DFD4A2B-D55D-4612-B758-1B732920B8BB}"/>
    <hyperlink ref="T21:X22" location="'17. Transparencia y acceso inf'!A1" display="Transparencia, acceso a la información pública y lucha contra la corrupción" xr:uid="{8EAE6DE2-D32B-4C59-8107-5875DC7888FF}"/>
    <hyperlink ref="T24" location="'18.  Gestión info estadistica'!A1" display="Gestión de la Información Estadística" xr:uid="{75D0B546-2E30-476F-91D7-B1CF2C674880}"/>
    <hyperlink ref="T35" location="'19.  Gestión conocimiento e inn'!A1" display="Gestión del conocimiento y la innovación" xr:uid="{00199DF2-D5A8-473E-895E-420581C88EF1}"/>
    <hyperlink ref="T48" location="'20. Control Interno '!A1" display="Control Interno" xr:uid="{6562AC6B-3DE4-4C1A-A02C-10B56FBDF64A}"/>
    <hyperlink ref="H67" location="'15. Seguimiento y evaluación'!A1" display="Seguimiento y Evaluación del Desempeño Institucional" xr:uid="{78ED9459-D8F5-4F41-B9B1-682AD119BE79}"/>
    <hyperlink ref="H11" location="'0. Institucionalidad '!A1" display="Institucionalidad " xr:uid="{CD6846CE-E613-46CC-AA24-88222DA652A3}"/>
  </hyperlinks>
  <pageMargins left="0.7" right="0.7" top="0.75" bottom="0.75" header="0.3" footer="0.3"/>
  <pageSetup scale="3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A3171-6ABD-494F-87A8-B9542B8CCB26}">
  <dimension ref="A1:AO17"/>
  <sheetViews>
    <sheetView showGridLines="0" topLeftCell="A5" zoomScale="80" zoomScaleNormal="80" workbookViewId="0">
      <selection activeCell="D8" sqref="D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9"/>
      <c r="B1" s="90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1" ht="27.75" customHeight="1" x14ac:dyDescent="0.25">
      <c r="A2" s="9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41" ht="39.75" customHeight="1" x14ac:dyDescent="0.25">
      <c r="A3" s="99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</row>
    <row r="4" spans="1:41" ht="58.5" customHeight="1" x14ac:dyDescent="0.25">
      <c r="A4" s="92" t="s">
        <v>27</v>
      </c>
      <c r="B4" s="93" t="s">
        <v>28</v>
      </c>
      <c r="C4" s="93" t="s">
        <v>29</v>
      </c>
      <c r="D4" s="93" t="s">
        <v>30</v>
      </c>
      <c r="E4" s="85" t="s">
        <v>31</v>
      </c>
      <c r="F4" s="85" t="s">
        <v>32</v>
      </c>
      <c r="G4" s="85" t="s">
        <v>33</v>
      </c>
      <c r="H4" s="85" t="s">
        <v>34</v>
      </c>
      <c r="I4" s="85" t="s">
        <v>35</v>
      </c>
      <c r="J4" s="85" t="s">
        <v>36</v>
      </c>
      <c r="K4" s="85"/>
      <c r="L4" s="94" t="s">
        <v>37</v>
      </c>
      <c r="M4" s="94"/>
      <c r="N4" s="94"/>
      <c r="O4" s="94"/>
      <c r="P4" s="94"/>
      <c r="Q4" s="95" t="s">
        <v>38</v>
      </c>
      <c r="R4" s="95"/>
      <c r="S4" s="95"/>
      <c r="T4" s="95"/>
      <c r="U4" s="95"/>
      <c r="V4" s="96" t="s">
        <v>39</v>
      </c>
      <c r="W4" s="96"/>
      <c r="X4" s="96"/>
      <c r="Y4" s="96"/>
      <c r="Z4" s="96"/>
      <c r="AA4" s="97" t="s">
        <v>40</v>
      </c>
      <c r="AB4" s="97"/>
      <c r="AC4" s="97"/>
      <c r="AD4" s="97"/>
      <c r="AE4" s="97"/>
      <c r="AF4" s="98" t="s">
        <v>41</v>
      </c>
      <c r="AG4" s="98"/>
      <c r="AH4" s="98"/>
      <c r="AI4" s="98"/>
    </row>
    <row r="5" spans="1:41" ht="82.5" customHeight="1" x14ac:dyDescent="0.25">
      <c r="A5" s="92"/>
      <c r="B5" s="93"/>
      <c r="C5" s="93"/>
      <c r="D5" s="93"/>
      <c r="E5" s="85"/>
      <c r="F5" s="85"/>
      <c r="G5" s="85"/>
      <c r="H5" s="85"/>
      <c r="I5" s="85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7" t="s">
        <v>110</v>
      </c>
      <c r="B6" s="15">
        <v>1</v>
      </c>
      <c r="C6" s="16" t="s">
        <v>111</v>
      </c>
      <c r="D6" s="14" t="s">
        <v>112</v>
      </c>
      <c r="E6" s="37">
        <v>0</v>
      </c>
      <c r="F6" s="38">
        <v>1</v>
      </c>
      <c r="G6" s="38">
        <v>0</v>
      </c>
      <c r="H6" s="38">
        <v>0</v>
      </c>
      <c r="I6" s="39">
        <f>SUM(E6:H6)</f>
        <v>1</v>
      </c>
      <c r="J6" s="16" t="s">
        <v>65</v>
      </c>
      <c r="K6" s="16" t="s">
        <v>108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1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8"/>
      <c r="B7" s="15">
        <v>2</v>
      </c>
      <c r="C7" s="16" t="s">
        <v>113</v>
      </c>
      <c r="D7" s="14" t="s">
        <v>68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69</v>
      </c>
      <c r="K7" s="16" t="s">
        <v>108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8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89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</row>
    <row r="16" spans="1:41" ht="15.75" customHeight="1" x14ac:dyDescent="0.25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</row>
    <row r="17" spans="13:14" ht="41.25" customHeight="1" x14ac:dyDescent="0.25">
      <c r="M17" s="86"/>
      <c r="N17" s="86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2DAA7-EB4C-4843-91BA-D649E5463E60}">
  <dimension ref="A1:AO17"/>
  <sheetViews>
    <sheetView showGridLines="0" topLeftCell="A5" zoomScale="80" zoomScaleNormal="80" workbookViewId="0">
      <selection activeCell="C8" sqref="C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9"/>
      <c r="B1" s="90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1" ht="27.75" customHeight="1" x14ac:dyDescent="0.25">
      <c r="A2" s="9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41" ht="39.75" customHeight="1" x14ac:dyDescent="0.25">
      <c r="A3" s="99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</row>
    <row r="4" spans="1:41" ht="58.5" customHeight="1" x14ac:dyDescent="0.25">
      <c r="A4" s="92" t="s">
        <v>27</v>
      </c>
      <c r="B4" s="93" t="s">
        <v>28</v>
      </c>
      <c r="C4" s="93" t="s">
        <v>29</v>
      </c>
      <c r="D4" s="93" t="s">
        <v>30</v>
      </c>
      <c r="E4" s="85" t="s">
        <v>31</v>
      </c>
      <c r="F4" s="85" t="s">
        <v>32</v>
      </c>
      <c r="G4" s="85" t="s">
        <v>33</v>
      </c>
      <c r="H4" s="85" t="s">
        <v>34</v>
      </c>
      <c r="I4" s="85" t="s">
        <v>35</v>
      </c>
      <c r="J4" s="85" t="s">
        <v>36</v>
      </c>
      <c r="K4" s="85"/>
      <c r="L4" s="94" t="s">
        <v>37</v>
      </c>
      <c r="M4" s="94"/>
      <c r="N4" s="94"/>
      <c r="O4" s="94"/>
      <c r="P4" s="94"/>
      <c r="Q4" s="95" t="s">
        <v>38</v>
      </c>
      <c r="R4" s="95"/>
      <c r="S4" s="95"/>
      <c r="T4" s="95"/>
      <c r="U4" s="95"/>
      <c r="V4" s="96" t="s">
        <v>39</v>
      </c>
      <c r="W4" s="96"/>
      <c r="X4" s="96"/>
      <c r="Y4" s="96"/>
      <c r="Z4" s="96"/>
      <c r="AA4" s="97" t="s">
        <v>40</v>
      </c>
      <c r="AB4" s="97"/>
      <c r="AC4" s="97"/>
      <c r="AD4" s="97"/>
      <c r="AE4" s="97"/>
      <c r="AF4" s="98" t="s">
        <v>41</v>
      </c>
      <c r="AG4" s="98"/>
      <c r="AH4" s="98"/>
      <c r="AI4" s="98"/>
    </row>
    <row r="5" spans="1:41" ht="82.5" customHeight="1" x14ac:dyDescent="0.25">
      <c r="A5" s="92"/>
      <c r="B5" s="93"/>
      <c r="C5" s="93"/>
      <c r="D5" s="93"/>
      <c r="E5" s="85"/>
      <c r="F5" s="85"/>
      <c r="G5" s="85"/>
      <c r="H5" s="85"/>
      <c r="I5" s="85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7" t="s">
        <v>114</v>
      </c>
      <c r="B6" s="15">
        <v>1</v>
      </c>
      <c r="C6" s="16" t="s">
        <v>115</v>
      </c>
      <c r="D6" s="14" t="s">
        <v>116</v>
      </c>
      <c r="E6" s="37">
        <v>0</v>
      </c>
      <c r="F6" s="38">
        <v>1</v>
      </c>
      <c r="G6" s="38">
        <v>0</v>
      </c>
      <c r="H6" s="38">
        <v>0</v>
      </c>
      <c r="I6" s="39">
        <f>SUM(E6:H6)</f>
        <v>1</v>
      </c>
      <c r="J6" s="16" t="s">
        <v>65</v>
      </c>
      <c r="K6" s="16" t="s">
        <v>117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1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8"/>
      <c r="B7" s="15">
        <v>2</v>
      </c>
      <c r="C7" s="16" t="s">
        <v>118</v>
      </c>
      <c r="D7" s="14" t="s">
        <v>68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69</v>
      </c>
      <c r="K7" s="16" t="s">
        <v>117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8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89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</row>
    <row r="16" spans="1:41" ht="15.75" customHeight="1" x14ac:dyDescent="0.25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</row>
    <row r="17" spans="13:14" ht="41.25" customHeight="1" x14ac:dyDescent="0.25">
      <c r="M17" s="86"/>
      <c r="N17" s="86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65A52-9052-4AE9-9AA5-F51FFD3F8304}">
  <dimension ref="A1:AO17"/>
  <sheetViews>
    <sheetView showGridLines="0" topLeftCell="A5" zoomScale="86" zoomScaleNormal="86" workbookViewId="0">
      <selection activeCell="C8" sqref="C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9"/>
      <c r="B1" s="90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1" ht="27.75" customHeight="1" x14ac:dyDescent="0.25">
      <c r="A2" s="9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41" ht="39.75" customHeight="1" x14ac:dyDescent="0.25">
      <c r="A3" s="99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</row>
    <row r="4" spans="1:41" ht="58.5" customHeight="1" x14ac:dyDescent="0.25">
      <c r="A4" s="92" t="s">
        <v>27</v>
      </c>
      <c r="B4" s="93" t="s">
        <v>28</v>
      </c>
      <c r="C4" s="93" t="s">
        <v>29</v>
      </c>
      <c r="D4" s="93" t="s">
        <v>30</v>
      </c>
      <c r="E4" s="85" t="s">
        <v>31</v>
      </c>
      <c r="F4" s="85" t="s">
        <v>32</v>
      </c>
      <c r="G4" s="85" t="s">
        <v>33</v>
      </c>
      <c r="H4" s="85" t="s">
        <v>34</v>
      </c>
      <c r="I4" s="85" t="s">
        <v>35</v>
      </c>
      <c r="J4" s="85" t="s">
        <v>36</v>
      </c>
      <c r="K4" s="85"/>
      <c r="L4" s="94" t="s">
        <v>37</v>
      </c>
      <c r="M4" s="94"/>
      <c r="N4" s="94"/>
      <c r="O4" s="94"/>
      <c r="P4" s="94"/>
      <c r="Q4" s="95" t="s">
        <v>38</v>
      </c>
      <c r="R4" s="95"/>
      <c r="S4" s="95"/>
      <c r="T4" s="95"/>
      <c r="U4" s="95"/>
      <c r="V4" s="96" t="s">
        <v>39</v>
      </c>
      <c r="W4" s="96"/>
      <c r="X4" s="96"/>
      <c r="Y4" s="96"/>
      <c r="Z4" s="96"/>
      <c r="AA4" s="97" t="s">
        <v>40</v>
      </c>
      <c r="AB4" s="97"/>
      <c r="AC4" s="97"/>
      <c r="AD4" s="97"/>
      <c r="AE4" s="97"/>
      <c r="AF4" s="98" t="s">
        <v>41</v>
      </c>
      <c r="AG4" s="98"/>
      <c r="AH4" s="98"/>
      <c r="AI4" s="98"/>
    </row>
    <row r="5" spans="1:41" ht="82.5" customHeight="1" x14ac:dyDescent="0.25">
      <c r="A5" s="92"/>
      <c r="B5" s="93"/>
      <c r="C5" s="93"/>
      <c r="D5" s="93"/>
      <c r="E5" s="85"/>
      <c r="F5" s="85"/>
      <c r="G5" s="85"/>
      <c r="H5" s="85"/>
      <c r="I5" s="85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7" t="s">
        <v>119</v>
      </c>
      <c r="B6" s="15">
        <v>1</v>
      </c>
      <c r="C6" s="16" t="s">
        <v>120</v>
      </c>
      <c r="D6" s="14" t="s">
        <v>121</v>
      </c>
      <c r="E6" s="37">
        <v>0</v>
      </c>
      <c r="F6" s="38">
        <v>1</v>
      </c>
      <c r="G6" s="38">
        <v>0</v>
      </c>
      <c r="H6" s="38">
        <v>0</v>
      </c>
      <c r="I6" s="39">
        <f>SUM(E6:H6)</f>
        <v>1</v>
      </c>
      <c r="J6" s="16" t="s">
        <v>65</v>
      </c>
      <c r="K6" s="16" t="s">
        <v>117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1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8"/>
      <c r="B7" s="15">
        <v>2</v>
      </c>
      <c r="C7" s="16" t="s">
        <v>122</v>
      </c>
      <c r="D7" s="14" t="s">
        <v>68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69</v>
      </c>
      <c r="K7" s="16" t="s">
        <v>117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8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89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</row>
    <row r="16" spans="1:41" ht="15.75" customHeight="1" x14ac:dyDescent="0.25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</row>
    <row r="17" spans="13:14" ht="41.25" customHeight="1" x14ac:dyDescent="0.25">
      <c r="M17" s="86"/>
      <c r="N17" s="86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CA1FF-229A-4196-AFA8-B38BC9F68AE0}">
  <dimension ref="A1:AO17"/>
  <sheetViews>
    <sheetView showGridLines="0" topLeftCell="A7" zoomScale="91" zoomScaleNormal="91" workbookViewId="0">
      <selection activeCell="C10" sqref="C10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9"/>
      <c r="B1" s="90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1" ht="27.75" customHeight="1" x14ac:dyDescent="0.25">
      <c r="A2" s="9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41" ht="39.75" customHeight="1" x14ac:dyDescent="0.25">
      <c r="A3" s="99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</row>
    <row r="4" spans="1:41" ht="58.5" customHeight="1" x14ac:dyDescent="0.25">
      <c r="A4" s="92" t="s">
        <v>27</v>
      </c>
      <c r="B4" s="93" t="s">
        <v>28</v>
      </c>
      <c r="C4" s="93" t="s">
        <v>29</v>
      </c>
      <c r="D4" s="93" t="s">
        <v>30</v>
      </c>
      <c r="E4" s="85" t="s">
        <v>31</v>
      </c>
      <c r="F4" s="85" t="s">
        <v>32</v>
      </c>
      <c r="G4" s="85" t="s">
        <v>33</v>
      </c>
      <c r="H4" s="85" t="s">
        <v>34</v>
      </c>
      <c r="I4" s="85" t="s">
        <v>35</v>
      </c>
      <c r="J4" s="85" t="s">
        <v>36</v>
      </c>
      <c r="K4" s="85"/>
      <c r="L4" s="94" t="s">
        <v>37</v>
      </c>
      <c r="M4" s="94"/>
      <c r="N4" s="94"/>
      <c r="O4" s="94"/>
      <c r="P4" s="94"/>
      <c r="Q4" s="95" t="s">
        <v>38</v>
      </c>
      <c r="R4" s="95"/>
      <c r="S4" s="95"/>
      <c r="T4" s="95"/>
      <c r="U4" s="95"/>
      <c r="V4" s="96" t="s">
        <v>39</v>
      </c>
      <c r="W4" s="96"/>
      <c r="X4" s="96"/>
      <c r="Y4" s="96"/>
      <c r="Z4" s="96"/>
      <c r="AA4" s="97" t="s">
        <v>40</v>
      </c>
      <c r="AB4" s="97"/>
      <c r="AC4" s="97"/>
      <c r="AD4" s="97"/>
      <c r="AE4" s="97"/>
      <c r="AF4" s="98" t="s">
        <v>41</v>
      </c>
      <c r="AG4" s="98"/>
      <c r="AH4" s="98"/>
      <c r="AI4" s="98"/>
    </row>
    <row r="5" spans="1:41" ht="82.5" customHeight="1" x14ac:dyDescent="0.25">
      <c r="A5" s="92"/>
      <c r="B5" s="93"/>
      <c r="C5" s="93"/>
      <c r="D5" s="93"/>
      <c r="E5" s="85"/>
      <c r="F5" s="85"/>
      <c r="G5" s="85"/>
      <c r="H5" s="85"/>
      <c r="I5" s="85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7" t="s">
        <v>123</v>
      </c>
      <c r="B6" s="15">
        <v>1</v>
      </c>
      <c r="C6" s="16" t="s">
        <v>124</v>
      </c>
      <c r="D6" s="14" t="s">
        <v>125</v>
      </c>
      <c r="E6" s="37">
        <v>0</v>
      </c>
      <c r="F6" s="38">
        <v>0</v>
      </c>
      <c r="G6" s="38">
        <v>1</v>
      </c>
      <c r="H6" s="38">
        <v>0</v>
      </c>
      <c r="I6" s="39">
        <f>SUM(E6:H6)</f>
        <v>1</v>
      </c>
      <c r="J6" s="16" t="s">
        <v>65</v>
      </c>
      <c r="K6" s="16" t="s">
        <v>126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1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8"/>
      <c r="B7" s="15">
        <v>2</v>
      </c>
      <c r="C7" s="16" t="s">
        <v>127</v>
      </c>
      <c r="D7" s="14" t="s">
        <v>68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69</v>
      </c>
      <c r="K7" s="16" t="s">
        <v>126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8"/>
      <c r="B8" s="15">
        <v>3</v>
      </c>
      <c r="C8" s="16" t="s">
        <v>128</v>
      </c>
      <c r="D8" s="14" t="s">
        <v>129</v>
      </c>
      <c r="E8" s="37">
        <v>0</v>
      </c>
      <c r="F8" s="38">
        <v>1</v>
      </c>
      <c r="G8" s="38">
        <v>0</v>
      </c>
      <c r="H8" s="38">
        <v>1</v>
      </c>
      <c r="I8" s="39">
        <v>2</v>
      </c>
      <c r="J8" s="16" t="s">
        <v>130</v>
      </c>
      <c r="K8" s="16" t="s">
        <v>126</v>
      </c>
      <c r="L8" s="42">
        <f t="shared" ref="L8:L9" si="0">E8</f>
        <v>0</v>
      </c>
      <c r="M8" s="44"/>
      <c r="N8" s="43" t="e">
        <f t="shared" ref="N8:N9" si="1">L8/M8</f>
        <v>#DIV/0!</v>
      </c>
      <c r="O8" s="44"/>
      <c r="P8" s="44"/>
      <c r="Q8" s="42">
        <f t="shared" ref="Q8:Q9" si="2">F8</f>
        <v>1</v>
      </c>
      <c r="R8" s="44"/>
      <c r="S8" s="43" t="e">
        <f t="shared" ref="S8:S9" si="3">Q8/R8</f>
        <v>#DIV/0!</v>
      </c>
      <c r="T8" s="44"/>
      <c r="U8" s="44"/>
      <c r="V8" s="42">
        <f t="shared" ref="V8:V9" si="4">G8</f>
        <v>0</v>
      </c>
      <c r="W8" s="44"/>
      <c r="X8" s="43" t="e">
        <f t="shared" ref="X8:X9" si="5">V8/W8</f>
        <v>#DIV/0!</v>
      </c>
      <c r="Y8" s="44"/>
      <c r="Z8" s="44"/>
      <c r="AA8" s="42">
        <f t="shared" ref="AA8:AA9" si="6">H8</f>
        <v>1</v>
      </c>
      <c r="AB8" s="42"/>
      <c r="AC8" s="43" t="e">
        <f t="shared" ref="AC8:AC9" si="7">AA8/AB8</f>
        <v>#DIV/0!</v>
      </c>
      <c r="AD8" s="42"/>
      <c r="AE8" s="42"/>
      <c r="AF8" s="42">
        <f t="shared" ref="AF8:AF9" si="8">I8</f>
        <v>2</v>
      </c>
      <c r="AG8" s="42"/>
      <c r="AH8" s="43" t="e">
        <f t="shared" ref="AH8:AH9" si="9">AF8/AG8</f>
        <v>#DIV/0!</v>
      </c>
      <c r="AI8" s="42"/>
    </row>
    <row r="9" spans="1:41" ht="70.5" customHeight="1" x14ac:dyDescent="0.25">
      <c r="A9" s="89"/>
      <c r="B9" s="15">
        <v>4</v>
      </c>
      <c r="C9" s="16" t="s">
        <v>131</v>
      </c>
      <c r="D9" s="14" t="s">
        <v>132</v>
      </c>
      <c r="E9" s="36">
        <v>0</v>
      </c>
      <c r="F9" s="39">
        <v>0</v>
      </c>
      <c r="G9" s="39">
        <v>0</v>
      </c>
      <c r="H9" s="39">
        <v>1</v>
      </c>
      <c r="I9" s="39">
        <v>1</v>
      </c>
      <c r="J9" s="14" t="s">
        <v>133</v>
      </c>
      <c r="K9" s="16" t="s">
        <v>126</v>
      </c>
      <c r="L9" s="42">
        <f t="shared" si="0"/>
        <v>0</v>
      </c>
      <c r="M9" s="44"/>
      <c r="N9" s="43" t="e">
        <f t="shared" si="1"/>
        <v>#DIV/0!</v>
      </c>
      <c r="O9" s="44"/>
      <c r="P9" s="44"/>
      <c r="Q9" s="42">
        <f t="shared" si="2"/>
        <v>0</v>
      </c>
      <c r="R9" s="44"/>
      <c r="S9" s="43" t="e">
        <f t="shared" si="3"/>
        <v>#DIV/0!</v>
      </c>
      <c r="T9" s="44"/>
      <c r="U9" s="44"/>
      <c r="V9" s="42">
        <f t="shared" si="4"/>
        <v>0</v>
      </c>
      <c r="W9" s="44"/>
      <c r="X9" s="43" t="e">
        <f t="shared" si="5"/>
        <v>#DIV/0!</v>
      </c>
      <c r="Y9" s="44"/>
      <c r="Z9" s="44"/>
      <c r="AA9" s="42">
        <f t="shared" si="6"/>
        <v>1</v>
      </c>
      <c r="AB9" s="42"/>
      <c r="AC9" s="43" t="e">
        <f t="shared" si="7"/>
        <v>#DIV/0!</v>
      </c>
      <c r="AD9" s="42"/>
      <c r="AE9" s="42"/>
      <c r="AF9" s="42">
        <f t="shared" si="8"/>
        <v>1</v>
      </c>
      <c r="AG9" s="42"/>
      <c r="AH9" s="43" t="e">
        <f t="shared" si="9"/>
        <v>#DIV/0!</v>
      </c>
      <c r="AI9" s="42"/>
    </row>
    <row r="10" spans="1:41" ht="68.25" customHeight="1" x14ac:dyDescent="0.25">
      <c r="A10" s="28"/>
      <c r="B10" s="29"/>
      <c r="C10" s="16"/>
      <c r="D10" s="31"/>
      <c r="E10" s="27"/>
      <c r="F10" s="10"/>
      <c r="G10" s="10"/>
      <c r="H10" s="10"/>
      <c r="I10" s="10"/>
      <c r="J10" s="46"/>
      <c r="K10" s="47"/>
      <c r="L10" s="42">
        <f t="shared" ref="L10:L13" si="1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1">H10</f>
        <v>0</v>
      </c>
      <c r="AB10" s="42"/>
      <c r="AC10" s="42"/>
      <c r="AD10" s="42"/>
      <c r="AE10" s="42"/>
      <c r="AF10" s="42">
        <f t="shared" ref="AF10:AF13" si="1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1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1"/>
        <v>0</v>
      </c>
      <c r="AB11" s="42"/>
      <c r="AC11" s="42"/>
      <c r="AD11" s="42"/>
      <c r="AE11" s="42"/>
      <c r="AF11" s="42">
        <f t="shared" si="1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1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1"/>
        <v>0</v>
      </c>
      <c r="AB12" s="42"/>
      <c r="AC12" s="42"/>
      <c r="AD12" s="42"/>
      <c r="AE12" s="42"/>
      <c r="AF12" s="42">
        <f t="shared" si="1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1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1"/>
        <v>0</v>
      </c>
      <c r="AB13" s="42"/>
      <c r="AC13" s="42"/>
      <c r="AD13" s="42"/>
      <c r="AE13" s="42"/>
      <c r="AF13" s="42">
        <f t="shared" si="1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</row>
    <row r="16" spans="1:41" ht="15.75" customHeight="1" x14ac:dyDescent="0.25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</row>
    <row r="17" spans="13:14" ht="41.25" customHeight="1" x14ac:dyDescent="0.25">
      <c r="M17" s="86"/>
      <c r="N17" s="86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F52D0-64D7-46F1-8093-2B6F0F05FBF8}">
  <dimension ref="A1:AO17"/>
  <sheetViews>
    <sheetView showGridLines="0" topLeftCell="A5" zoomScale="89" zoomScaleNormal="89" workbookViewId="0">
      <selection activeCell="K7" sqref="K7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9"/>
      <c r="B1" s="90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1" ht="27.75" customHeight="1" x14ac:dyDescent="0.25">
      <c r="A2" s="9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41" ht="39.75" customHeight="1" x14ac:dyDescent="0.25">
      <c r="A3" s="99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</row>
    <row r="4" spans="1:41" ht="58.5" customHeight="1" x14ac:dyDescent="0.25">
      <c r="A4" s="92" t="s">
        <v>27</v>
      </c>
      <c r="B4" s="93" t="s">
        <v>28</v>
      </c>
      <c r="C4" s="93" t="s">
        <v>29</v>
      </c>
      <c r="D4" s="93" t="s">
        <v>30</v>
      </c>
      <c r="E4" s="85" t="s">
        <v>31</v>
      </c>
      <c r="F4" s="85" t="s">
        <v>32</v>
      </c>
      <c r="G4" s="85" t="s">
        <v>33</v>
      </c>
      <c r="H4" s="85" t="s">
        <v>34</v>
      </c>
      <c r="I4" s="85" t="s">
        <v>35</v>
      </c>
      <c r="J4" s="85" t="s">
        <v>36</v>
      </c>
      <c r="K4" s="85"/>
      <c r="L4" s="94" t="s">
        <v>37</v>
      </c>
      <c r="M4" s="94"/>
      <c r="N4" s="94"/>
      <c r="O4" s="94"/>
      <c r="P4" s="94"/>
      <c r="Q4" s="95" t="s">
        <v>38</v>
      </c>
      <c r="R4" s="95"/>
      <c r="S4" s="95"/>
      <c r="T4" s="95"/>
      <c r="U4" s="95"/>
      <c r="V4" s="96" t="s">
        <v>39</v>
      </c>
      <c r="W4" s="96"/>
      <c r="X4" s="96"/>
      <c r="Y4" s="96"/>
      <c r="Z4" s="96"/>
      <c r="AA4" s="97" t="s">
        <v>40</v>
      </c>
      <c r="AB4" s="97"/>
      <c r="AC4" s="97"/>
      <c r="AD4" s="97"/>
      <c r="AE4" s="97"/>
      <c r="AF4" s="98" t="s">
        <v>41</v>
      </c>
      <c r="AG4" s="98"/>
      <c r="AH4" s="98"/>
      <c r="AI4" s="98"/>
    </row>
    <row r="5" spans="1:41" ht="82.5" customHeight="1" x14ac:dyDescent="0.25">
      <c r="A5" s="92"/>
      <c r="B5" s="93"/>
      <c r="C5" s="93"/>
      <c r="D5" s="93"/>
      <c r="E5" s="85"/>
      <c r="F5" s="85"/>
      <c r="G5" s="85"/>
      <c r="H5" s="85"/>
      <c r="I5" s="85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7" t="s">
        <v>134</v>
      </c>
      <c r="B6" s="15">
        <v>1</v>
      </c>
      <c r="C6" s="16" t="s">
        <v>135</v>
      </c>
      <c r="D6" s="14" t="s">
        <v>136</v>
      </c>
      <c r="E6" s="37">
        <v>0</v>
      </c>
      <c r="F6" s="38">
        <v>0</v>
      </c>
      <c r="G6" s="38">
        <v>1</v>
      </c>
      <c r="H6" s="38">
        <v>0</v>
      </c>
      <c r="I6" s="39">
        <f>SUM(E6:H6)</f>
        <v>1</v>
      </c>
      <c r="J6" s="16" t="s">
        <v>65</v>
      </c>
      <c r="K6" s="16" t="s">
        <v>137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1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8"/>
      <c r="B7" s="15">
        <v>2</v>
      </c>
      <c r="C7" s="16" t="s">
        <v>138</v>
      </c>
      <c r="D7" s="14" t="s">
        <v>68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69</v>
      </c>
      <c r="K7" s="16" t="s">
        <v>137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8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89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 t="s">
        <v>139</v>
      </c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</row>
    <row r="16" spans="1:41" ht="15.75" customHeight="1" x14ac:dyDescent="0.25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</row>
    <row r="17" spans="13:14" ht="41.25" customHeight="1" x14ac:dyDescent="0.25">
      <c r="M17" s="86"/>
      <c r="N17" s="86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0DF03-B372-44FD-A072-2197E417B366}">
  <dimension ref="A1:AO17"/>
  <sheetViews>
    <sheetView showGridLines="0" topLeftCell="A5" zoomScale="89" zoomScaleNormal="89" workbookViewId="0">
      <selection activeCell="C8" sqref="C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9"/>
      <c r="B1" s="90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1" ht="27.75" customHeight="1" x14ac:dyDescent="0.25">
      <c r="A2" s="9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41" ht="39.75" customHeight="1" x14ac:dyDescent="0.25">
      <c r="A3" s="99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</row>
    <row r="4" spans="1:41" ht="58.5" customHeight="1" x14ac:dyDescent="0.25">
      <c r="A4" s="92" t="s">
        <v>27</v>
      </c>
      <c r="B4" s="93" t="s">
        <v>28</v>
      </c>
      <c r="C4" s="93" t="s">
        <v>29</v>
      </c>
      <c r="D4" s="93" t="s">
        <v>30</v>
      </c>
      <c r="E4" s="85" t="s">
        <v>31</v>
      </c>
      <c r="F4" s="85" t="s">
        <v>32</v>
      </c>
      <c r="G4" s="85" t="s">
        <v>33</v>
      </c>
      <c r="H4" s="85" t="s">
        <v>34</v>
      </c>
      <c r="I4" s="85" t="s">
        <v>35</v>
      </c>
      <c r="J4" s="85" t="s">
        <v>36</v>
      </c>
      <c r="K4" s="85"/>
      <c r="L4" s="94" t="s">
        <v>37</v>
      </c>
      <c r="M4" s="94"/>
      <c r="N4" s="94"/>
      <c r="O4" s="94"/>
      <c r="P4" s="94"/>
      <c r="Q4" s="95" t="s">
        <v>38</v>
      </c>
      <c r="R4" s="95"/>
      <c r="S4" s="95"/>
      <c r="T4" s="95"/>
      <c r="U4" s="95"/>
      <c r="V4" s="96" t="s">
        <v>39</v>
      </c>
      <c r="W4" s="96"/>
      <c r="X4" s="96"/>
      <c r="Y4" s="96"/>
      <c r="Z4" s="96"/>
      <c r="AA4" s="97" t="s">
        <v>40</v>
      </c>
      <c r="AB4" s="97"/>
      <c r="AC4" s="97"/>
      <c r="AD4" s="97"/>
      <c r="AE4" s="97"/>
      <c r="AF4" s="98" t="s">
        <v>41</v>
      </c>
      <c r="AG4" s="98"/>
      <c r="AH4" s="98"/>
      <c r="AI4" s="98"/>
    </row>
    <row r="5" spans="1:41" ht="82.5" customHeight="1" x14ac:dyDescent="0.25">
      <c r="A5" s="92"/>
      <c r="B5" s="93"/>
      <c r="C5" s="93"/>
      <c r="D5" s="93"/>
      <c r="E5" s="85"/>
      <c r="F5" s="85"/>
      <c r="G5" s="85"/>
      <c r="H5" s="85"/>
      <c r="I5" s="85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7" t="s">
        <v>140</v>
      </c>
      <c r="B6" s="15">
        <v>1</v>
      </c>
      <c r="C6" s="16" t="s">
        <v>141</v>
      </c>
      <c r="D6" s="14" t="s">
        <v>142</v>
      </c>
      <c r="E6" s="37">
        <v>0</v>
      </c>
      <c r="F6" s="38">
        <v>0</v>
      </c>
      <c r="G6" s="38">
        <v>1</v>
      </c>
      <c r="H6" s="38">
        <v>0</v>
      </c>
      <c r="I6" s="39">
        <f>SUM(E6:H6)</f>
        <v>1</v>
      </c>
      <c r="J6" s="16" t="s">
        <v>65</v>
      </c>
      <c r="K6" s="16" t="s">
        <v>143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1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8"/>
      <c r="B7" s="15">
        <v>2</v>
      </c>
      <c r="C7" s="16" t="s">
        <v>144</v>
      </c>
      <c r="D7" s="14" t="s">
        <v>68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69</v>
      </c>
      <c r="K7" s="16" t="s">
        <v>143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8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89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</row>
    <row r="16" spans="1:41" ht="15.75" customHeight="1" x14ac:dyDescent="0.25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</row>
    <row r="17" spans="13:14" ht="41.25" customHeight="1" x14ac:dyDescent="0.25">
      <c r="M17" s="86"/>
      <c r="N17" s="86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6B89-0C90-4490-B3DD-418217F39349}">
  <dimension ref="A1:AO17"/>
  <sheetViews>
    <sheetView showGridLines="0" topLeftCell="A5" zoomScale="86" zoomScaleNormal="86" workbookViewId="0">
      <selection activeCell="C9" sqref="C9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9"/>
      <c r="B1" s="90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1" ht="27.75" customHeight="1" x14ac:dyDescent="0.25">
      <c r="A2" s="9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41" ht="39.75" customHeight="1" x14ac:dyDescent="0.25">
      <c r="A3" s="99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</row>
    <row r="4" spans="1:41" ht="58.5" customHeight="1" x14ac:dyDescent="0.25">
      <c r="A4" s="92" t="s">
        <v>27</v>
      </c>
      <c r="B4" s="93" t="s">
        <v>28</v>
      </c>
      <c r="C4" s="93" t="s">
        <v>29</v>
      </c>
      <c r="D4" s="93" t="s">
        <v>30</v>
      </c>
      <c r="E4" s="85" t="s">
        <v>31</v>
      </c>
      <c r="F4" s="85" t="s">
        <v>32</v>
      </c>
      <c r="G4" s="85" t="s">
        <v>33</v>
      </c>
      <c r="H4" s="85" t="s">
        <v>34</v>
      </c>
      <c r="I4" s="85" t="s">
        <v>35</v>
      </c>
      <c r="J4" s="85" t="s">
        <v>36</v>
      </c>
      <c r="K4" s="85"/>
      <c r="L4" s="94" t="s">
        <v>37</v>
      </c>
      <c r="M4" s="94"/>
      <c r="N4" s="94"/>
      <c r="O4" s="94"/>
      <c r="P4" s="94"/>
      <c r="Q4" s="95" t="s">
        <v>38</v>
      </c>
      <c r="R4" s="95"/>
      <c r="S4" s="95"/>
      <c r="T4" s="95"/>
      <c r="U4" s="95"/>
      <c r="V4" s="96" t="s">
        <v>39</v>
      </c>
      <c r="W4" s="96"/>
      <c r="X4" s="96"/>
      <c r="Y4" s="96"/>
      <c r="Z4" s="96"/>
      <c r="AA4" s="97" t="s">
        <v>40</v>
      </c>
      <c r="AB4" s="97"/>
      <c r="AC4" s="97"/>
      <c r="AD4" s="97"/>
      <c r="AE4" s="97"/>
      <c r="AF4" s="98" t="s">
        <v>41</v>
      </c>
      <c r="AG4" s="98"/>
      <c r="AH4" s="98"/>
      <c r="AI4" s="98"/>
    </row>
    <row r="5" spans="1:41" ht="82.5" customHeight="1" x14ac:dyDescent="0.25">
      <c r="A5" s="92"/>
      <c r="B5" s="93"/>
      <c r="C5" s="93"/>
      <c r="D5" s="93"/>
      <c r="E5" s="85"/>
      <c r="F5" s="85"/>
      <c r="G5" s="85"/>
      <c r="H5" s="85"/>
      <c r="I5" s="85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7" t="s">
        <v>145</v>
      </c>
      <c r="B6" s="15">
        <v>1</v>
      </c>
      <c r="C6" s="16" t="s">
        <v>146</v>
      </c>
      <c r="D6" s="14" t="s">
        <v>147</v>
      </c>
      <c r="E6" s="37">
        <v>0</v>
      </c>
      <c r="F6" s="38">
        <v>1</v>
      </c>
      <c r="G6" s="38">
        <v>0</v>
      </c>
      <c r="H6" s="38">
        <v>1</v>
      </c>
      <c r="I6" s="39">
        <f>SUM(E6:H6)</f>
        <v>2</v>
      </c>
      <c r="J6" s="16" t="s">
        <v>65</v>
      </c>
      <c r="K6" s="16" t="s">
        <v>148</v>
      </c>
      <c r="L6" s="42">
        <f>E6</f>
        <v>0</v>
      </c>
      <c r="M6" s="42"/>
      <c r="N6" s="43" t="e">
        <f t="shared" ref="N6:N13" si="0">L6/M6</f>
        <v>#DIV/0!</v>
      </c>
      <c r="O6" s="42"/>
      <c r="P6" s="42"/>
      <c r="Q6" s="42">
        <f>F6</f>
        <v>1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1</v>
      </c>
      <c r="AB6" s="42"/>
      <c r="AC6" s="43" t="e">
        <f>AA6/AB6</f>
        <v>#DIV/0!</v>
      </c>
      <c r="AD6" s="42"/>
      <c r="AE6" s="42"/>
      <c r="AF6" s="42">
        <f>I6</f>
        <v>2</v>
      </c>
      <c r="AG6" s="42"/>
      <c r="AH6" s="43" t="e">
        <f t="shared" ref="AH6:AH13" si="1">AF6/AG6</f>
        <v>#DIV/0!</v>
      </c>
      <c r="AI6" s="42"/>
    </row>
    <row r="7" spans="1:41" ht="65.25" customHeight="1" x14ac:dyDescent="0.25">
      <c r="A7" s="88"/>
      <c r="B7" s="15">
        <v>2</v>
      </c>
      <c r="C7" s="16" t="s">
        <v>149</v>
      </c>
      <c r="D7" s="14" t="s">
        <v>68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69</v>
      </c>
      <c r="K7" s="16" t="s">
        <v>148</v>
      </c>
      <c r="L7" s="42">
        <f>E7</f>
        <v>0</v>
      </c>
      <c r="M7" s="44"/>
      <c r="N7" s="43" t="e">
        <f t="shared" si="0"/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 t="shared" si="1"/>
        <v>#DIV/0!</v>
      </c>
      <c r="AI7" s="42"/>
    </row>
    <row r="8" spans="1:41" ht="95.25" customHeight="1" x14ac:dyDescent="0.25">
      <c r="A8" s="88"/>
      <c r="B8" s="15">
        <v>3</v>
      </c>
      <c r="C8" s="16" t="s">
        <v>150</v>
      </c>
      <c r="D8" s="14" t="s">
        <v>151</v>
      </c>
      <c r="E8" s="37">
        <v>0</v>
      </c>
      <c r="F8" s="64">
        <v>0</v>
      </c>
      <c r="G8" s="38">
        <v>0</v>
      </c>
      <c r="H8" s="38">
        <v>1</v>
      </c>
      <c r="I8" s="39">
        <f>SUM(E8:H8)</f>
        <v>1</v>
      </c>
      <c r="J8" s="16" t="s">
        <v>151</v>
      </c>
      <c r="K8" s="35" t="s">
        <v>152</v>
      </c>
      <c r="L8" s="42">
        <f>E8</f>
        <v>0</v>
      </c>
      <c r="M8" s="44"/>
      <c r="N8" s="43" t="e">
        <f t="shared" si="0"/>
        <v>#DIV/0!</v>
      </c>
      <c r="O8" s="44"/>
      <c r="P8" s="44"/>
      <c r="Q8" s="42">
        <f>F8</f>
        <v>0</v>
      </c>
      <c r="R8" s="44"/>
      <c r="S8" s="43" t="e">
        <f>Q8/R8</f>
        <v>#DIV/0!</v>
      </c>
      <c r="T8" s="44"/>
      <c r="U8" s="44"/>
      <c r="V8" s="42">
        <f>G8</f>
        <v>0</v>
      </c>
      <c r="W8" s="44"/>
      <c r="X8" s="43" t="e">
        <f>V8/W8</f>
        <v>#DIV/0!</v>
      </c>
      <c r="Y8" s="44"/>
      <c r="Z8" s="44"/>
      <c r="AA8" s="42">
        <f>H8</f>
        <v>1</v>
      </c>
      <c r="AB8" s="42"/>
      <c r="AC8" s="43" t="e">
        <f>AA8/AB8</f>
        <v>#DIV/0!</v>
      </c>
      <c r="AD8" s="42"/>
      <c r="AE8" s="42"/>
      <c r="AF8" s="42">
        <f>I8</f>
        <v>1</v>
      </c>
      <c r="AG8" s="42"/>
      <c r="AH8" s="43" t="e">
        <f t="shared" si="1"/>
        <v>#DIV/0!</v>
      </c>
      <c r="AI8" s="42"/>
    </row>
    <row r="9" spans="1:41" ht="70.5" customHeight="1" x14ac:dyDescent="0.25">
      <c r="A9" s="89"/>
      <c r="B9" s="15">
        <v>4</v>
      </c>
      <c r="C9" s="16" t="s">
        <v>153</v>
      </c>
      <c r="D9" s="14" t="s">
        <v>154</v>
      </c>
      <c r="E9" s="37">
        <v>0</v>
      </c>
      <c r="F9" s="38">
        <v>0</v>
      </c>
      <c r="G9" s="38">
        <v>0</v>
      </c>
      <c r="H9" s="38">
        <v>1</v>
      </c>
      <c r="I9" s="39">
        <f>SUM(E9:H9)</f>
        <v>1</v>
      </c>
      <c r="J9" s="16" t="s">
        <v>155</v>
      </c>
      <c r="K9" s="35" t="s">
        <v>152</v>
      </c>
      <c r="L9" s="42">
        <f>E9</f>
        <v>0</v>
      </c>
      <c r="M9" s="44"/>
      <c r="N9" s="43" t="e">
        <f t="shared" si="0"/>
        <v>#DIV/0!</v>
      </c>
      <c r="O9" s="44"/>
      <c r="P9" s="44"/>
      <c r="Q9" s="42">
        <f>F9</f>
        <v>0</v>
      </c>
      <c r="R9" s="44"/>
      <c r="S9" s="43" t="e">
        <f>Q9/R9</f>
        <v>#DIV/0!</v>
      </c>
      <c r="T9" s="44"/>
      <c r="U9" s="44"/>
      <c r="V9" s="42">
        <f>G9</f>
        <v>0</v>
      </c>
      <c r="W9" s="44"/>
      <c r="X9" s="43" t="e">
        <f>V9/W9</f>
        <v>#DIV/0!</v>
      </c>
      <c r="Y9" s="44"/>
      <c r="Z9" s="44"/>
      <c r="AA9" s="42">
        <f>H9</f>
        <v>1</v>
      </c>
      <c r="AB9" s="42"/>
      <c r="AC9" s="43" t="e">
        <f>AA9/AB9</f>
        <v>#DIV/0!</v>
      </c>
      <c r="AD9" s="42"/>
      <c r="AE9" s="42"/>
      <c r="AF9" s="42">
        <f>I9</f>
        <v>1</v>
      </c>
      <c r="AG9" s="42"/>
      <c r="AH9" s="43" t="e">
        <f t="shared" si="1"/>
        <v>#DIV/0!</v>
      </c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2">E10</f>
        <v>0</v>
      </c>
      <c r="M10" s="45"/>
      <c r="N10" s="43" t="e">
        <f t="shared" si="0"/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3">H10</f>
        <v>0</v>
      </c>
      <c r="AB10" s="42"/>
      <c r="AC10" s="42"/>
      <c r="AD10" s="42"/>
      <c r="AE10" s="42"/>
      <c r="AF10" s="42">
        <f t="shared" ref="AF10:AF13" si="4">I10</f>
        <v>0</v>
      </c>
      <c r="AG10" s="42"/>
      <c r="AH10" s="43" t="e">
        <f t="shared" si="1"/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2"/>
        <v>0</v>
      </c>
      <c r="M11" s="45"/>
      <c r="N11" s="43" t="e">
        <f t="shared" si="0"/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3"/>
        <v>0</v>
      </c>
      <c r="AB11" s="42"/>
      <c r="AC11" s="42"/>
      <c r="AD11" s="42"/>
      <c r="AE11" s="42"/>
      <c r="AF11" s="42">
        <f t="shared" si="4"/>
        <v>0</v>
      </c>
      <c r="AG11" s="42"/>
      <c r="AH11" s="43" t="e">
        <f t="shared" si="1"/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2"/>
        <v>0</v>
      </c>
      <c r="M12" s="45"/>
      <c r="N12" s="43" t="e">
        <f t="shared" si="0"/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3"/>
        <v>0</v>
      </c>
      <c r="AB12" s="42"/>
      <c r="AC12" s="42"/>
      <c r="AD12" s="42"/>
      <c r="AE12" s="42"/>
      <c r="AF12" s="42">
        <f t="shared" si="4"/>
        <v>0</v>
      </c>
      <c r="AG12" s="42"/>
      <c r="AH12" s="43" t="e">
        <f t="shared" si="1"/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2"/>
        <v>0</v>
      </c>
      <c r="M13" s="45"/>
      <c r="N13" s="43" t="e">
        <f t="shared" si="0"/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3"/>
        <v>0</v>
      </c>
      <c r="AB13" s="42"/>
      <c r="AC13" s="42"/>
      <c r="AD13" s="42"/>
      <c r="AE13" s="42"/>
      <c r="AF13" s="42">
        <f t="shared" si="4"/>
        <v>0</v>
      </c>
      <c r="AG13" s="42"/>
      <c r="AH13" s="43" t="e">
        <f t="shared" si="1"/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</row>
    <row r="16" spans="1:41" ht="15.75" customHeight="1" x14ac:dyDescent="0.25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</row>
    <row r="17" spans="13:14" ht="41.25" customHeight="1" x14ac:dyDescent="0.25">
      <c r="M17" s="86"/>
      <c r="N17" s="86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DC3A-564E-4077-9199-DEB5AE53C2F6}">
  <dimension ref="A1:AO17"/>
  <sheetViews>
    <sheetView showGridLines="0" topLeftCell="D9" workbookViewId="0">
      <selection activeCell="I13" sqref="I13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9"/>
      <c r="B1" s="90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1" ht="27.75" customHeight="1" x14ac:dyDescent="0.25">
      <c r="A2" s="9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41" ht="39.75" customHeight="1" x14ac:dyDescent="0.25">
      <c r="A3" s="99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</row>
    <row r="4" spans="1:41" ht="58.5" customHeight="1" x14ac:dyDescent="0.25">
      <c r="A4" s="92" t="s">
        <v>27</v>
      </c>
      <c r="B4" s="93" t="s">
        <v>28</v>
      </c>
      <c r="C4" s="93" t="s">
        <v>29</v>
      </c>
      <c r="D4" s="93" t="s">
        <v>30</v>
      </c>
      <c r="E4" s="85" t="s">
        <v>31</v>
      </c>
      <c r="F4" s="85" t="s">
        <v>32</v>
      </c>
      <c r="G4" s="85" t="s">
        <v>33</v>
      </c>
      <c r="H4" s="85" t="s">
        <v>34</v>
      </c>
      <c r="I4" s="85" t="s">
        <v>35</v>
      </c>
      <c r="J4" s="85" t="s">
        <v>36</v>
      </c>
      <c r="K4" s="85"/>
      <c r="L4" s="94" t="s">
        <v>37</v>
      </c>
      <c r="M4" s="94"/>
      <c r="N4" s="94"/>
      <c r="O4" s="94"/>
      <c r="P4" s="94"/>
      <c r="Q4" s="95" t="s">
        <v>38</v>
      </c>
      <c r="R4" s="95"/>
      <c r="S4" s="95"/>
      <c r="T4" s="95"/>
      <c r="U4" s="95"/>
      <c r="V4" s="96" t="s">
        <v>39</v>
      </c>
      <c r="W4" s="96"/>
      <c r="X4" s="96"/>
      <c r="Y4" s="96"/>
      <c r="Z4" s="96"/>
      <c r="AA4" s="97" t="s">
        <v>40</v>
      </c>
      <c r="AB4" s="97"/>
      <c r="AC4" s="97"/>
      <c r="AD4" s="97"/>
      <c r="AE4" s="97"/>
      <c r="AF4" s="98" t="s">
        <v>41</v>
      </c>
      <c r="AG4" s="98"/>
      <c r="AH4" s="98"/>
      <c r="AI4" s="98"/>
    </row>
    <row r="5" spans="1:41" ht="82.5" customHeight="1" x14ac:dyDescent="0.25">
      <c r="A5" s="92"/>
      <c r="B5" s="93"/>
      <c r="C5" s="93"/>
      <c r="D5" s="93"/>
      <c r="E5" s="85"/>
      <c r="F5" s="85"/>
      <c r="G5" s="85"/>
      <c r="H5" s="85"/>
      <c r="I5" s="85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7" t="s">
        <v>156</v>
      </c>
      <c r="B6" s="15">
        <v>1</v>
      </c>
      <c r="C6" s="16" t="s">
        <v>157</v>
      </c>
      <c r="D6" s="14" t="s">
        <v>158</v>
      </c>
      <c r="E6" s="37">
        <v>0</v>
      </c>
      <c r="F6" s="38">
        <v>0</v>
      </c>
      <c r="G6" s="38">
        <v>1</v>
      </c>
      <c r="H6" s="38">
        <v>0</v>
      </c>
      <c r="I6" s="39">
        <f>SUM(E6:H6)</f>
        <v>1</v>
      </c>
      <c r="J6" s="16" t="s">
        <v>65</v>
      </c>
      <c r="K6" s="16" t="s">
        <v>85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1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8"/>
      <c r="B7" s="15">
        <v>2</v>
      </c>
      <c r="C7" s="16" t="s">
        <v>159</v>
      </c>
      <c r="D7" s="14" t="s">
        <v>68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54" t="s">
        <v>160</v>
      </c>
      <c r="K7" s="16" t="s">
        <v>85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8"/>
      <c r="B8" s="15">
        <v>3</v>
      </c>
      <c r="C8" s="16" t="s">
        <v>161</v>
      </c>
      <c r="D8" s="14" t="s">
        <v>162</v>
      </c>
      <c r="E8" s="37">
        <v>0</v>
      </c>
      <c r="F8" s="38">
        <v>1</v>
      </c>
      <c r="G8" s="38">
        <v>0</v>
      </c>
      <c r="H8" s="38">
        <v>1</v>
      </c>
      <c r="I8" s="39">
        <f t="shared" ref="I8:I13" si="0">SUM(E8:H8)</f>
        <v>2</v>
      </c>
      <c r="J8" s="16" t="s">
        <v>163</v>
      </c>
      <c r="K8" s="16" t="s">
        <v>85</v>
      </c>
      <c r="L8" s="42">
        <f t="shared" ref="L8:L13" si="1">E8</f>
        <v>0</v>
      </c>
      <c r="M8" s="42"/>
      <c r="N8" s="43" t="e">
        <f t="shared" ref="N8:N13" si="2">L8/M8</f>
        <v>#DIV/0!</v>
      </c>
      <c r="O8" s="42"/>
      <c r="P8" s="42"/>
      <c r="Q8" s="42">
        <f t="shared" ref="Q8:Q13" si="3">F8</f>
        <v>1</v>
      </c>
      <c r="R8" s="42"/>
      <c r="S8" s="43" t="e">
        <f t="shared" ref="S8:S13" si="4">Q8/R8</f>
        <v>#DIV/0!</v>
      </c>
      <c r="T8" s="42"/>
      <c r="U8" s="42"/>
      <c r="V8" s="42">
        <f t="shared" ref="V8:V13" si="5">G8</f>
        <v>0</v>
      </c>
      <c r="W8" s="42"/>
      <c r="X8" s="43" t="e">
        <f t="shared" ref="X8:X13" si="6">V8/W8</f>
        <v>#DIV/0!</v>
      </c>
      <c r="Y8" s="42"/>
      <c r="Z8" s="42"/>
      <c r="AA8" s="42">
        <f t="shared" ref="AA8:AA13" si="7">H8</f>
        <v>1</v>
      </c>
      <c r="AB8" s="42"/>
      <c r="AC8" s="43" t="e">
        <f t="shared" ref="AC8:AC13" si="8">AA8/AB8</f>
        <v>#DIV/0!</v>
      </c>
      <c r="AD8" s="42"/>
      <c r="AE8" s="42"/>
      <c r="AF8" s="42">
        <f t="shared" ref="AF8:AF13" si="9">I8</f>
        <v>2</v>
      </c>
      <c r="AG8" s="42"/>
      <c r="AH8" s="43" t="e">
        <f t="shared" ref="AH8:AH13" si="10">AF8/AG8</f>
        <v>#DIV/0!</v>
      </c>
      <c r="AI8" s="42"/>
    </row>
    <row r="9" spans="1:41" ht="70.5" customHeight="1" x14ac:dyDescent="0.25">
      <c r="A9" s="88"/>
      <c r="B9" s="15">
        <v>4</v>
      </c>
      <c r="C9" s="16" t="s">
        <v>164</v>
      </c>
      <c r="D9" s="14" t="s">
        <v>165</v>
      </c>
      <c r="E9" s="37">
        <v>1</v>
      </c>
      <c r="F9" s="38">
        <v>0</v>
      </c>
      <c r="G9" s="38">
        <v>0</v>
      </c>
      <c r="H9" s="38">
        <v>0</v>
      </c>
      <c r="I9" s="39">
        <f t="shared" si="0"/>
        <v>1</v>
      </c>
      <c r="J9" s="16" t="s">
        <v>166</v>
      </c>
      <c r="K9" s="16" t="s">
        <v>85</v>
      </c>
      <c r="L9" s="42">
        <f t="shared" si="1"/>
        <v>1</v>
      </c>
      <c r="M9" s="44"/>
      <c r="N9" s="43" t="e">
        <f t="shared" si="2"/>
        <v>#DIV/0!</v>
      </c>
      <c r="O9" s="44"/>
      <c r="P9" s="44"/>
      <c r="Q9" s="42">
        <f t="shared" si="3"/>
        <v>0</v>
      </c>
      <c r="R9" s="44"/>
      <c r="S9" s="43" t="e">
        <f t="shared" si="4"/>
        <v>#DIV/0!</v>
      </c>
      <c r="T9" s="44"/>
      <c r="U9" s="44"/>
      <c r="V9" s="42">
        <f t="shared" si="5"/>
        <v>0</v>
      </c>
      <c r="W9" s="44"/>
      <c r="X9" s="43" t="e">
        <f t="shared" si="6"/>
        <v>#DIV/0!</v>
      </c>
      <c r="Y9" s="44"/>
      <c r="Z9" s="44"/>
      <c r="AA9" s="42">
        <f t="shared" si="7"/>
        <v>0</v>
      </c>
      <c r="AB9" s="42"/>
      <c r="AC9" s="43" t="e">
        <f t="shared" si="8"/>
        <v>#DIV/0!</v>
      </c>
      <c r="AD9" s="42"/>
      <c r="AE9" s="42"/>
      <c r="AF9" s="42">
        <f t="shared" si="9"/>
        <v>1</v>
      </c>
      <c r="AG9" s="42"/>
      <c r="AH9" s="43" t="e">
        <f t="shared" si="10"/>
        <v>#DIV/0!</v>
      </c>
      <c r="AI9" s="42"/>
    </row>
    <row r="10" spans="1:41" ht="71.25" customHeight="1" x14ac:dyDescent="0.25">
      <c r="A10" s="88"/>
      <c r="B10" s="15">
        <v>5</v>
      </c>
      <c r="C10" s="16" t="s">
        <v>167</v>
      </c>
      <c r="D10" s="14" t="s">
        <v>168</v>
      </c>
      <c r="E10" s="37">
        <v>1</v>
      </c>
      <c r="F10" s="38">
        <v>1</v>
      </c>
      <c r="G10" s="38">
        <v>1</v>
      </c>
      <c r="H10" s="38">
        <v>1</v>
      </c>
      <c r="I10" s="39">
        <f t="shared" si="0"/>
        <v>4</v>
      </c>
      <c r="J10" s="16" t="s">
        <v>169</v>
      </c>
      <c r="K10" s="16" t="s">
        <v>85</v>
      </c>
      <c r="L10" s="42">
        <f t="shared" si="1"/>
        <v>1</v>
      </c>
      <c r="M10" s="42"/>
      <c r="N10" s="43" t="e">
        <f t="shared" si="2"/>
        <v>#DIV/0!</v>
      </c>
      <c r="O10" s="42"/>
      <c r="P10" s="42"/>
      <c r="Q10" s="42">
        <f t="shared" si="3"/>
        <v>1</v>
      </c>
      <c r="R10" s="42"/>
      <c r="S10" s="43" t="e">
        <f t="shared" si="4"/>
        <v>#DIV/0!</v>
      </c>
      <c r="T10" s="42"/>
      <c r="U10" s="42"/>
      <c r="V10" s="42">
        <f t="shared" si="5"/>
        <v>1</v>
      </c>
      <c r="W10" s="42"/>
      <c r="X10" s="43" t="e">
        <f t="shared" si="6"/>
        <v>#DIV/0!</v>
      </c>
      <c r="Y10" s="42"/>
      <c r="Z10" s="42"/>
      <c r="AA10" s="42">
        <f t="shared" si="7"/>
        <v>1</v>
      </c>
      <c r="AB10" s="42"/>
      <c r="AC10" s="43" t="e">
        <f t="shared" si="8"/>
        <v>#DIV/0!</v>
      </c>
      <c r="AD10" s="42"/>
      <c r="AE10" s="42"/>
      <c r="AF10" s="42">
        <f t="shared" si="9"/>
        <v>4</v>
      </c>
      <c r="AG10" s="42"/>
      <c r="AH10" s="43" t="e">
        <f t="shared" si="10"/>
        <v>#DIV/0!</v>
      </c>
      <c r="AI10" s="42"/>
    </row>
    <row r="11" spans="1:41" ht="38.25" x14ac:dyDescent="0.25">
      <c r="A11" s="88"/>
      <c r="B11" s="15">
        <v>6</v>
      </c>
      <c r="C11" s="16" t="s">
        <v>170</v>
      </c>
      <c r="D11" s="16" t="s">
        <v>171</v>
      </c>
      <c r="E11" s="37">
        <v>1</v>
      </c>
      <c r="F11" s="38">
        <v>0</v>
      </c>
      <c r="G11" s="38">
        <v>1</v>
      </c>
      <c r="H11" s="38">
        <v>0</v>
      </c>
      <c r="I11" s="39">
        <f t="shared" si="0"/>
        <v>2</v>
      </c>
      <c r="J11" s="16" t="s">
        <v>169</v>
      </c>
      <c r="K11" s="16" t="s">
        <v>85</v>
      </c>
      <c r="L11" s="42">
        <f t="shared" si="1"/>
        <v>1</v>
      </c>
      <c r="M11" s="44"/>
      <c r="N11" s="43" t="e">
        <f t="shared" si="2"/>
        <v>#DIV/0!</v>
      </c>
      <c r="O11" s="44"/>
      <c r="P11" s="44"/>
      <c r="Q11" s="42">
        <f t="shared" si="3"/>
        <v>0</v>
      </c>
      <c r="R11" s="44"/>
      <c r="S11" s="43" t="e">
        <f t="shared" si="4"/>
        <v>#DIV/0!</v>
      </c>
      <c r="T11" s="44"/>
      <c r="U11" s="44"/>
      <c r="V11" s="42">
        <f t="shared" si="5"/>
        <v>1</v>
      </c>
      <c r="W11" s="44"/>
      <c r="X11" s="43" t="e">
        <f t="shared" si="6"/>
        <v>#DIV/0!</v>
      </c>
      <c r="Y11" s="44"/>
      <c r="Z11" s="44"/>
      <c r="AA11" s="42">
        <f t="shared" si="7"/>
        <v>0</v>
      </c>
      <c r="AB11" s="42"/>
      <c r="AC11" s="43" t="e">
        <f t="shared" si="8"/>
        <v>#DIV/0!</v>
      </c>
      <c r="AD11" s="42"/>
      <c r="AE11" s="42"/>
      <c r="AF11" s="42">
        <f t="shared" si="9"/>
        <v>2</v>
      </c>
      <c r="AG11" s="42"/>
      <c r="AH11" s="43" t="e">
        <f t="shared" si="10"/>
        <v>#DIV/0!</v>
      </c>
      <c r="AI11" s="42"/>
    </row>
    <row r="12" spans="1:41" ht="38.25" x14ac:dyDescent="0.25">
      <c r="A12" s="88"/>
      <c r="B12" s="15">
        <v>7</v>
      </c>
      <c r="C12" s="16" t="s">
        <v>172</v>
      </c>
      <c r="D12" s="16" t="s">
        <v>173</v>
      </c>
      <c r="E12" s="37">
        <v>1</v>
      </c>
      <c r="F12" s="38">
        <v>0</v>
      </c>
      <c r="G12" s="38">
        <v>1</v>
      </c>
      <c r="H12" s="38">
        <v>0</v>
      </c>
      <c r="I12" s="39">
        <f t="shared" si="0"/>
        <v>2</v>
      </c>
      <c r="J12" s="16" t="s">
        <v>174</v>
      </c>
      <c r="K12" s="16" t="s">
        <v>85</v>
      </c>
      <c r="L12" s="42">
        <f t="shared" si="1"/>
        <v>1</v>
      </c>
      <c r="M12" s="42"/>
      <c r="N12" s="43" t="e">
        <f t="shared" si="2"/>
        <v>#DIV/0!</v>
      </c>
      <c r="O12" s="42"/>
      <c r="P12" s="42"/>
      <c r="Q12" s="42">
        <f t="shared" si="3"/>
        <v>0</v>
      </c>
      <c r="R12" s="42"/>
      <c r="S12" s="43" t="e">
        <f t="shared" si="4"/>
        <v>#DIV/0!</v>
      </c>
      <c r="T12" s="42"/>
      <c r="U12" s="42"/>
      <c r="V12" s="42">
        <f t="shared" si="5"/>
        <v>1</v>
      </c>
      <c r="W12" s="42"/>
      <c r="X12" s="43" t="e">
        <f t="shared" si="6"/>
        <v>#DIV/0!</v>
      </c>
      <c r="Y12" s="42"/>
      <c r="Z12" s="42"/>
      <c r="AA12" s="42">
        <f t="shared" si="7"/>
        <v>0</v>
      </c>
      <c r="AB12" s="42"/>
      <c r="AC12" s="43" t="e">
        <f t="shared" si="8"/>
        <v>#DIV/0!</v>
      </c>
      <c r="AD12" s="42"/>
      <c r="AE12" s="42"/>
      <c r="AF12" s="42">
        <f t="shared" si="9"/>
        <v>2</v>
      </c>
      <c r="AG12" s="42"/>
      <c r="AH12" s="43" t="e">
        <f t="shared" si="10"/>
        <v>#DIV/0!</v>
      </c>
      <c r="AI12" s="42"/>
    </row>
    <row r="13" spans="1:41" ht="38.25" x14ac:dyDescent="0.25">
      <c r="A13" s="89"/>
      <c r="B13" s="15">
        <v>8</v>
      </c>
      <c r="C13" s="16" t="s">
        <v>175</v>
      </c>
      <c r="D13" s="14" t="s">
        <v>176</v>
      </c>
      <c r="E13" s="37">
        <v>1</v>
      </c>
      <c r="F13" s="38">
        <v>0</v>
      </c>
      <c r="G13" s="38">
        <v>1</v>
      </c>
      <c r="H13" s="38">
        <v>0</v>
      </c>
      <c r="I13" s="39">
        <f t="shared" si="0"/>
        <v>2</v>
      </c>
      <c r="J13" s="16" t="s">
        <v>174</v>
      </c>
      <c r="K13" s="16" t="s">
        <v>85</v>
      </c>
      <c r="L13" s="42">
        <f t="shared" si="1"/>
        <v>1</v>
      </c>
      <c r="M13" s="44"/>
      <c r="N13" s="43" t="e">
        <f t="shared" si="2"/>
        <v>#DIV/0!</v>
      </c>
      <c r="O13" s="44"/>
      <c r="P13" s="44"/>
      <c r="Q13" s="42">
        <f t="shared" si="3"/>
        <v>0</v>
      </c>
      <c r="R13" s="44"/>
      <c r="S13" s="43" t="e">
        <f t="shared" si="4"/>
        <v>#DIV/0!</v>
      </c>
      <c r="T13" s="44"/>
      <c r="U13" s="44"/>
      <c r="V13" s="42">
        <f t="shared" si="5"/>
        <v>1</v>
      </c>
      <c r="W13" s="44"/>
      <c r="X13" s="43" t="e">
        <f t="shared" si="6"/>
        <v>#DIV/0!</v>
      </c>
      <c r="Y13" s="44"/>
      <c r="Z13" s="44"/>
      <c r="AA13" s="42">
        <f t="shared" si="7"/>
        <v>0</v>
      </c>
      <c r="AB13" s="42"/>
      <c r="AC13" s="43" t="e">
        <f t="shared" si="8"/>
        <v>#DIV/0!</v>
      </c>
      <c r="AD13" s="42"/>
      <c r="AE13" s="42"/>
      <c r="AF13" s="42">
        <f t="shared" si="9"/>
        <v>2</v>
      </c>
      <c r="AG13" s="42"/>
      <c r="AH13" s="43" t="e">
        <f t="shared" si="10"/>
        <v>#DIV/0!</v>
      </c>
      <c r="AI13" s="42"/>
    </row>
    <row r="14" spans="1:41" ht="15.75" customHeight="1" x14ac:dyDescent="0.25">
      <c r="A14" s="11"/>
      <c r="B14" s="13"/>
      <c r="C14" s="16"/>
      <c r="D14" s="14"/>
      <c r="E14" s="5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</row>
    <row r="16" spans="1:41" ht="15.75" customHeight="1" x14ac:dyDescent="0.25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</row>
    <row r="17" spans="13:14" ht="41.25" customHeight="1" x14ac:dyDescent="0.25">
      <c r="M17" s="86"/>
      <c r="N17" s="86"/>
    </row>
  </sheetData>
  <mergeCells count="28">
    <mergeCell ref="AG15:AK16"/>
    <mergeCell ref="AL15:AO16"/>
    <mergeCell ref="AF4:AI4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A6:A13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D1053-05A9-4F6C-81C6-8A45EE639708}">
  <dimension ref="A1:AO17"/>
  <sheetViews>
    <sheetView showGridLines="0" topLeftCell="A4" zoomScale="91" zoomScaleNormal="91" workbookViewId="0">
      <selection activeCell="B7" sqref="B7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9"/>
      <c r="B1" s="90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1" ht="27.75" customHeight="1" x14ac:dyDescent="0.25">
      <c r="A2" s="9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41" ht="39.75" customHeight="1" x14ac:dyDescent="0.25">
      <c r="A3" s="99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</row>
    <row r="4" spans="1:41" ht="58.5" customHeight="1" x14ac:dyDescent="0.25">
      <c r="A4" s="92" t="s">
        <v>27</v>
      </c>
      <c r="B4" s="93" t="s">
        <v>28</v>
      </c>
      <c r="C4" s="93" t="s">
        <v>29</v>
      </c>
      <c r="D4" s="93" t="s">
        <v>30</v>
      </c>
      <c r="E4" s="85" t="s">
        <v>31</v>
      </c>
      <c r="F4" s="85" t="s">
        <v>32</v>
      </c>
      <c r="G4" s="85" t="s">
        <v>33</v>
      </c>
      <c r="H4" s="85" t="s">
        <v>34</v>
      </c>
      <c r="I4" s="85" t="s">
        <v>35</v>
      </c>
      <c r="J4" s="85" t="s">
        <v>36</v>
      </c>
      <c r="K4" s="85"/>
      <c r="L4" s="94" t="s">
        <v>37</v>
      </c>
      <c r="M4" s="94"/>
      <c r="N4" s="94"/>
      <c r="O4" s="94"/>
      <c r="P4" s="94"/>
      <c r="Q4" s="95" t="s">
        <v>38</v>
      </c>
      <c r="R4" s="95"/>
      <c r="S4" s="95"/>
      <c r="T4" s="95"/>
      <c r="U4" s="95"/>
      <c r="V4" s="96" t="s">
        <v>39</v>
      </c>
      <c r="W4" s="96"/>
      <c r="X4" s="96"/>
      <c r="Y4" s="96"/>
      <c r="Z4" s="96"/>
      <c r="AA4" s="97" t="s">
        <v>40</v>
      </c>
      <c r="AB4" s="97"/>
      <c r="AC4" s="97"/>
      <c r="AD4" s="97"/>
      <c r="AE4" s="97"/>
      <c r="AF4" s="98" t="s">
        <v>41</v>
      </c>
      <c r="AG4" s="98"/>
      <c r="AH4" s="98"/>
      <c r="AI4" s="98"/>
    </row>
    <row r="5" spans="1:41" ht="82.5" customHeight="1" x14ac:dyDescent="0.25">
      <c r="A5" s="92"/>
      <c r="B5" s="93"/>
      <c r="C5" s="93"/>
      <c r="D5" s="93"/>
      <c r="E5" s="85"/>
      <c r="F5" s="85"/>
      <c r="G5" s="85"/>
      <c r="H5" s="85"/>
      <c r="I5" s="85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7" t="s">
        <v>177</v>
      </c>
      <c r="B6" s="15">
        <v>1</v>
      </c>
      <c r="C6" s="16" t="s">
        <v>178</v>
      </c>
      <c r="D6" s="14" t="s">
        <v>179</v>
      </c>
      <c r="E6" s="37">
        <v>0</v>
      </c>
      <c r="F6" s="38">
        <v>0</v>
      </c>
      <c r="G6" s="38">
        <v>0</v>
      </c>
      <c r="H6" s="38">
        <v>1</v>
      </c>
      <c r="I6" s="39">
        <f>SUM(E6:H6)</f>
        <v>1</v>
      </c>
      <c r="J6" s="16" t="s">
        <v>65</v>
      </c>
      <c r="K6" s="16" t="s">
        <v>180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1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8"/>
      <c r="B7" s="15">
        <v>2</v>
      </c>
      <c r="C7" s="16" t="s">
        <v>181</v>
      </c>
      <c r="D7" s="14" t="s">
        <v>68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69</v>
      </c>
      <c r="K7" s="16" t="s">
        <v>180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8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89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</row>
    <row r="16" spans="1:41" ht="15.75" customHeight="1" x14ac:dyDescent="0.25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</row>
    <row r="17" spans="13:14" ht="41.25" customHeight="1" x14ac:dyDescent="0.25">
      <c r="M17" s="86"/>
      <c r="N17" s="86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C81D2-88D9-4884-BC15-3DFA36082CFE}">
  <dimension ref="A1:AO17"/>
  <sheetViews>
    <sheetView showGridLines="0" topLeftCell="A5" workbookViewId="0">
      <selection activeCell="K7" sqref="K7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9"/>
      <c r="B1" s="90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1" ht="27.75" customHeight="1" x14ac:dyDescent="0.25">
      <c r="A2" s="9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41" ht="39.75" customHeight="1" x14ac:dyDescent="0.25">
      <c r="A3" s="99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</row>
    <row r="4" spans="1:41" ht="58.5" customHeight="1" x14ac:dyDescent="0.25">
      <c r="A4" s="92" t="s">
        <v>27</v>
      </c>
      <c r="B4" s="93" t="s">
        <v>28</v>
      </c>
      <c r="C4" s="93" t="s">
        <v>29</v>
      </c>
      <c r="D4" s="93" t="s">
        <v>30</v>
      </c>
      <c r="E4" s="85" t="s">
        <v>31</v>
      </c>
      <c r="F4" s="85" t="s">
        <v>32</v>
      </c>
      <c r="G4" s="85" t="s">
        <v>33</v>
      </c>
      <c r="H4" s="85" t="s">
        <v>34</v>
      </c>
      <c r="I4" s="85" t="s">
        <v>35</v>
      </c>
      <c r="J4" s="85" t="s">
        <v>36</v>
      </c>
      <c r="K4" s="85"/>
      <c r="L4" s="94" t="s">
        <v>37</v>
      </c>
      <c r="M4" s="94"/>
      <c r="N4" s="94"/>
      <c r="O4" s="94"/>
      <c r="P4" s="94"/>
      <c r="Q4" s="95" t="s">
        <v>38</v>
      </c>
      <c r="R4" s="95"/>
      <c r="S4" s="95"/>
      <c r="T4" s="95"/>
      <c r="U4" s="95"/>
      <c r="V4" s="96" t="s">
        <v>39</v>
      </c>
      <c r="W4" s="96"/>
      <c r="X4" s="96"/>
      <c r="Y4" s="96"/>
      <c r="Z4" s="96"/>
      <c r="AA4" s="97" t="s">
        <v>40</v>
      </c>
      <c r="AB4" s="97"/>
      <c r="AC4" s="97"/>
      <c r="AD4" s="97"/>
      <c r="AE4" s="97"/>
      <c r="AF4" s="98" t="s">
        <v>41</v>
      </c>
      <c r="AG4" s="98"/>
      <c r="AH4" s="98"/>
      <c r="AI4" s="98"/>
    </row>
    <row r="5" spans="1:41" ht="82.5" customHeight="1" x14ac:dyDescent="0.25">
      <c r="A5" s="92"/>
      <c r="B5" s="93"/>
      <c r="C5" s="93"/>
      <c r="D5" s="93"/>
      <c r="E5" s="85"/>
      <c r="F5" s="85"/>
      <c r="G5" s="85"/>
      <c r="H5" s="85"/>
      <c r="I5" s="85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7" t="s">
        <v>182</v>
      </c>
      <c r="B6" s="15">
        <v>1</v>
      </c>
      <c r="C6" s="16" t="s">
        <v>183</v>
      </c>
      <c r="D6" s="14" t="s">
        <v>184</v>
      </c>
      <c r="E6" s="37">
        <v>0</v>
      </c>
      <c r="F6" s="38">
        <v>0</v>
      </c>
      <c r="G6" s="38">
        <v>0</v>
      </c>
      <c r="H6" s="38">
        <v>1</v>
      </c>
      <c r="I6" s="39">
        <f>SUM(E6:H6)</f>
        <v>1</v>
      </c>
      <c r="J6" s="16" t="s">
        <v>65</v>
      </c>
      <c r="K6" s="16" t="s">
        <v>185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1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8"/>
      <c r="B7" s="15">
        <v>2</v>
      </c>
      <c r="C7" s="16" t="s">
        <v>186</v>
      </c>
      <c r="D7" s="14" t="s">
        <v>68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69</v>
      </c>
      <c r="K7" s="16" t="s">
        <v>185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8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89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</row>
    <row r="16" spans="1:41" ht="15.75" customHeight="1" x14ac:dyDescent="0.25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</row>
    <row r="17" spans="13:14" ht="41.25" customHeight="1" x14ac:dyDescent="0.25">
      <c r="M17" s="86"/>
      <c r="N17" s="86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020A0-C58F-4964-9842-0C462982B37B}">
  <dimension ref="A1:AO17"/>
  <sheetViews>
    <sheetView showGridLines="0" zoomScale="70" zoomScaleNormal="70" zoomScalePageLayoutView="90" workbookViewId="0">
      <pane xSplit="2" ySplit="5" topLeftCell="D9" activePane="bottomRight" state="frozen"/>
      <selection pane="topRight" activeCell="C1" sqref="C1"/>
      <selection pane="bottomLeft" activeCell="A6" sqref="A6"/>
      <selection pane="bottomRight" activeCell="J9" sqref="J9"/>
    </sheetView>
  </sheetViews>
  <sheetFormatPr baseColWidth="10" defaultColWidth="14.42578125" defaultRowHeight="15" customHeight="1" x14ac:dyDescent="0.25"/>
  <cols>
    <col min="1" max="1" width="42.140625" customWidth="1"/>
    <col min="2" max="2" width="14.425781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9"/>
      <c r="B1" s="90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1" ht="27.75" customHeight="1" x14ac:dyDescent="0.25">
      <c r="A2" s="9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41" ht="39.75" customHeight="1" x14ac:dyDescent="0.25">
      <c r="A3" s="99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</row>
    <row r="4" spans="1:41" ht="58.5" customHeight="1" x14ac:dyDescent="0.25">
      <c r="A4" s="92" t="s">
        <v>27</v>
      </c>
      <c r="B4" s="93" t="s">
        <v>28</v>
      </c>
      <c r="C4" s="93" t="s">
        <v>29</v>
      </c>
      <c r="D4" s="93" t="s">
        <v>30</v>
      </c>
      <c r="E4" s="85" t="s">
        <v>31</v>
      </c>
      <c r="F4" s="85" t="s">
        <v>32</v>
      </c>
      <c r="G4" s="85" t="s">
        <v>33</v>
      </c>
      <c r="H4" s="85" t="s">
        <v>34</v>
      </c>
      <c r="I4" s="85" t="s">
        <v>35</v>
      </c>
      <c r="J4" s="85" t="s">
        <v>36</v>
      </c>
      <c r="K4" s="85"/>
      <c r="L4" s="94" t="s">
        <v>37</v>
      </c>
      <c r="M4" s="94"/>
      <c r="N4" s="94"/>
      <c r="O4" s="94"/>
      <c r="P4" s="94"/>
      <c r="Q4" s="95" t="s">
        <v>38</v>
      </c>
      <c r="R4" s="95"/>
      <c r="S4" s="95"/>
      <c r="T4" s="95"/>
      <c r="U4" s="95"/>
      <c r="V4" s="96" t="s">
        <v>39</v>
      </c>
      <c r="W4" s="96"/>
      <c r="X4" s="96"/>
      <c r="Y4" s="96"/>
      <c r="Z4" s="96"/>
      <c r="AA4" s="97" t="s">
        <v>40</v>
      </c>
      <c r="AB4" s="97"/>
      <c r="AC4" s="97"/>
      <c r="AD4" s="97"/>
      <c r="AE4" s="97"/>
      <c r="AF4" s="98" t="s">
        <v>41</v>
      </c>
      <c r="AG4" s="98"/>
      <c r="AH4" s="98"/>
      <c r="AI4" s="98"/>
    </row>
    <row r="5" spans="1:41" ht="82.5" customHeight="1" x14ac:dyDescent="0.25">
      <c r="A5" s="92"/>
      <c r="B5" s="93"/>
      <c r="C5" s="93"/>
      <c r="D5" s="93"/>
      <c r="E5" s="85"/>
      <c r="F5" s="85"/>
      <c r="G5" s="85"/>
      <c r="H5" s="85"/>
      <c r="I5" s="85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7" t="s">
        <v>49</v>
      </c>
      <c r="B6" s="15">
        <v>1</v>
      </c>
      <c r="C6" s="16" t="s">
        <v>50</v>
      </c>
      <c r="D6" s="14" t="s">
        <v>51</v>
      </c>
      <c r="E6" s="37">
        <v>1</v>
      </c>
      <c r="F6" s="38">
        <v>1</v>
      </c>
      <c r="G6" s="38">
        <v>1</v>
      </c>
      <c r="H6" s="38">
        <v>1</v>
      </c>
      <c r="I6" s="39">
        <f>SUM(E6:H6)</f>
        <v>4</v>
      </c>
      <c r="J6" s="16" t="s">
        <v>52</v>
      </c>
      <c r="K6" s="35" t="s">
        <v>53</v>
      </c>
      <c r="L6" s="40">
        <f>E6</f>
        <v>1</v>
      </c>
      <c r="M6" s="40"/>
      <c r="N6" s="41" t="e">
        <f>L6/M6</f>
        <v>#DIV/0!</v>
      </c>
      <c r="O6" s="40"/>
      <c r="P6" s="40"/>
      <c r="Q6" s="40">
        <f>F6</f>
        <v>1</v>
      </c>
      <c r="R6" s="40"/>
      <c r="S6" s="41" t="e">
        <f>Q6/R6</f>
        <v>#DIV/0!</v>
      </c>
      <c r="T6" s="40"/>
      <c r="U6" s="40"/>
      <c r="V6" s="40">
        <f>G6</f>
        <v>1</v>
      </c>
      <c r="W6" s="40"/>
      <c r="X6" s="41" t="e">
        <f>V6/W6</f>
        <v>#DIV/0!</v>
      </c>
      <c r="Y6" s="40"/>
      <c r="Z6" s="40"/>
      <c r="AA6" s="40">
        <f>H6</f>
        <v>1</v>
      </c>
      <c r="AB6" s="40"/>
      <c r="AC6" s="41" t="e">
        <f>AA6/AB6</f>
        <v>#DIV/0!</v>
      </c>
      <c r="AD6" s="40"/>
      <c r="AE6" s="40"/>
      <c r="AF6" s="40">
        <f>I6</f>
        <v>4</v>
      </c>
      <c r="AG6" s="40"/>
      <c r="AH6" s="41" t="e">
        <f>AF6/AG6</f>
        <v>#DIV/0!</v>
      </c>
      <c r="AI6" s="40"/>
    </row>
    <row r="7" spans="1:41" ht="65.25" customHeight="1" x14ac:dyDescent="0.25">
      <c r="A7" s="88"/>
      <c r="B7" s="15">
        <v>2</v>
      </c>
      <c r="C7" s="16" t="s">
        <v>54</v>
      </c>
      <c r="D7" s="14" t="s">
        <v>55</v>
      </c>
      <c r="E7" s="37">
        <v>1</v>
      </c>
      <c r="F7" s="38">
        <v>0</v>
      </c>
      <c r="G7" s="38">
        <v>0</v>
      </c>
      <c r="H7" s="38">
        <v>0</v>
      </c>
      <c r="I7" s="39">
        <f>SUM(E7:H7)</f>
        <v>1</v>
      </c>
      <c r="J7" s="16" t="s">
        <v>56</v>
      </c>
      <c r="K7" s="35" t="s">
        <v>53</v>
      </c>
      <c r="L7" s="40">
        <f t="shared" ref="L7:L13" si="0">E7</f>
        <v>1</v>
      </c>
      <c r="M7" s="26"/>
      <c r="N7" s="41" t="e">
        <f t="shared" ref="N7:N13" si="1">L7/M7</f>
        <v>#DIV/0!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40">
        <f t="shared" ref="AA7:AA13" si="2">H7</f>
        <v>0</v>
      </c>
      <c r="AB7" s="40"/>
      <c r="AC7" s="40"/>
      <c r="AD7" s="40"/>
      <c r="AE7" s="40"/>
      <c r="AF7" s="40">
        <f t="shared" ref="AF7:AF13" si="3">I7</f>
        <v>1</v>
      </c>
      <c r="AG7" s="40"/>
      <c r="AH7" s="41" t="e">
        <f t="shared" ref="AH7:AH13" si="4">AF7/AG7</f>
        <v>#DIV/0!</v>
      </c>
      <c r="AI7" s="40"/>
    </row>
    <row r="8" spans="1:41" ht="95.25" customHeight="1" x14ac:dyDescent="0.25">
      <c r="A8" s="88"/>
      <c r="B8" s="15">
        <v>3</v>
      </c>
      <c r="C8" s="16" t="s">
        <v>212</v>
      </c>
      <c r="D8" s="14" t="s">
        <v>213</v>
      </c>
      <c r="E8" s="37">
        <v>0</v>
      </c>
      <c r="F8" s="38">
        <v>1</v>
      </c>
      <c r="G8" s="38">
        <v>0</v>
      </c>
      <c r="H8" s="38">
        <v>0</v>
      </c>
      <c r="I8" s="39">
        <f>SUM(E8:H8)</f>
        <v>1</v>
      </c>
      <c r="J8" s="16" t="s">
        <v>214</v>
      </c>
      <c r="K8" s="35" t="s">
        <v>57</v>
      </c>
      <c r="L8" s="40">
        <f t="shared" si="0"/>
        <v>0</v>
      </c>
      <c r="M8" s="26"/>
      <c r="N8" s="41" t="e">
        <f t="shared" si="1"/>
        <v>#DIV/0!</v>
      </c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40">
        <f t="shared" si="2"/>
        <v>0</v>
      </c>
      <c r="AB8" s="40"/>
      <c r="AC8" s="40"/>
      <c r="AD8" s="40"/>
      <c r="AE8" s="40"/>
      <c r="AF8" s="40">
        <f t="shared" si="3"/>
        <v>1</v>
      </c>
      <c r="AG8" s="40"/>
      <c r="AH8" s="41" t="e">
        <f t="shared" si="4"/>
        <v>#DIV/0!</v>
      </c>
      <c r="AI8" s="40"/>
    </row>
    <row r="9" spans="1:41" ht="70.5" customHeight="1" x14ac:dyDescent="0.25">
      <c r="A9" s="89"/>
      <c r="B9" s="15">
        <v>4</v>
      </c>
      <c r="C9" s="16" t="s">
        <v>58</v>
      </c>
      <c r="D9" s="14" t="s">
        <v>59</v>
      </c>
      <c r="E9" s="36">
        <v>0</v>
      </c>
      <c r="F9" s="39">
        <v>0</v>
      </c>
      <c r="G9" s="39">
        <v>1</v>
      </c>
      <c r="H9" s="39">
        <v>0</v>
      </c>
      <c r="I9" s="39">
        <f>SUM(E9:H9)</f>
        <v>1</v>
      </c>
      <c r="J9" s="16" t="s">
        <v>60</v>
      </c>
      <c r="K9" s="35" t="s">
        <v>61</v>
      </c>
      <c r="L9" s="40">
        <f t="shared" si="0"/>
        <v>0</v>
      </c>
      <c r="M9" s="15"/>
      <c r="N9" s="41" t="e">
        <f t="shared" si="1"/>
        <v>#DIV/0!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40">
        <f t="shared" si="2"/>
        <v>0</v>
      </c>
      <c r="AB9" s="40"/>
      <c r="AC9" s="40"/>
      <c r="AD9" s="40"/>
      <c r="AE9" s="40"/>
      <c r="AF9" s="40">
        <f t="shared" si="3"/>
        <v>1</v>
      </c>
      <c r="AG9" s="40"/>
      <c r="AH9" s="41" t="e">
        <f t="shared" si="4"/>
        <v>#DIV/0!</v>
      </c>
      <c r="AI9" s="40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32"/>
      <c r="K10" s="27"/>
      <c r="L10" s="40">
        <f t="shared" si="0"/>
        <v>0</v>
      </c>
      <c r="M10" s="15"/>
      <c r="N10" s="41" t="e">
        <f t="shared" si="1"/>
        <v>#DIV/0!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40">
        <f t="shared" si="2"/>
        <v>0</v>
      </c>
      <c r="AB10" s="40"/>
      <c r="AC10" s="40"/>
      <c r="AD10" s="40"/>
      <c r="AE10" s="40"/>
      <c r="AF10" s="40">
        <f t="shared" si="3"/>
        <v>0</v>
      </c>
      <c r="AG10" s="40"/>
      <c r="AH10" s="41" t="e">
        <f t="shared" si="4"/>
        <v>#DIV/0!</v>
      </c>
      <c r="AI10" s="40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32"/>
      <c r="K11" s="27"/>
      <c r="L11" s="40">
        <f t="shared" si="0"/>
        <v>0</v>
      </c>
      <c r="M11" s="15"/>
      <c r="N11" s="41" t="e">
        <f t="shared" si="1"/>
        <v>#DIV/0!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40">
        <f t="shared" si="2"/>
        <v>0</v>
      </c>
      <c r="AB11" s="40"/>
      <c r="AC11" s="40"/>
      <c r="AD11" s="40"/>
      <c r="AE11" s="40"/>
      <c r="AF11" s="40">
        <f t="shared" si="3"/>
        <v>0</v>
      </c>
      <c r="AG11" s="40"/>
      <c r="AH11" s="41" t="e">
        <f t="shared" si="4"/>
        <v>#DIV/0!</v>
      </c>
      <c r="AI11" s="40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32"/>
      <c r="K12" s="27"/>
      <c r="L12" s="40">
        <f t="shared" si="0"/>
        <v>0</v>
      </c>
      <c r="M12" s="15"/>
      <c r="N12" s="41" t="e">
        <f t="shared" si="1"/>
        <v>#DIV/0!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40">
        <f t="shared" si="2"/>
        <v>0</v>
      </c>
      <c r="AB12" s="40"/>
      <c r="AC12" s="40"/>
      <c r="AD12" s="40"/>
      <c r="AE12" s="40"/>
      <c r="AF12" s="40">
        <f t="shared" si="3"/>
        <v>0</v>
      </c>
      <c r="AG12" s="40"/>
      <c r="AH12" s="41" t="e">
        <f t="shared" si="4"/>
        <v>#DIV/0!</v>
      </c>
      <c r="AI12" s="40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32"/>
      <c r="K13" s="27"/>
      <c r="L13" s="40">
        <f t="shared" si="0"/>
        <v>0</v>
      </c>
      <c r="M13" s="15"/>
      <c r="N13" s="41" t="e">
        <f t="shared" si="1"/>
        <v>#DIV/0!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40">
        <f t="shared" si="2"/>
        <v>0</v>
      </c>
      <c r="AB13" s="40"/>
      <c r="AC13" s="40"/>
      <c r="AD13" s="40"/>
      <c r="AE13" s="40"/>
      <c r="AF13" s="40">
        <f t="shared" si="3"/>
        <v>0</v>
      </c>
      <c r="AG13" s="40"/>
      <c r="AH13" s="41" t="e">
        <f t="shared" si="4"/>
        <v>#DIV/0!</v>
      </c>
      <c r="AI13" s="40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</row>
    <row r="16" spans="1:41" ht="15.75" customHeight="1" x14ac:dyDescent="0.25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</row>
    <row r="17" spans="13:14" ht="41.25" customHeight="1" x14ac:dyDescent="0.25">
      <c r="M17" s="86"/>
      <c r="N17" s="86"/>
    </row>
  </sheetData>
  <mergeCells count="28">
    <mergeCell ref="AG15:AK16"/>
    <mergeCell ref="AL15:AO16"/>
    <mergeCell ref="A6:A9"/>
    <mergeCell ref="B1:AI3"/>
    <mergeCell ref="E4:E5"/>
    <mergeCell ref="A4:A5"/>
    <mergeCell ref="B4:B5"/>
    <mergeCell ref="C4:C5"/>
    <mergeCell ref="D4:D5"/>
    <mergeCell ref="L4:P4"/>
    <mergeCell ref="Q4:U4"/>
    <mergeCell ref="V4:Z4"/>
    <mergeCell ref="AA4:AE4"/>
    <mergeCell ref="AF4:AI4"/>
    <mergeCell ref="A1:A3"/>
    <mergeCell ref="J4:K4"/>
    <mergeCell ref="B15:C16"/>
    <mergeCell ref="D15:L16"/>
    <mergeCell ref="R15:V16"/>
    <mergeCell ref="W15:AA16"/>
    <mergeCell ref="AB15:AF16"/>
    <mergeCell ref="G4:G5"/>
    <mergeCell ref="F4:F5"/>
    <mergeCell ref="O15:Q16"/>
    <mergeCell ref="M15:M17"/>
    <mergeCell ref="N15:N17"/>
    <mergeCell ref="I4:I5"/>
    <mergeCell ref="H4:H5"/>
  </mergeCells>
  <pageMargins left="0.25" right="0.25" top="0.75" bottom="0.75" header="0" footer="0"/>
  <pageSetup paperSize="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02596-3128-42CA-BCC8-E7640D93A41D}">
  <dimension ref="A1:AO17"/>
  <sheetViews>
    <sheetView showGridLines="0" topLeftCell="A6" zoomScale="82" zoomScaleNormal="82" workbookViewId="0">
      <selection activeCell="C9" sqref="C9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9"/>
      <c r="B1" s="90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1" ht="27.75" customHeight="1" x14ac:dyDescent="0.25">
      <c r="A2" s="9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41" ht="39.75" customHeight="1" x14ac:dyDescent="0.25">
      <c r="A3" s="99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</row>
    <row r="4" spans="1:41" ht="58.5" customHeight="1" x14ac:dyDescent="0.25">
      <c r="A4" s="92" t="s">
        <v>27</v>
      </c>
      <c r="B4" s="93" t="s">
        <v>28</v>
      </c>
      <c r="C4" s="93" t="s">
        <v>29</v>
      </c>
      <c r="D4" s="93" t="s">
        <v>30</v>
      </c>
      <c r="E4" s="85" t="s">
        <v>31</v>
      </c>
      <c r="F4" s="85" t="s">
        <v>32</v>
      </c>
      <c r="G4" s="85" t="s">
        <v>33</v>
      </c>
      <c r="H4" s="85" t="s">
        <v>34</v>
      </c>
      <c r="I4" s="85" t="s">
        <v>35</v>
      </c>
      <c r="J4" s="85" t="s">
        <v>36</v>
      </c>
      <c r="K4" s="85"/>
      <c r="L4" s="94" t="s">
        <v>37</v>
      </c>
      <c r="M4" s="94"/>
      <c r="N4" s="94"/>
      <c r="O4" s="94"/>
      <c r="P4" s="94"/>
      <c r="Q4" s="95" t="s">
        <v>38</v>
      </c>
      <c r="R4" s="95"/>
      <c r="S4" s="95"/>
      <c r="T4" s="95"/>
      <c r="U4" s="95"/>
      <c r="V4" s="96" t="s">
        <v>39</v>
      </c>
      <c r="W4" s="96"/>
      <c r="X4" s="96"/>
      <c r="Y4" s="96"/>
      <c r="Z4" s="96"/>
      <c r="AA4" s="97" t="s">
        <v>40</v>
      </c>
      <c r="AB4" s="97"/>
      <c r="AC4" s="97"/>
      <c r="AD4" s="97"/>
      <c r="AE4" s="97"/>
      <c r="AF4" s="98" t="s">
        <v>41</v>
      </c>
      <c r="AG4" s="98"/>
      <c r="AH4" s="98"/>
      <c r="AI4" s="98"/>
    </row>
    <row r="5" spans="1:41" ht="82.5" customHeight="1" x14ac:dyDescent="0.25">
      <c r="A5" s="92"/>
      <c r="B5" s="93"/>
      <c r="C5" s="93"/>
      <c r="D5" s="93"/>
      <c r="E5" s="85"/>
      <c r="F5" s="85"/>
      <c r="G5" s="85"/>
      <c r="H5" s="85"/>
      <c r="I5" s="85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7" t="s">
        <v>187</v>
      </c>
      <c r="B6" s="15">
        <v>1</v>
      </c>
      <c r="C6" s="16" t="s">
        <v>188</v>
      </c>
      <c r="D6" s="14" t="s">
        <v>189</v>
      </c>
      <c r="E6" s="37">
        <v>0</v>
      </c>
      <c r="F6" s="38">
        <v>0</v>
      </c>
      <c r="G6" s="38">
        <v>0</v>
      </c>
      <c r="H6" s="38">
        <v>1</v>
      </c>
      <c r="I6" s="39">
        <f>SUM(E6:H6)</f>
        <v>1</v>
      </c>
      <c r="J6" s="16" t="s">
        <v>65</v>
      </c>
      <c r="K6" s="16" t="s">
        <v>85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1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8"/>
      <c r="B7" s="15">
        <v>2</v>
      </c>
      <c r="C7" s="16" t="s">
        <v>190</v>
      </c>
      <c r="D7" s="14" t="s">
        <v>87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69</v>
      </c>
      <c r="K7" s="16" t="s">
        <v>85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8"/>
      <c r="B8" s="15">
        <v>3</v>
      </c>
      <c r="C8" s="16" t="s">
        <v>191</v>
      </c>
      <c r="D8" s="14" t="s">
        <v>192</v>
      </c>
      <c r="E8" s="37">
        <v>1</v>
      </c>
      <c r="F8" s="38">
        <v>0</v>
      </c>
      <c r="G8" s="38">
        <v>0</v>
      </c>
      <c r="H8" s="38">
        <v>0</v>
      </c>
      <c r="I8" s="39">
        <f t="shared" ref="I8:I9" si="0">SUM(E8:H8)</f>
        <v>1</v>
      </c>
      <c r="J8" s="16" t="s">
        <v>192</v>
      </c>
      <c r="K8" s="16" t="s">
        <v>85</v>
      </c>
      <c r="L8" s="42">
        <f t="shared" ref="L8:L11" si="1">E8</f>
        <v>1</v>
      </c>
      <c r="M8" s="44"/>
      <c r="N8" s="43" t="e">
        <f t="shared" ref="N8:N11" si="2">L8/M8</f>
        <v>#DIV/0!</v>
      </c>
      <c r="O8" s="44"/>
      <c r="P8" s="44"/>
      <c r="Q8" s="42">
        <f t="shared" ref="Q8:Q11" si="3">F8</f>
        <v>0</v>
      </c>
      <c r="R8" s="44"/>
      <c r="S8" s="43" t="e">
        <f t="shared" ref="S8:S11" si="4">Q8/R8</f>
        <v>#DIV/0!</v>
      </c>
      <c r="T8" s="44"/>
      <c r="U8" s="44"/>
      <c r="V8" s="42">
        <f t="shared" ref="V8:V11" si="5">G8</f>
        <v>0</v>
      </c>
      <c r="W8" s="44"/>
      <c r="X8" s="43" t="e">
        <f t="shared" ref="X8:X11" si="6">V8/W8</f>
        <v>#DIV/0!</v>
      </c>
      <c r="Y8" s="44"/>
      <c r="Z8" s="44"/>
      <c r="AA8" s="42">
        <f t="shared" ref="AA8:AA11" si="7">H8</f>
        <v>0</v>
      </c>
      <c r="AB8" s="42"/>
      <c r="AC8" s="43" t="e">
        <f t="shared" ref="AC8:AC11" si="8">AA8/AB8</f>
        <v>#DIV/0!</v>
      </c>
      <c r="AD8" s="42"/>
      <c r="AE8" s="42"/>
      <c r="AF8" s="42">
        <f t="shared" ref="AF8:AF11" si="9">I8</f>
        <v>1</v>
      </c>
      <c r="AG8" s="42"/>
      <c r="AH8" s="43" t="e">
        <f t="shared" ref="AH8:AH11" si="10">AF8/AG8</f>
        <v>#DIV/0!</v>
      </c>
      <c r="AI8" s="42"/>
    </row>
    <row r="9" spans="1:41" ht="70.5" customHeight="1" x14ac:dyDescent="0.25">
      <c r="A9" s="89"/>
      <c r="B9" s="15"/>
      <c r="C9" s="16"/>
      <c r="D9" s="14"/>
      <c r="E9" s="36"/>
      <c r="F9" s="39"/>
      <c r="G9" s="39"/>
      <c r="H9" s="39"/>
      <c r="I9" s="39">
        <f t="shared" si="0"/>
        <v>0</v>
      </c>
      <c r="J9" s="16"/>
      <c r="K9" s="35"/>
      <c r="L9" s="42">
        <f t="shared" si="1"/>
        <v>0</v>
      </c>
      <c r="M9" s="44"/>
      <c r="N9" s="43" t="e">
        <f t="shared" si="2"/>
        <v>#DIV/0!</v>
      </c>
      <c r="O9" s="44"/>
      <c r="P9" s="44"/>
      <c r="Q9" s="42">
        <f t="shared" si="3"/>
        <v>0</v>
      </c>
      <c r="R9" s="44"/>
      <c r="S9" s="43" t="e">
        <f t="shared" si="4"/>
        <v>#DIV/0!</v>
      </c>
      <c r="T9" s="44"/>
      <c r="U9" s="44"/>
      <c r="V9" s="42">
        <f t="shared" si="5"/>
        <v>0</v>
      </c>
      <c r="W9" s="44"/>
      <c r="X9" s="43" t="e">
        <f t="shared" si="6"/>
        <v>#DIV/0!</v>
      </c>
      <c r="Y9" s="44"/>
      <c r="Z9" s="44"/>
      <c r="AA9" s="42">
        <f t="shared" si="7"/>
        <v>0</v>
      </c>
      <c r="AB9" s="42"/>
      <c r="AC9" s="43" t="e">
        <f t="shared" si="8"/>
        <v>#DIV/0!</v>
      </c>
      <c r="AD9" s="42"/>
      <c r="AE9" s="42"/>
      <c r="AF9" s="42">
        <f t="shared" si="9"/>
        <v>0</v>
      </c>
      <c r="AG9" s="42"/>
      <c r="AH9" s="43" t="e">
        <f t="shared" si="10"/>
        <v>#DIV/0!</v>
      </c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si="1"/>
        <v>0</v>
      </c>
      <c r="M10" s="44"/>
      <c r="N10" s="43" t="e">
        <f t="shared" si="2"/>
        <v>#DIV/0!</v>
      </c>
      <c r="O10" s="44"/>
      <c r="P10" s="44"/>
      <c r="Q10" s="42">
        <f t="shared" si="3"/>
        <v>0</v>
      </c>
      <c r="R10" s="44"/>
      <c r="S10" s="43" t="e">
        <f t="shared" si="4"/>
        <v>#DIV/0!</v>
      </c>
      <c r="T10" s="44"/>
      <c r="U10" s="44"/>
      <c r="V10" s="42">
        <f t="shared" si="5"/>
        <v>0</v>
      </c>
      <c r="W10" s="44"/>
      <c r="X10" s="43" t="e">
        <f t="shared" si="6"/>
        <v>#DIV/0!</v>
      </c>
      <c r="Y10" s="44"/>
      <c r="Z10" s="44"/>
      <c r="AA10" s="42">
        <f t="shared" si="7"/>
        <v>0</v>
      </c>
      <c r="AB10" s="42"/>
      <c r="AC10" s="43" t="e">
        <f t="shared" si="8"/>
        <v>#DIV/0!</v>
      </c>
      <c r="AD10" s="42"/>
      <c r="AE10" s="42"/>
      <c r="AF10" s="42">
        <f t="shared" si="9"/>
        <v>0</v>
      </c>
      <c r="AG10" s="42"/>
      <c r="AH10" s="43" t="e">
        <f t="shared" si="10"/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1"/>
        <v>0</v>
      </c>
      <c r="M11" s="44"/>
      <c r="N11" s="43" t="e">
        <f t="shared" si="2"/>
        <v>#DIV/0!</v>
      </c>
      <c r="O11" s="44"/>
      <c r="P11" s="44"/>
      <c r="Q11" s="42">
        <f t="shared" si="3"/>
        <v>0</v>
      </c>
      <c r="R11" s="44"/>
      <c r="S11" s="43" t="e">
        <f t="shared" si="4"/>
        <v>#DIV/0!</v>
      </c>
      <c r="T11" s="44"/>
      <c r="U11" s="44"/>
      <c r="V11" s="42">
        <f t="shared" si="5"/>
        <v>0</v>
      </c>
      <c r="W11" s="44"/>
      <c r="X11" s="43" t="e">
        <f t="shared" si="6"/>
        <v>#DIV/0!</v>
      </c>
      <c r="Y11" s="44"/>
      <c r="Z11" s="44"/>
      <c r="AA11" s="42">
        <f t="shared" si="7"/>
        <v>0</v>
      </c>
      <c r="AB11" s="42"/>
      <c r="AC11" s="43" t="e">
        <f t="shared" si="8"/>
        <v>#DIV/0!</v>
      </c>
      <c r="AD11" s="42"/>
      <c r="AE11" s="42"/>
      <c r="AF11" s="42">
        <f t="shared" si="9"/>
        <v>0</v>
      </c>
      <c r="AG11" s="42"/>
      <c r="AH11" s="43" t="e">
        <f t="shared" si="10"/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ref="L12:L13" si="11">E12</f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ref="AA12:AA13" si="12">H12</f>
        <v>0</v>
      </c>
      <c r="AB12" s="42"/>
      <c r="AC12" s="42"/>
      <c r="AD12" s="42"/>
      <c r="AE12" s="42"/>
      <c r="AF12" s="42">
        <f t="shared" ref="AF12:AF13" si="13">I12</f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11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2"/>
        <v>0</v>
      </c>
      <c r="AB13" s="42"/>
      <c r="AC13" s="42"/>
      <c r="AD13" s="42"/>
      <c r="AE13" s="42"/>
      <c r="AF13" s="42">
        <f t="shared" si="13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</row>
    <row r="16" spans="1:41" ht="15.75" customHeight="1" x14ac:dyDescent="0.25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</row>
    <row r="17" spans="13:14" ht="41.25" customHeight="1" x14ac:dyDescent="0.25">
      <c r="M17" s="86"/>
      <c r="N17" s="86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A22AC-EA7E-4BAC-9632-0E9313D67B79}">
  <dimension ref="A1:AO17"/>
  <sheetViews>
    <sheetView showGridLines="0" topLeftCell="A6" workbookViewId="0">
      <selection activeCell="C8" sqref="C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9"/>
      <c r="B1" s="90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1" ht="27.75" customHeight="1" x14ac:dyDescent="0.25">
      <c r="A2" s="9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41" ht="39.75" customHeight="1" x14ac:dyDescent="0.25">
      <c r="A3" s="99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</row>
    <row r="4" spans="1:41" ht="58.5" customHeight="1" x14ac:dyDescent="0.25">
      <c r="A4" s="92" t="s">
        <v>27</v>
      </c>
      <c r="B4" s="93" t="s">
        <v>28</v>
      </c>
      <c r="C4" s="93" t="s">
        <v>29</v>
      </c>
      <c r="D4" s="93" t="s">
        <v>30</v>
      </c>
      <c r="E4" s="85" t="s">
        <v>31</v>
      </c>
      <c r="F4" s="85" t="s">
        <v>32</v>
      </c>
      <c r="G4" s="85" t="s">
        <v>33</v>
      </c>
      <c r="H4" s="85" t="s">
        <v>34</v>
      </c>
      <c r="I4" s="85" t="s">
        <v>35</v>
      </c>
      <c r="J4" s="85" t="s">
        <v>36</v>
      </c>
      <c r="K4" s="85"/>
      <c r="L4" s="94" t="s">
        <v>37</v>
      </c>
      <c r="M4" s="94"/>
      <c r="N4" s="94"/>
      <c r="O4" s="94"/>
      <c r="P4" s="94"/>
      <c r="Q4" s="95" t="s">
        <v>38</v>
      </c>
      <c r="R4" s="95"/>
      <c r="S4" s="95"/>
      <c r="T4" s="95"/>
      <c r="U4" s="95"/>
      <c r="V4" s="96" t="s">
        <v>39</v>
      </c>
      <c r="W4" s="96"/>
      <c r="X4" s="96"/>
      <c r="Y4" s="96"/>
      <c r="Z4" s="96"/>
      <c r="AA4" s="97" t="s">
        <v>40</v>
      </c>
      <c r="AB4" s="97"/>
      <c r="AC4" s="97"/>
      <c r="AD4" s="97"/>
      <c r="AE4" s="97"/>
      <c r="AF4" s="98" t="s">
        <v>41</v>
      </c>
      <c r="AG4" s="98"/>
      <c r="AH4" s="98"/>
      <c r="AI4" s="98"/>
    </row>
    <row r="5" spans="1:41" ht="82.5" customHeight="1" x14ac:dyDescent="0.25">
      <c r="A5" s="92"/>
      <c r="B5" s="93"/>
      <c r="C5" s="93"/>
      <c r="D5" s="93"/>
      <c r="E5" s="85"/>
      <c r="F5" s="85"/>
      <c r="G5" s="85"/>
      <c r="H5" s="85"/>
      <c r="I5" s="85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7" t="s">
        <v>193</v>
      </c>
      <c r="B6" s="15">
        <v>1</v>
      </c>
      <c r="C6" s="16" t="s">
        <v>194</v>
      </c>
      <c r="D6" s="14" t="s">
        <v>195</v>
      </c>
      <c r="E6" s="37">
        <v>0</v>
      </c>
      <c r="F6" s="38">
        <v>0</v>
      </c>
      <c r="G6" s="38">
        <v>0</v>
      </c>
      <c r="H6" s="38">
        <v>1</v>
      </c>
      <c r="I6" s="39">
        <f>SUM(E6:H6)</f>
        <v>1</v>
      </c>
      <c r="J6" s="16" t="s">
        <v>65</v>
      </c>
      <c r="K6" s="16" t="s">
        <v>196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1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8"/>
      <c r="B7" s="15">
        <v>2</v>
      </c>
      <c r="C7" s="16" t="s">
        <v>197</v>
      </c>
      <c r="D7" s="14" t="s">
        <v>68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69</v>
      </c>
      <c r="K7" s="16" t="s">
        <v>196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8"/>
      <c r="B8" s="15">
        <v>3</v>
      </c>
      <c r="C8" s="16" t="s">
        <v>198</v>
      </c>
      <c r="D8" s="14" t="s">
        <v>199</v>
      </c>
      <c r="E8" s="37">
        <v>1</v>
      </c>
      <c r="F8" s="38">
        <v>0</v>
      </c>
      <c r="G8" s="38">
        <v>0</v>
      </c>
      <c r="H8" s="38">
        <v>0</v>
      </c>
      <c r="I8" s="39">
        <f t="shared" ref="I8" si="0">SUM(E8:H8)</f>
        <v>1</v>
      </c>
      <c r="J8" s="16" t="s">
        <v>199</v>
      </c>
      <c r="K8" s="16" t="s">
        <v>196</v>
      </c>
      <c r="L8" s="42">
        <f t="shared" ref="L8" si="1">E8</f>
        <v>1</v>
      </c>
      <c r="M8" s="44"/>
      <c r="N8" s="43" t="e">
        <f t="shared" ref="N8" si="2">L8/M8</f>
        <v>#DIV/0!</v>
      </c>
      <c r="O8" s="44"/>
      <c r="P8" s="44"/>
      <c r="Q8" s="42">
        <f t="shared" ref="Q8" si="3">F8</f>
        <v>0</v>
      </c>
      <c r="R8" s="44"/>
      <c r="S8" s="43" t="e">
        <f t="shared" ref="S8" si="4">Q8/R8</f>
        <v>#DIV/0!</v>
      </c>
      <c r="T8" s="44"/>
      <c r="U8" s="44"/>
      <c r="V8" s="42">
        <f t="shared" ref="V8" si="5">G8</f>
        <v>0</v>
      </c>
      <c r="W8" s="44"/>
      <c r="X8" s="43" t="e">
        <f t="shared" ref="X8" si="6">V8/W8</f>
        <v>#DIV/0!</v>
      </c>
      <c r="Y8" s="44"/>
      <c r="Z8" s="44"/>
      <c r="AA8" s="42">
        <f t="shared" ref="AA8" si="7">H8</f>
        <v>0</v>
      </c>
      <c r="AB8" s="42"/>
      <c r="AC8" s="43" t="e">
        <f t="shared" ref="AC8" si="8">AA8/AB8</f>
        <v>#DIV/0!</v>
      </c>
      <c r="AD8" s="42"/>
      <c r="AE8" s="42"/>
      <c r="AF8" s="42">
        <f t="shared" ref="AF8" si="9">I8</f>
        <v>1</v>
      </c>
      <c r="AG8" s="42"/>
      <c r="AH8" s="43" t="e">
        <f t="shared" ref="AH8" si="10">AF8/AG8</f>
        <v>#DIV/0!</v>
      </c>
      <c r="AI8" s="42"/>
    </row>
    <row r="9" spans="1:41" ht="70.5" customHeight="1" x14ac:dyDescent="0.25">
      <c r="A9" s="89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11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2">H10</f>
        <v>0</v>
      </c>
      <c r="AB10" s="42"/>
      <c r="AC10" s="42"/>
      <c r="AD10" s="42"/>
      <c r="AE10" s="42"/>
      <c r="AF10" s="42">
        <f t="shared" ref="AF10:AF13" si="13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11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2"/>
        <v>0</v>
      </c>
      <c r="AB11" s="42"/>
      <c r="AC11" s="42"/>
      <c r="AD11" s="42"/>
      <c r="AE11" s="42"/>
      <c r="AF11" s="42">
        <f t="shared" si="13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11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2"/>
        <v>0</v>
      </c>
      <c r="AB12" s="42"/>
      <c r="AC12" s="42"/>
      <c r="AD12" s="42"/>
      <c r="AE12" s="42"/>
      <c r="AF12" s="42">
        <f t="shared" si="13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11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2"/>
        <v>0</v>
      </c>
      <c r="AB13" s="42"/>
      <c r="AC13" s="42"/>
      <c r="AD13" s="42"/>
      <c r="AE13" s="42"/>
      <c r="AF13" s="42">
        <f t="shared" si="13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</row>
    <row r="16" spans="1:41" ht="15.75" customHeight="1" x14ac:dyDescent="0.25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</row>
    <row r="17" spans="13:14" ht="41.25" customHeight="1" x14ac:dyDescent="0.25">
      <c r="M17" s="86"/>
      <c r="N17" s="86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F125-A1FC-4868-92C2-02C5C1B6FD89}">
  <dimension ref="A1:AU27"/>
  <sheetViews>
    <sheetView showGridLines="0" tabSelected="1" topLeftCell="A5" zoomScale="78" zoomScaleNormal="78" workbookViewId="0">
      <selection activeCell="B9" sqref="B9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7" ht="24" customHeight="1" x14ac:dyDescent="0.25">
      <c r="A1" s="99"/>
      <c r="B1" s="90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7" ht="27.75" customHeight="1" x14ac:dyDescent="0.25">
      <c r="A2" s="9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47" ht="39.75" customHeight="1" x14ac:dyDescent="0.25">
      <c r="A3" s="99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</row>
    <row r="4" spans="1:47" ht="58.5" customHeight="1" x14ac:dyDescent="0.25">
      <c r="A4" s="92" t="s">
        <v>27</v>
      </c>
      <c r="B4" s="93" t="s">
        <v>28</v>
      </c>
      <c r="C4" s="93" t="s">
        <v>29</v>
      </c>
      <c r="D4" s="93" t="s">
        <v>30</v>
      </c>
      <c r="E4" s="85" t="s">
        <v>31</v>
      </c>
      <c r="F4" s="85" t="s">
        <v>32</v>
      </c>
      <c r="G4" s="85" t="s">
        <v>33</v>
      </c>
      <c r="H4" s="85" t="s">
        <v>34</v>
      </c>
      <c r="I4" s="85" t="s">
        <v>35</v>
      </c>
      <c r="J4" s="85" t="s">
        <v>36</v>
      </c>
      <c r="K4" s="85"/>
      <c r="L4" s="94" t="s">
        <v>37</v>
      </c>
      <c r="M4" s="94"/>
      <c r="N4" s="94"/>
      <c r="O4" s="94"/>
      <c r="P4" s="94"/>
      <c r="Q4" s="95" t="s">
        <v>38</v>
      </c>
      <c r="R4" s="95"/>
      <c r="S4" s="95"/>
      <c r="T4" s="95"/>
      <c r="U4" s="95"/>
      <c r="V4" s="96" t="s">
        <v>39</v>
      </c>
      <c r="W4" s="96"/>
      <c r="X4" s="96"/>
      <c r="Y4" s="96"/>
      <c r="Z4" s="96"/>
      <c r="AA4" s="97" t="s">
        <v>40</v>
      </c>
      <c r="AB4" s="97"/>
      <c r="AC4" s="97"/>
      <c r="AD4" s="97"/>
      <c r="AE4" s="97"/>
      <c r="AF4" s="98" t="s">
        <v>41</v>
      </c>
      <c r="AG4" s="98"/>
      <c r="AH4" s="98"/>
      <c r="AI4" s="98"/>
    </row>
    <row r="5" spans="1:47" ht="82.5" customHeight="1" x14ac:dyDescent="0.25">
      <c r="A5" s="92"/>
      <c r="B5" s="93"/>
      <c r="C5" s="93"/>
      <c r="D5" s="93"/>
      <c r="E5" s="85"/>
      <c r="F5" s="85"/>
      <c r="G5" s="85"/>
      <c r="H5" s="85"/>
      <c r="I5" s="85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7" ht="60" customHeight="1" x14ac:dyDescent="0.25">
      <c r="A6" s="87" t="s">
        <v>200</v>
      </c>
      <c r="B6" s="15">
        <v>1</v>
      </c>
      <c r="C6" s="16" t="s">
        <v>201</v>
      </c>
      <c r="D6" s="14" t="s">
        <v>202</v>
      </c>
      <c r="E6" s="37">
        <v>0</v>
      </c>
      <c r="F6" s="38">
        <v>0</v>
      </c>
      <c r="G6" s="38">
        <v>0</v>
      </c>
      <c r="H6" s="38">
        <v>1</v>
      </c>
      <c r="I6" s="39">
        <f>SUM(E6:H6)</f>
        <v>1</v>
      </c>
      <c r="J6" s="16" t="s">
        <v>65</v>
      </c>
      <c r="K6" s="16" t="s">
        <v>203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1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7" ht="65.25" customHeight="1" x14ac:dyDescent="0.25">
      <c r="A7" s="88"/>
      <c r="B7" s="15">
        <v>2</v>
      </c>
      <c r="C7" s="16" t="s">
        <v>204</v>
      </c>
      <c r="D7" s="14" t="s">
        <v>68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69</v>
      </c>
      <c r="K7" s="16" t="s">
        <v>203</v>
      </c>
      <c r="L7" s="42">
        <f t="shared" ref="L7:L8" si="0">E7</f>
        <v>0</v>
      </c>
      <c r="M7" s="42"/>
      <c r="N7" s="43" t="e">
        <f t="shared" ref="N7:N8" si="1">L7/M7</f>
        <v>#DIV/0!</v>
      </c>
      <c r="O7" s="42"/>
      <c r="P7" s="42"/>
      <c r="Q7" s="42">
        <f t="shared" ref="Q7:Q8" si="2">F7</f>
        <v>1</v>
      </c>
      <c r="R7" s="42"/>
      <c r="S7" s="43" t="e">
        <f t="shared" ref="S7:S8" si="3">Q7/R7</f>
        <v>#DIV/0!</v>
      </c>
      <c r="T7" s="42"/>
      <c r="U7" s="42"/>
      <c r="V7" s="42">
        <f t="shared" ref="V7:V8" si="4">G7</f>
        <v>0</v>
      </c>
      <c r="W7" s="42"/>
      <c r="X7" s="43" t="e">
        <f t="shared" ref="X7:X8" si="5">V7/W7</f>
        <v>#DIV/0!</v>
      </c>
      <c r="Y7" s="42"/>
      <c r="Z7" s="42"/>
      <c r="AA7" s="42">
        <f t="shared" ref="AA7:AA8" si="6">H7</f>
        <v>1</v>
      </c>
      <c r="AB7" s="42"/>
      <c r="AC7" s="43" t="e">
        <f t="shared" ref="AC7:AC8" si="7">AA7/AB7</f>
        <v>#DIV/0!</v>
      </c>
      <c r="AD7" s="42"/>
      <c r="AE7" s="42"/>
      <c r="AF7" s="42">
        <f t="shared" ref="AF7:AF8" si="8">I7</f>
        <v>2</v>
      </c>
      <c r="AG7" s="42"/>
      <c r="AH7" s="43" t="e">
        <f t="shared" ref="AH7:AH8" si="9">AF7/AG7</f>
        <v>#DIV/0!</v>
      </c>
      <c r="AI7" s="42"/>
    </row>
    <row r="8" spans="1:47" ht="95.25" customHeight="1" x14ac:dyDescent="0.25">
      <c r="A8" s="88"/>
      <c r="B8" s="15">
        <v>3</v>
      </c>
      <c r="C8" s="16" t="s">
        <v>205</v>
      </c>
      <c r="D8" s="14" t="s">
        <v>206</v>
      </c>
      <c r="E8" s="37">
        <v>0</v>
      </c>
      <c r="F8" s="38">
        <v>1</v>
      </c>
      <c r="G8" s="38">
        <v>0</v>
      </c>
      <c r="H8" s="38">
        <v>0</v>
      </c>
      <c r="I8" s="39">
        <f>SUM(E8:H8)</f>
        <v>1</v>
      </c>
      <c r="J8" s="16" t="s">
        <v>207</v>
      </c>
      <c r="K8" s="16" t="s">
        <v>203</v>
      </c>
      <c r="L8" s="42">
        <f t="shared" si="0"/>
        <v>0</v>
      </c>
      <c r="M8" s="42"/>
      <c r="N8" s="43" t="e">
        <f t="shared" si="1"/>
        <v>#DIV/0!</v>
      </c>
      <c r="O8" s="42"/>
      <c r="P8" s="42"/>
      <c r="Q8" s="42">
        <f t="shared" si="2"/>
        <v>1</v>
      </c>
      <c r="R8" s="42"/>
      <c r="S8" s="43" t="e">
        <f t="shared" si="3"/>
        <v>#DIV/0!</v>
      </c>
      <c r="T8" s="42"/>
      <c r="U8" s="42"/>
      <c r="V8" s="42">
        <f t="shared" si="4"/>
        <v>0</v>
      </c>
      <c r="W8" s="42"/>
      <c r="X8" s="43" t="e">
        <f t="shared" si="5"/>
        <v>#DIV/0!</v>
      </c>
      <c r="Y8" s="42"/>
      <c r="Z8" s="42"/>
      <c r="AA8" s="42">
        <f t="shared" si="6"/>
        <v>0</v>
      </c>
      <c r="AB8" s="42"/>
      <c r="AC8" s="43" t="e">
        <f t="shared" si="7"/>
        <v>#DIV/0!</v>
      </c>
      <c r="AD8" s="42"/>
      <c r="AE8" s="42"/>
      <c r="AF8" s="42">
        <f t="shared" si="8"/>
        <v>1</v>
      </c>
      <c r="AG8" s="42"/>
      <c r="AH8" s="43" t="e">
        <f t="shared" si="9"/>
        <v>#DIV/0!</v>
      </c>
      <c r="AI8" s="42"/>
    </row>
    <row r="9" spans="1:47" ht="70.5" customHeight="1" x14ac:dyDescent="0.25">
      <c r="A9" s="89"/>
      <c r="B9" s="15">
        <v>4</v>
      </c>
      <c r="C9" s="16" t="s">
        <v>210</v>
      </c>
      <c r="D9" s="14" t="s">
        <v>211</v>
      </c>
      <c r="E9" s="36">
        <v>0</v>
      </c>
      <c r="F9" s="39">
        <v>0</v>
      </c>
      <c r="G9" s="39">
        <v>0</v>
      </c>
      <c r="H9" s="39">
        <v>1</v>
      </c>
      <c r="I9" s="39">
        <v>1</v>
      </c>
      <c r="J9" s="14" t="s">
        <v>211</v>
      </c>
      <c r="K9" s="16" t="s">
        <v>203</v>
      </c>
      <c r="L9" s="42">
        <f t="shared" ref="L9" si="10">E9</f>
        <v>0</v>
      </c>
      <c r="M9" s="42"/>
      <c r="N9" s="43" t="e">
        <f t="shared" ref="N9" si="11">L9/M9</f>
        <v>#DIV/0!</v>
      </c>
      <c r="O9" s="42"/>
      <c r="P9" s="42"/>
      <c r="Q9" s="42">
        <f t="shared" ref="Q9" si="12">F9</f>
        <v>0</v>
      </c>
      <c r="R9" s="42"/>
      <c r="S9" s="43" t="e">
        <f t="shared" ref="S9" si="13">Q9/R9</f>
        <v>#DIV/0!</v>
      </c>
      <c r="T9" s="42"/>
      <c r="U9" s="42"/>
      <c r="V9" s="42">
        <f t="shared" ref="V9" si="14">G9</f>
        <v>0</v>
      </c>
      <c r="W9" s="42"/>
      <c r="X9" s="43" t="e">
        <f t="shared" ref="X9" si="15">V9/W9</f>
        <v>#DIV/0!</v>
      </c>
      <c r="Y9" s="42"/>
      <c r="Z9" s="42"/>
      <c r="AA9" s="42">
        <f t="shared" ref="AA9" si="16">H9</f>
        <v>1</v>
      </c>
      <c r="AB9" s="42"/>
      <c r="AC9" s="43" t="e">
        <f t="shared" ref="AC9" si="17">AA9/AB9</f>
        <v>#DIV/0!</v>
      </c>
      <c r="AD9" s="42"/>
      <c r="AE9" s="42"/>
      <c r="AF9" s="42">
        <f t="shared" ref="AF9" si="18">I9</f>
        <v>1</v>
      </c>
      <c r="AG9" s="42"/>
      <c r="AH9" s="43" t="e">
        <f t="shared" ref="AH9" si="19">AF9/AG9</f>
        <v>#DIV/0!</v>
      </c>
      <c r="AI9" s="42"/>
    </row>
    <row r="10" spans="1:47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2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21">H10</f>
        <v>0</v>
      </c>
      <c r="AB10" s="42"/>
      <c r="AC10" s="42"/>
      <c r="AD10" s="42"/>
      <c r="AE10" s="42"/>
      <c r="AF10" s="42">
        <f t="shared" ref="AF10:AF13" si="22">I10</f>
        <v>0</v>
      </c>
      <c r="AG10" s="42"/>
      <c r="AH10" s="43" t="e">
        <f>AF10/AG10</f>
        <v>#DIV/0!</v>
      </c>
      <c r="AI10" s="42"/>
    </row>
    <row r="11" spans="1:47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2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21"/>
        <v>0</v>
      </c>
      <c r="AB11" s="42"/>
      <c r="AC11" s="42"/>
      <c r="AD11" s="42"/>
      <c r="AE11" s="42"/>
      <c r="AF11" s="42">
        <f t="shared" si="22"/>
        <v>0</v>
      </c>
      <c r="AG11" s="42"/>
      <c r="AH11" s="43" t="e">
        <f>AF11/AG11</f>
        <v>#DIV/0!</v>
      </c>
      <c r="AI11" s="42"/>
    </row>
    <row r="12" spans="1:47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2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21"/>
        <v>0</v>
      </c>
      <c r="AB12" s="42"/>
      <c r="AC12" s="42"/>
      <c r="AD12" s="42"/>
      <c r="AE12" s="42"/>
      <c r="AF12" s="42">
        <f t="shared" si="22"/>
        <v>0</v>
      </c>
      <c r="AG12" s="42"/>
      <c r="AH12" s="43" t="e">
        <f>AF12/AG12</f>
        <v>#DIV/0!</v>
      </c>
      <c r="AI12" s="42"/>
    </row>
    <row r="13" spans="1:47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2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21"/>
        <v>0</v>
      </c>
      <c r="AB13" s="42"/>
      <c r="AC13" s="42"/>
      <c r="AD13" s="42"/>
      <c r="AE13" s="42"/>
      <c r="AF13" s="42">
        <f t="shared" si="22"/>
        <v>0</v>
      </c>
      <c r="AG13" s="42"/>
      <c r="AH13" s="43" t="e">
        <f>AF13/AG13</f>
        <v>#DIV/0!</v>
      </c>
      <c r="AI13" s="42"/>
    </row>
    <row r="14" spans="1:47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7" ht="15.75" customHeight="1" x14ac:dyDescent="0.25">
      <c r="A15" s="2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25"/>
      <c r="AQ15" s="25"/>
      <c r="AR15" s="25"/>
      <c r="AS15" s="25"/>
      <c r="AT15" s="25"/>
      <c r="AU15" s="25"/>
    </row>
    <row r="16" spans="1:47" ht="15.75" customHeight="1" x14ac:dyDescent="0.25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25"/>
      <c r="AQ16" s="25"/>
      <c r="AR16" s="25"/>
      <c r="AS16" s="25"/>
      <c r="AT16" s="25"/>
      <c r="AU16" s="25"/>
    </row>
    <row r="17" spans="1:47" ht="41.25" customHeight="1" x14ac:dyDescent="0.25">
      <c r="A17" s="2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86"/>
      <c r="N17" s="86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5"/>
      <c r="AQ17" s="25"/>
      <c r="AR17" s="25"/>
      <c r="AS17" s="25"/>
      <c r="AT17" s="25"/>
      <c r="AU17" s="25"/>
    </row>
    <row r="18" spans="1:47" ht="15.75" customHeight="1" x14ac:dyDescent="0.25">
      <c r="A18" s="2"/>
      <c r="B18" s="3"/>
      <c r="C18" s="5"/>
      <c r="D18" s="4"/>
      <c r="E18" s="1"/>
      <c r="J18" s="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47" ht="15.75" customHeight="1" x14ac:dyDescent="0.25">
      <c r="A19" s="2"/>
      <c r="B19" s="3"/>
      <c r="C19" s="5"/>
      <c r="D19" s="4"/>
      <c r="E19" s="1"/>
      <c r="J19" s="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47" ht="15.75" customHeight="1" x14ac:dyDescent="0.25">
      <c r="A20" s="2"/>
      <c r="B20" s="3"/>
      <c r="C20" s="5"/>
      <c r="D20" s="4"/>
      <c r="E20" s="1"/>
      <c r="J20" s="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47" ht="15.75" customHeight="1" x14ac:dyDescent="0.25">
      <c r="A21" s="2"/>
      <c r="B21" s="3"/>
      <c r="C21" s="5"/>
      <c r="D21" s="4"/>
      <c r="E21" s="1"/>
      <c r="J21" s="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47" ht="15.75" customHeight="1" x14ac:dyDescent="0.25">
      <c r="A22" s="2"/>
      <c r="B22" s="3"/>
      <c r="C22" s="5"/>
      <c r="D22" s="4"/>
      <c r="E22" s="1"/>
      <c r="J22" s="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47" ht="15.75" customHeight="1" x14ac:dyDescent="0.25">
      <c r="A23" s="2"/>
      <c r="B23" s="3"/>
      <c r="C23" s="5"/>
      <c r="D23" s="4"/>
      <c r="E23" s="1"/>
      <c r="J23" s="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47" ht="15.75" customHeight="1" x14ac:dyDescent="0.25">
      <c r="A24" s="2"/>
      <c r="B24" s="3"/>
      <c r="C24" s="5"/>
      <c r="D24" s="4"/>
      <c r="E24" s="1"/>
      <c r="J24" s="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47" ht="15.75" customHeight="1" x14ac:dyDescent="0.25">
      <c r="A25" s="2"/>
      <c r="B25" s="3"/>
      <c r="C25" s="5"/>
      <c r="D25" s="4"/>
      <c r="E25" s="1"/>
      <c r="J25" s="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47" ht="15.75" customHeight="1" x14ac:dyDescent="0.25">
      <c r="A26" s="2"/>
      <c r="B26" s="3"/>
      <c r="C26" s="5"/>
      <c r="D26" s="4"/>
      <c r="E26" s="1"/>
      <c r="J26" s="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47" ht="15.75" customHeight="1" x14ac:dyDescent="0.25">
      <c r="A27" s="2"/>
      <c r="B27" s="3"/>
      <c r="C27" s="5"/>
      <c r="D27" s="4"/>
      <c r="E27" s="1"/>
      <c r="J27" s="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scale="13" orientation="portrait" r:id="rId1"/>
  <colBreaks count="1" manualBreakCount="1">
    <brk id="2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97E58-A9F7-4ABD-B75A-EBA6EA92702E}">
  <dimension ref="A1:AO17"/>
  <sheetViews>
    <sheetView showGridLines="0" topLeftCell="A5" zoomScale="70" zoomScaleNormal="70" zoomScalePageLayoutView="90" workbookViewId="0">
      <selection activeCell="D9" sqref="D9"/>
    </sheetView>
  </sheetViews>
  <sheetFormatPr baseColWidth="10" defaultColWidth="14.42578125" defaultRowHeight="15" customHeight="1" x14ac:dyDescent="0.25"/>
  <cols>
    <col min="1" max="1" width="42.140625" customWidth="1"/>
    <col min="2" max="2" width="14.425781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9"/>
      <c r="B1" s="90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1" ht="27.75" customHeight="1" x14ac:dyDescent="0.25">
      <c r="A2" s="9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41" ht="39.75" customHeight="1" x14ac:dyDescent="0.25">
      <c r="A3" s="99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</row>
    <row r="4" spans="1:41" ht="58.5" customHeight="1" x14ac:dyDescent="0.25">
      <c r="A4" s="92" t="s">
        <v>27</v>
      </c>
      <c r="B4" s="93" t="s">
        <v>28</v>
      </c>
      <c r="C4" s="93" t="s">
        <v>29</v>
      </c>
      <c r="D4" s="93" t="s">
        <v>30</v>
      </c>
      <c r="E4" s="85" t="s">
        <v>31</v>
      </c>
      <c r="F4" s="85" t="s">
        <v>32</v>
      </c>
      <c r="G4" s="85" t="s">
        <v>33</v>
      </c>
      <c r="H4" s="85" t="s">
        <v>34</v>
      </c>
      <c r="I4" s="85" t="s">
        <v>35</v>
      </c>
      <c r="J4" s="85" t="s">
        <v>36</v>
      </c>
      <c r="K4" s="85"/>
      <c r="L4" s="94" t="s">
        <v>37</v>
      </c>
      <c r="M4" s="94"/>
      <c r="N4" s="94"/>
      <c r="O4" s="94"/>
      <c r="P4" s="94"/>
      <c r="Q4" s="95" t="s">
        <v>38</v>
      </c>
      <c r="R4" s="95"/>
      <c r="S4" s="95"/>
      <c r="T4" s="95"/>
      <c r="U4" s="95"/>
      <c r="V4" s="96" t="s">
        <v>39</v>
      </c>
      <c r="W4" s="96"/>
      <c r="X4" s="96"/>
      <c r="Y4" s="96"/>
      <c r="Z4" s="96"/>
      <c r="AA4" s="97" t="s">
        <v>40</v>
      </c>
      <c r="AB4" s="97"/>
      <c r="AC4" s="97"/>
      <c r="AD4" s="97"/>
      <c r="AE4" s="97"/>
      <c r="AF4" s="98" t="s">
        <v>41</v>
      </c>
      <c r="AG4" s="98"/>
      <c r="AH4" s="98"/>
      <c r="AI4" s="98"/>
    </row>
    <row r="5" spans="1:41" ht="82.5" customHeight="1" x14ac:dyDescent="0.25">
      <c r="A5" s="92"/>
      <c r="B5" s="93"/>
      <c r="C5" s="93"/>
      <c r="D5" s="93"/>
      <c r="E5" s="85"/>
      <c r="F5" s="85"/>
      <c r="G5" s="85"/>
      <c r="H5" s="85"/>
      <c r="I5" s="85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7" t="s">
        <v>62</v>
      </c>
      <c r="B6" s="15">
        <v>1</v>
      </c>
      <c r="C6" s="16" t="s">
        <v>63</v>
      </c>
      <c r="D6" s="14" t="s">
        <v>64</v>
      </c>
      <c r="E6" s="37">
        <v>1</v>
      </c>
      <c r="F6" s="38">
        <v>0</v>
      </c>
      <c r="G6" s="38">
        <v>0</v>
      </c>
      <c r="H6" s="38">
        <v>0</v>
      </c>
      <c r="I6" s="39">
        <f>SUM(E6:H6)</f>
        <v>1</v>
      </c>
      <c r="J6" s="16" t="s">
        <v>65</v>
      </c>
      <c r="K6" s="16" t="s">
        <v>66</v>
      </c>
      <c r="L6" s="42">
        <f>E6</f>
        <v>1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8"/>
      <c r="B7" s="15">
        <v>2</v>
      </c>
      <c r="C7" s="16" t="s">
        <v>67</v>
      </c>
      <c r="D7" s="14" t="s">
        <v>68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69</v>
      </c>
      <c r="K7" s="16" t="s">
        <v>66</v>
      </c>
      <c r="L7" s="42">
        <f t="shared" ref="L7:L13" si="0">E7</f>
        <v>0</v>
      </c>
      <c r="M7" s="44"/>
      <c r="N7" s="43" t="e">
        <f t="shared" ref="N7:N13" si="1">L7/M7</f>
        <v>#DIV/0!</v>
      </c>
      <c r="O7" s="44"/>
      <c r="P7" s="44"/>
      <c r="Q7" s="42">
        <f t="shared" ref="Q7:Q13" si="2">F7</f>
        <v>1</v>
      </c>
      <c r="R7" s="44"/>
      <c r="S7" s="43" t="e">
        <f t="shared" ref="S7:S13" si="3">Q7/R7</f>
        <v>#DIV/0!</v>
      </c>
      <c r="T7" s="44"/>
      <c r="U7" s="44"/>
      <c r="V7" s="42">
        <f t="shared" ref="V7:V14" si="4">G7</f>
        <v>0</v>
      </c>
      <c r="W7" s="44"/>
      <c r="X7" s="43" t="e">
        <f t="shared" ref="X7:X13" si="5">V7/W7</f>
        <v>#DIV/0!</v>
      </c>
      <c r="Y7" s="44"/>
      <c r="Z7" s="44"/>
      <c r="AA7" s="42">
        <f>H7</f>
        <v>1</v>
      </c>
      <c r="AB7" s="42"/>
      <c r="AC7" s="43" t="e">
        <f t="shared" ref="AC7:AC13" si="6">AA7/AB7</f>
        <v>#DIV/0!</v>
      </c>
      <c r="AD7" s="42"/>
      <c r="AE7" s="42"/>
      <c r="AF7" s="42">
        <f t="shared" ref="AF7:AF13" si="7">I7</f>
        <v>2</v>
      </c>
      <c r="AG7" s="42"/>
      <c r="AH7" s="43" t="e">
        <f t="shared" ref="AH7:AH13" si="8">AF7/AG7</f>
        <v>#DIV/0!</v>
      </c>
      <c r="AI7" s="42"/>
    </row>
    <row r="8" spans="1:41" ht="95.25" customHeight="1" x14ac:dyDescent="0.25">
      <c r="A8" s="88"/>
      <c r="B8" s="65">
        <v>3</v>
      </c>
      <c r="C8" s="66" t="s">
        <v>70</v>
      </c>
      <c r="D8" s="67" t="s">
        <v>71</v>
      </c>
      <c r="E8" s="68">
        <v>0</v>
      </c>
      <c r="F8" s="69">
        <v>1</v>
      </c>
      <c r="G8" s="69">
        <v>0</v>
      </c>
      <c r="H8" s="69">
        <v>0</v>
      </c>
      <c r="I8" s="70">
        <v>1</v>
      </c>
      <c r="J8" s="71" t="s">
        <v>71</v>
      </c>
      <c r="K8" s="66" t="s">
        <v>66</v>
      </c>
      <c r="L8" s="42">
        <f t="shared" si="0"/>
        <v>0</v>
      </c>
      <c r="M8" s="44"/>
      <c r="N8" s="43" t="e">
        <f t="shared" si="1"/>
        <v>#DIV/0!</v>
      </c>
      <c r="O8" s="44"/>
      <c r="P8" s="44"/>
      <c r="Q8" s="42">
        <f t="shared" si="2"/>
        <v>1</v>
      </c>
      <c r="R8" s="44"/>
      <c r="S8" s="43" t="e">
        <f t="shared" si="3"/>
        <v>#DIV/0!</v>
      </c>
      <c r="T8" s="44"/>
      <c r="U8" s="44"/>
      <c r="V8" s="42">
        <f t="shared" si="4"/>
        <v>0</v>
      </c>
      <c r="W8" s="44"/>
      <c r="X8" s="43" t="e">
        <f t="shared" si="5"/>
        <v>#DIV/0!</v>
      </c>
      <c r="Y8" s="44"/>
      <c r="Z8" s="44"/>
      <c r="AA8" s="42">
        <f>H8</f>
        <v>0</v>
      </c>
      <c r="AB8" s="42"/>
      <c r="AC8" s="43" t="e">
        <f t="shared" si="6"/>
        <v>#DIV/0!</v>
      </c>
      <c r="AD8" s="42"/>
      <c r="AE8" s="42"/>
      <c r="AF8" s="42">
        <f t="shared" si="7"/>
        <v>1</v>
      </c>
      <c r="AG8" s="42"/>
      <c r="AH8" s="43" t="e">
        <f t="shared" si="8"/>
        <v>#DIV/0!</v>
      </c>
      <c r="AI8" s="42"/>
    </row>
    <row r="9" spans="1:41" ht="70.5" customHeight="1" x14ac:dyDescent="0.25">
      <c r="A9" s="89"/>
      <c r="B9" s="15"/>
      <c r="C9" s="16"/>
      <c r="D9" s="14"/>
      <c r="E9" s="36"/>
      <c r="F9" s="39"/>
      <c r="G9" s="39"/>
      <c r="H9" s="39"/>
      <c r="I9" s="39"/>
      <c r="J9" s="16"/>
      <c r="K9" s="35"/>
      <c r="L9" s="42">
        <f t="shared" si="0"/>
        <v>0</v>
      </c>
      <c r="M9" s="45"/>
      <c r="N9" s="43" t="e">
        <f t="shared" si="1"/>
        <v>#DIV/0!</v>
      </c>
      <c r="O9" s="45"/>
      <c r="P9" s="45"/>
      <c r="Q9" s="42">
        <f t="shared" si="2"/>
        <v>0</v>
      </c>
      <c r="R9" s="45"/>
      <c r="S9" s="43" t="e">
        <f t="shared" si="3"/>
        <v>#DIV/0!</v>
      </c>
      <c r="T9" s="45"/>
      <c r="U9" s="45"/>
      <c r="V9" s="42">
        <f t="shared" si="4"/>
        <v>0</v>
      </c>
      <c r="W9" s="45"/>
      <c r="X9" s="43" t="e">
        <f t="shared" si="5"/>
        <v>#DIV/0!</v>
      </c>
      <c r="Y9" s="45"/>
      <c r="Z9" s="45"/>
      <c r="AA9" s="42">
        <f>H9</f>
        <v>0</v>
      </c>
      <c r="AB9" s="42"/>
      <c r="AC9" s="43" t="e">
        <f t="shared" si="6"/>
        <v>#DIV/0!</v>
      </c>
      <c r="AD9" s="42"/>
      <c r="AE9" s="42"/>
      <c r="AF9" s="42">
        <f t="shared" si="7"/>
        <v>0</v>
      </c>
      <c r="AG9" s="42"/>
      <c r="AH9" s="43" t="e">
        <f t="shared" si="8"/>
        <v>#DIV/0!</v>
      </c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si="0"/>
        <v>0</v>
      </c>
      <c r="M10" s="45"/>
      <c r="N10" s="43" t="e">
        <f t="shared" si="1"/>
        <v>#DIV/0!</v>
      </c>
      <c r="O10" s="45"/>
      <c r="P10" s="45"/>
      <c r="Q10" s="42">
        <f t="shared" si="2"/>
        <v>0</v>
      </c>
      <c r="R10" s="45"/>
      <c r="S10" s="43" t="e">
        <f t="shared" si="3"/>
        <v>#DIV/0!</v>
      </c>
      <c r="T10" s="45"/>
      <c r="U10" s="45"/>
      <c r="V10" s="42">
        <f t="shared" si="4"/>
        <v>0</v>
      </c>
      <c r="W10" s="45"/>
      <c r="X10" s="43" t="e">
        <f t="shared" si="5"/>
        <v>#DIV/0!</v>
      </c>
      <c r="Y10" s="45"/>
      <c r="Z10" s="45"/>
      <c r="AA10" s="42">
        <f t="shared" ref="AA10:AA13" si="9">H10</f>
        <v>0</v>
      </c>
      <c r="AB10" s="42"/>
      <c r="AC10" s="43" t="e">
        <f t="shared" si="6"/>
        <v>#DIV/0!</v>
      </c>
      <c r="AD10" s="42"/>
      <c r="AE10" s="42"/>
      <c r="AF10" s="42">
        <f t="shared" si="7"/>
        <v>0</v>
      </c>
      <c r="AG10" s="42"/>
      <c r="AH10" s="43" t="e">
        <f t="shared" si="8"/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 t="shared" si="1"/>
        <v>#DIV/0!</v>
      </c>
      <c r="O11" s="45"/>
      <c r="P11" s="45"/>
      <c r="Q11" s="42">
        <f t="shared" si="2"/>
        <v>0</v>
      </c>
      <c r="R11" s="45"/>
      <c r="S11" s="43" t="e">
        <f t="shared" si="3"/>
        <v>#DIV/0!</v>
      </c>
      <c r="T11" s="45"/>
      <c r="U11" s="45"/>
      <c r="V11" s="42">
        <f t="shared" si="4"/>
        <v>0</v>
      </c>
      <c r="W11" s="45"/>
      <c r="X11" s="43" t="e">
        <f t="shared" si="5"/>
        <v>#DIV/0!</v>
      </c>
      <c r="Y11" s="45"/>
      <c r="Z11" s="45"/>
      <c r="AA11" s="42">
        <f t="shared" si="9"/>
        <v>0</v>
      </c>
      <c r="AB11" s="42"/>
      <c r="AC11" s="43" t="e">
        <f t="shared" si="6"/>
        <v>#DIV/0!</v>
      </c>
      <c r="AD11" s="42"/>
      <c r="AE11" s="42"/>
      <c r="AF11" s="42">
        <f t="shared" si="7"/>
        <v>0</v>
      </c>
      <c r="AG11" s="42"/>
      <c r="AH11" s="43" t="e">
        <f t="shared" si="8"/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 t="shared" si="1"/>
        <v>#DIV/0!</v>
      </c>
      <c r="O12" s="45"/>
      <c r="P12" s="45"/>
      <c r="Q12" s="42">
        <f t="shared" si="2"/>
        <v>0</v>
      </c>
      <c r="R12" s="45"/>
      <c r="S12" s="43" t="e">
        <f t="shared" si="3"/>
        <v>#DIV/0!</v>
      </c>
      <c r="T12" s="45"/>
      <c r="U12" s="45"/>
      <c r="V12" s="42">
        <f t="shared" si="4"/>
        <v>0</v>
      </c>
      <c r="W12" s="45"/>
      <c r="X12" s="43" t="e">
        <f t="shared" si="5"/>
        <v>#DIV/0!</v>
      </c>
      <c r="Y12" s="45"/>
      <c r="Z12" s="45"/>
      <c r="AA12" s="42">
        <f t="shared" si="9"/>
        <v>0</v>
      </c>
      <c r="AB12" s="42"/>
      <c r="AC12" s="43" t="e">
        <f t="shared" si="6"/>
        <v>#DIV/0!</v>
      </c>
      <c r="AD12" s="42"/>
      <c r="AE12" s="42"/>
      <c r="AF12" s="42">
        <f t="shared" si="7"/>
        <v>0</v>
      </c>
      <c r="AG12" s="42"/>
      <c r="AH12" s="43" t="e">
        <f t="shared" si="8"/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 t="shared" si="1"/>
        <v>#DIV/0!</v>
      </c>
      <c r="O13" s="45"/>
      <c r="P13" s="45"/>
      <c r="Q13" s="42">
        <f t="shared" si="2"/>
        <v>0</v>
      </c>
      <c r="R13" s="45"/>
      <c r="S13" s="43" t="e">
        <f t="shared" si="3"/>
        <v>#DIV/0!</v>
      </c>
      <c r="T13" s="45"/>
      <c r="U13" s="45"/>
      <c r="V13" s="42">
        <f t="shared" si="4"/>
        <v>0</v>
      </c>
      <c r="W13" s="45"/>
      <c r="X13" s="43" t="e">
        <f t="shared" si="5"/>
        <v>#DIV/0!</v>
      </c>
      <c r="Y13" s="45"/>
      <c r="Z13" s="45"/>
      <c r="AA13" s="42">
        <f t="shared" si="9"/>
        <v>0</v>
      </c>
      <c r="AB13" s="42"/>
      <c r="AC13" s="43" t="e">
        <f t="shared" si="6"/>
        <v>#DIV/0!</v>
      </c>
      <c r="AD13" s="42"/>
      <c r="AE13" s="42"/>
      <c r="AF13" s="42">
        <f t="shared" si="7"/>
        <v>0</v>
      </c>
      <c r="AG13" s="42"/>
      <c r="AH13" s="43" t="e">
        <f t="shared" si="8"/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42">
        <f t="shared" si="4"/>
        <v>0</v>
      </c>
      <c r="W14" s="1"/>
      <c r="X14" s="1"/>
      <c r="Y14" s="1"/>
      <c r="Z14" s="1"/>
      <c r="AA14" s="1"/>
    </row>
    <row r="15" spans="1:41" ht="15.75" customHeight="1" x14ac:dyDescent="0.25">
      <c r="A15" s="2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</row>
    <row r="16" spans="1:41" ht="15.75" customHeight="1" x14ac:dyDescent="0.25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</row>
    <row r="17" spans="13:14" ht="41.25" customHeight="1" x14ac:dyDescent="0.25">
      <c r="M17" s="86"/>
      <c r="N17" s="86"/>
    </row>
  </sheetData>
  <mergeCells count="28">
    <mergeCell ref="R15:V16"/>
    <mergeCell ref="W15:AA16"/>
    <mergeCell ref="AB15:AF16"/>
    <mergeCell ref="AG15:AK16"/>
    <mergeCell ref="AL15:AO16"/>
    <mergeCell ref="A6:A9"/>
    <mergeCell ref="F4:F5"/>
    <mergeCell ref="G4:G5"/>
    <mergeCell ref="H4:H5"/>
    <mergeCell ref="I4:I5"/>
    <mergeCell ref="B15:C16"/>
    <mergeCell ref="D15:L16"/>
    <mergeCell ref="M15:M17"/>
    <mergeCell ref="N15:N17"/>
    <mergeCell ref="O15:Q16"/>
    <mergeCell ref="B1:AI3"/>
    <mergeCell ref="A4:A5"/>
    <mergeCell ref="B4:B5"/>
    <mergeCell ref="C4:C5"/>
    <mergeCell ref="D4:D5"/>
    <mergeCell ref="E4:E5"/>
    <mergeCell ref="A1:A3"/>
    <mergeCell ref="Q4:U4"/>
    <mergeCell ref="V4:Z4"/>
    <mergeCell ref="AA4:AE4"/>
    <mergeCell ref="AF4:AI4"/>
    <mergeCell ref="J4:K4"/>
    <mergeCell ref="L4:P4"/>
  </mergeCells>
  <pageMargins left="0.25" right="0.25" top="0.75" bottom="0.75" header="0" footer="0"/>
  <pageSetup paperSize="5" orientation="landscape" r:id="rId1"/>
  <rowBreaks count="2" manualBreakCount="2">
    <brk id="32" man="1"/>
    <brk id="7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DBEF1-26C7-41E4-9F53-4DDCE11FCCA6}">
  <dimension ref="A1:AO17"/>
  <sheetViews>
    <sheetView showGridLines="0" topLeftCell="A5" zoomScale="73" zoomScaleNormal="73" workbookViewId="0">
      <selection activeCell="C7" sqref="C7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9"/>
      <c r="B1" s="90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1" ht="27.75" customHeight="1" x14ac:dyDescent="0.25">
      <c r="A2" s="9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41" ht="39.75" customHeight="1" x14ac:dyDescent="0.25">
      <c r="A3" s="99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</row>
    <row r="4" spans="1:41" ht="58.5" customHeight="1" x14ac:dyDescent="0.25">
      <c r="A4" s="92" t="s">
        <v>27</v>
      </c>
      <c r="B4" s="93" t="s">
        <v>28</v>
      </c>
      <c r="C4" s="93" t="s">
        <v>29</v>
      </c>
      <c r="D4" s="93" t="s">
        <v>30</v>
      </c>
      <c r="E4" s="85" t="s">
        <v>31</v>
      </c>
      <c r="F4" s="85" t="s">
        <v>32</v>
      </c>
      <c r="G4" s="85" t="s">
        <v>33</v>
      </c>
      <c r="H4" s="85" t="s">
        <v>34</v>
      </c>
      <c r="I4" s="85" t="s">
        <v>35</v>
      </c>
      <c r="J4" s="85" t="s">
        <v>36</v>
      </c>
      <c r="K4" s="85"/>
      <c r="L4" s="94" t="s">
        <v>37</v>
      </c>
      <c r="M4" s="94"/>
      <c r="N4" s="94"/>
      <c r="O4" s="94"/>
      <c r="P4" s="94"/>
      <c r="Q4" s="95" t="s">
        <v>38</v>
      </c>
      <c r="R4" s="95"/>
      <c r="S4" s="95"/>
      <c r="T4" s="95"/>
      <c r="U4" s="95"/>
      <c r="V4" s="96" t="s">
        <v>39</v>
      </c>
      <c r="W4" s="96"/>
      <c r="X4" s="96"/>
      <c r="Y4" s="96"/>
      <c r="Z4" s="96"/>
      <c r="AA4" s="97" t="s">
        <v>40</v>
      </c>
      <c r="AB4" s="97"/>
      <c r="AC4" s="97"/>
      <c r="AD4" s="97"/>
      <c r="AE4" s="97"/>
      <c r="AF4" s="98" t="s">
        <v>41</v>
      </c>
      <c r="AG4" s="98"/>
      <c r="AH4" s="98"/>
      <c r="AI4" s="98"/>
    </row>
    <row r="5" spans="1:41" ht="82.5" customHeight="1" x14ac:dyDescent="0.25">
      <c r="A5" s="92"/>
      <c r="B5" s="93"/>
      <c r="C5" s="93"/>
      <c r="D5" s="93"/>
      <c r="E5" s="85"/>
      <c r="F5" s="85"/>
      <c r="G5" s="85"/>
      <c r="H5" s="85"/>
      <c r="I5" s="85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7" t="s">
        <v>72</v>
      </c>
      <c r="B6" s="15">
        <v>1</v>
      </c>
      <c r="C6" s="16" t="s">
        <v>73</v>
      </c>
      <c r="D6" s="14" t="s">
        <v>74</v>
      </c>
      <c r="E6" s="37">
        <v>1</v>
      </c>
      <c r="F6" s="38">
        <v>0</v>
      </c>
      <c r="G6" s="38">
        <v>0</v>
      </c>
      <c r="H6" s="38">
        <v>0</v>
      </c>
      <c r="I6" s="39">
        <f>SUM(E6:H6)</f>
        <v>1</v>
      </c>
      <c r="J6" s="16" t="s">
        <v>65</v>
      </c>
      <c r="K6" s="16" t="s">
        <v>66</v>
      </c>
      <c r="L6" s="42">
        <f>E6</f>
        <v>1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8"/>
      <c r="B7" s="15">
        <v>2</v>
      </c>
      <c r="C7" s="16" t="s">
        <v>75</v>
      </c>
      <c r="D7" s="14" t="s">
        <v>68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69</v>
      </c>
      <c r="K7" s="16" t="s">
        <v>66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8"/>
      <c r="B8" s="15">
        <v>3</v>
      </c>
      <c r="C8" s="16" t="s">
        <v>76</v>
      </c>
      <c r="D8" s="14" t="s">
        <v>77</v>
      </c>
      <c r="E8" s="37">
        <v>0</v>
      </c>
      <c r="F8" s="38">
        <v>0</v>
      </c>
      <c r="G8" s="38">
        <v>1</v>
      </c>
      <c r="H8" s="38">
        <v>0</v>
      </c>
      <c r="I8" s="39">
        <f>SUM(E8:H8)</f>
        <v>1</v>
      </c>
      <c r="J8" s="14" t="s">
        <v>78</v>
      </c>
      <c r="K8" s="16" t="s">
        <v>66</v>
      </c>
      <c r="L8" s="42">
        <f t="shared" ref="L8:L12" si="0">E8</f>
        <v>0</v>
      </c>
      <c r="M8" s="42"/>
      <c r="N8" s="43" t="e">
        <f t="shared" ref="N8:N12" si="1">L8/M8</f>
        <v>#DIV/0!</v>
      </c>
      <c r="O8" s="42"/>
      <c r="P8" s="42"/>
      <c r="Q8" s="42">
        <f t="shared" ref="Q8:Q12" si="2">F8</f>
        <v>0</v>
      </c>
      <c r="R8" s="42"/>
      <c r="S8" s="43" t="e">
        <f t="shared" ref="S8:S12" si="3">Q8/R8</f>
        <v>#DIV/0!</v>
      </c>
      <c r="T8" s="42"/>
      <c r="U8" s="42"/>
      <c r="V8" s="42">
        <f t="shared" ref="V8:V12" si="4">G8</f>
        <v>1</v>
      </c>
      <c r="W8" s="42"/>
      <c r="X8" s="43" t="e">
        <f t="shared" ref="X8:X12" si="5">V8/W8</f>
        <v>#DIV/0!</v>
      </c>
      <c r="Y8" s="42"/>
      <c r="Z8" s="42"/>
      <c r="AA8" s="42">
        <f t="shared" ref="AA8:AA12" si="6">H8</f>
        <v>0</v>
      </c>
      <c r="AB8" s="42"/>
      <c r="AC8" s="43" t="e">
        <f t="shared" ref="AC8:AC12" si="7">AA8/AB8</f>
        <v>#DIV/0!</v>
      </c>
      <c r="AD8" s="42"/>
      <c r="AE8" s="42"/>
      <c r="AF8" s="42">
        <f t="shared" ref="AF8:AF12" si="8">I8</f>
        <v>1</v>
      </c>
      <c r="AG8" s="42"/>
      <c r="AH8" s="43" t="e">
        <f t="shared" ref="AH8:AH12" si="9">AF8/AG8</f>
        <v>#DIV/0!</v>
      </c>
      <c r="AI8" s="42"/>
    </row>
    <row r="9" spans="1:41" ht="103.5" customHeight="1" x14ac:dyDescent="0.25">
      <c r="A9" s="89"/>
      <c r="B9" s="65">
        <v>4</v>
      </c>
      <c r="C9" s="67" t="s">
        <v>79</v>
      </c>
      <c r="D9" s="67" t="s">
        <v>80</v>
      </c>
      <c r="E9" s="72">
        <v>0</v>
      </c>
      <c r="F9" s="73">
        <v>0</v>
      </c>
      <c r="G9" s="73">
        <v>1</v>
      </c>
      <c r="H9" s="73">
        <v>0</v>
      </c>
      <c r="I9" s="70">
        <v>1</v>
      </c>
      <c r="J9" s="71" t="s">
        <v>81</v>
      </c>
      <c r="K9" s="66" t="s">
        <v>66</v>
      </c>
      <c r="L9" s="42">
        <f t="shared" si="0"/>
        <v>0</v>
      </c>
      <c r="M9" s="44"/>
      <c r="N9" s="43" t="e">
        <f t="shared" si="1"/>
        <v>#DIV/0!</v>
      </c>
      <c r="O9" s="44"/>
      <c r="P9" s="44"/>
      <c r="Q9" s="42">
        <f t="shared" si="2"/>
        <v>0</v>
      </c>
      <c r="R9" s="44"/>
      <c r="S9" s="43" t="e">
        <f t="shared" si="3"/>
        <v>#DIV/0!</v>
      </c>
      <c r="T9" s="44"/>
      <c r="U9" s="44"/>
      <c r="V9" s="42">
        <f t="shared" si="4"/>
        <v>1</v>
      </c>
      <c r="W9" s="44"/>
      <c r="X9" s="43" t="e">
        <f t="shared" si="5"/>
        <v>#DIV/0!</v>
      </c>
      <c r="Y9" s="44"/>
      <c r="Z9" s="44"/>
      <c r="AA9" s="42">
        <f t="shared" si="6"/>
        <v>0</v>
      </c>
      <c r="AB9" s="42"/>
      <c r="AC9" s="43" t="e">
        <f t="shared" si="7"/>
        <v>#DIV/0!</v>
      </c>
      <c r="AD9" s="42"/>
      <c r="AE9" s="42"/>
      <c r="AF9" s="42">
        <f t="shared" si="8"/>
        <v>1</v>
      </c>
      <c r="AG9" s="42"/>
      <c r="AH9" s="43" t="e">
        <f t="shared" si="9"/>
        <v>#DIV/0!</v>
      </c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si="0"/>
        <v>0</v>
      </c>
      <c r="M10" s="42"/>
      <c r="N10" s="43" t="e">
        <f t="shared" si="1"/>
        <v>#DIV/0!</v>
      </c>
      <c r="O10" s="42"/>
      <c r="P10" s="42"/>
      <c r="Q10" s="42">
        <f t="shared" si="2"/>
        <v>0</v>
      </c>
      <c r="R10" s="42"/>
      <c r="S10" s="43" t="e">
        <f t="shared" si="3"/>
        <v>#DIV/0!</v>
      </c>
      <c r="T10" s="42"/>
      <c r="U10" s="42"/>
      <c r="V10" s="42">
        <f t="shared" si="4"/>
        <v>0</v>
      </c>
      <c r="W10" s="42"/>
      <c r="X10" s="43" t="e">
        <f t="shared" si="5"/>
        <v>#DIV/0!</v>
      </c>
      <c r="Y10" s="42"/>
      <c r="Z10" s="42"/>
      <c r="AA10" s="42">
        <f t="shared" si="6"/>
        <v>0</v>
      </c>
      <c r="AB10" s="42"/>
      <c r="AC10" s="43" t="e">
        <f t="shared" si="7"/>
        <v>#DIV/0!</v>
      </c>
      <c r="AD10" s="42"/>
      <c r="AE10" s="42"/>
      <c r="AF10" s="42">
        <f t="shared" si="8"/>
        <v>0</v>
      </c>
      <c r="AG10" s="42"/>
      <c r="AH10" s="43" t="e">
        <f t="shared" si="9"/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4"/>
      <c r="N11" s="43" t="e">
        <f t="shared" si="1"/>
        <v>#DIV/0!</v>
      </c>
      <c r="O11" s="44"/>
      <c r="P11" s="44"/>
      <c r="Q11" s="42">
        <f t="shared" si="2"/>
        <v>0</v>
      </c>
      <c r="R11" s="44"/>
      <c r="S11" s="43" t="e">
        <f t="shared" si="3"/>
        <v>#DIV/0!</v>
      </c>
      <c r="T11" s="44"/>
      <c r="U11" s="44"/>
      <c r="V11" s="42">
        <f t="shared" si="4"/>
        <v>0</v>
      </c>
      <c r="W11" s="44"/>
      <c r="X11" s="43" t="e">
        <f t="shared" si="5"/>
        <v>#DIV/0!</v>
      </c>
      <c r="Y11" s="44"/>
      <c r="Z11" s="44"/>
      <c r="AA11" s="42">
        <f t="shared" si="6"/>
        <v>0</v>
      </c>
      <c r="AB11" s="42"/>
      <c r="AC11" s="43" t="e">
        <f t="shared" si="7"/>
        <v>#DIV/0!</v>
      </c>
      <c r="AD11" s="42"/>
      <c r="AE11" s="42"/>
      <c r="AF11" s="42">
        <f t="shared" si="8"/>
        <v>0</v>
      </c>
      <c r="AG11" s="42"/>
      <c r="AH11" s="43" t="e">
        <f t="shared" si="9"/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2"/>
      <c r="N12" s="43" t="e">
        <f t="shared" si="1"/>
        <v>#DIV/0!</v>
      </c>
      <c r="O12" s="42"/>
      <c r="P12" s="42"/>
      <c r="Q12" s="42">
        <f t="shared" si="2"/>
        <v>0</v>
      </c>
      <c r="R12" s="42"/>
      <c r="S12" s="43" t="e">
        <f t="shared" si="3"/>
        <v>#DIV/0!</v>
      </c>
      <c r="T12" s="42"/>
      <c r="U12" s="42"/>
      <c r="V12" s="42">
        <f t="shared" si="4"/>
        <v>0</v>
      </c>
      <c r="W12" s="42"/>
      <c r="X12" s="43" t="e">
        <f t="shared" si="5"/>
        <v>#DIV/0!</v>
      </c>
      <c r="Y12" s="42"/>
      <c r="Z12" s="42"/>
      <c r="AA12" s="42">
        <f t="shared" si="6"/>
        <v>0</v>
      </c>
      <c r="AB12" s="42"/>
      <c r="AC12" s="43" t="e">
        <f t="shared" si="7"/>
        <v>#DIV/0!</v>
      </c>
      <c r="AD12" s="42"/>
      <c r="AE12" s="42"/>
      <c r="AF12" s="42">
        <f t="shared" si="8"/>
        <v>0</v>
      </c>
      <c r="AG12" s="42"/>
      <c r="AH12" s="43" t="e">
        <f t="shared" si="9"/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ref="L13" si="10">E13</f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ref="AA13" si="11">H13</f>
        <v>0</v>
      </c>
      <c r="AB13" s="42"/>
      <c r="AC13" s="42"/>
      <c r="AD13" s="42"/>
      <c r="AE13" s="42"/>
      <c r="AF13" s="42">
        <f t="shared" ref="AF13" si="12">I13</f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</row>
    <row r="16" spans="1:41" ht="15.75" customHeight="1" x14ac:dyDescent="0.25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</row>
    <row r="17" spans="13:14" ht="41.25" customHeight="1" x14ac:dyDescent="0.25">
      <c r="M17" s="86"/>
      <c r="N17" s="86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3916E-F446-4171-ABC5-B13F43F71FF6}">
  <dimension ref="A1:AO17"/>
  <sheetViews>
    <sheetView showGridLines="0" topLeftCell="A5" zoomScale="70" zoomScaleNormal="70" zoomScalePageLayoutView="90" workbookViewId="0">
      <selection activeCell="D8" sqref="D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9"/>
      <c r="B1" s="90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1" ht="27.75" customHeight="1" x14ac:dyDescent="0.25">
      <c r="A2" s="9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41" ht="39.75" customHeight="1" x14ac:dyDescent="0.25">
      <c r="A3" s="99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</row>
    <row r="4" spans="1:41" ht="58.5" customHeight="1" x14ac:dyDescent="0.25">
      <c r="A4" s="92" t="s">
        <v>27</v>
      </c>
      <c r="B4" s="93" t="s">
        <v>28</v>
      </c>
      <c r="C4" s="93" t="s">
        <v>29</v>
      </c>
      <c r="D4" s="93" t="s">
        <v>30</v>
      </c>
      <c r="E4" s="85" t="s">
        <v>31</v>
      </c>
      <c r="F4" s="85" t="s">
        <v>32</v>
      </c>
      <c r="G4" s="85" t="s">
        <v>33</v>
      </c>
      <c r="H4" s="85" t="s">
        <v>34</v>
      </c>
      <c r="I4" s="85" t="s">
        <v>35</v>
      </c>
      <c r="J4" s="85" t="s">
        <v>36</v>
      </c>
      <c r="K4" s="85"/>
      <c r="L4" s="94" t="s">
        <v>37</v>
      </c>
      <c r="M4" s="94"/>
      <c r="N4" s="94"/>
      <c r="O4" s="94"/>
      <c r="P4" s="94"/>
      <c r="Q4" s="95" t="s">
        <v>38</v>
      </c>
      <c r="R4" s="95"/>
      <c r="S4" s="95"/>
      <c r="T4" s="95"/>
      <c r="U4" s="95"/>
      <c r="V4" s="96" t="s">
        <v>39</v>
      </c>
      <c r="W4" s="96"/>
      <c r="X4" s="96"/>
      <c r="Y4" s="96"/>
      <c r="Z4" s="96"/>
      <c r="AA4" s="97" t="s">
        <v>40</v>
      </c>
      <c r="AB4" s="97"/>
      <c r="AC4" s="97"/>
      <c r="AD4" s="97"/>
      <c r="AE4" s="97"/>
      <c r="AF4" s="98" t="s">
        <v>41</v>
      </c>
      <c r="AG4" s="98"/>
      <c r="AH4" s="98"/>
      <c r="AI4" s="98"/>
    </row>
    <row r="5" spans="1:41" ht="82.5" customHeight="1" x14ac:dyDescent="0.25">
      <c r="A5" s="92"/>
      <c r="B5" s="93"/>
      <c r="C5" s="93"/>
      <c r="D5" s="93"/>
      <c r="E5" s="85"/>
      <c r="F5" s="85"/>
      <c r="G5" s="85"/>
      <c r="H5" s="85"/>
      <c r="I5" s="85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7" t="s">
        <v>82</v>
      </c>
      <c r="B6" s="55">
        <v>1</v>
      </c>
      <c r="C6" s="58" t="s">
        <v>83</v>
      </c>
      <c r="D6" s="56" t="s">
        <v>84</v>
      </c>
      <c r="E6" s="59">
        <v>1</v>
      </c>
      <c r="F6" s="59">
        <v>0</v>
      </c>
      <c r="G6" s="59">
        <v>0</v>
      </c>
      <c r="H6" s="59">
        <v>0</v>
      </c>
      <c r="I6" s="59">
        <f>SUM(E6:H6)</f>
        <v>1</v>
      </c>
      <c r="J6" s="57" t="s">
        <v>65</v>
      </c>
      <c r="K6" s="57" t="s">
        <v>85</v>
      </c>
      <c r="L6" s="42">
        <f>E6</f>
        <v>1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8"/>
      <c r="B7" s="55">
        <v>2</v>
      </c>
      <c r="C7" s="56" t="s">
        <v>86</v>
      </c>
      <c r="D7" s="56" t="s">
        <v>87</v>
      </c>
      <c r="E7" s="59">
        <v>0</v>
      </c>
      <c r="F7" s="59">
        <v>1</v>
      </c>
      <c r="G7" s="59">
        <v>0</v>
      </c>
      <c r="H7" s="59">
        <v>1</v>
      </c>
      <c r="I7" s="59">
        <f t="shared" ref="I7:I8" si="0">SUM(E7:H7)</f>
        <v>2</v>
      </c>
      <c r="J7" s="57" t="s">
        <v>69</v>
      </c>
      <c r="K7" s="57" t="s">
        <v>85</v>
      </c>
      <c r="L7" s="42">
        <f t="shared" ref="L7:L8" si="1">E7</f>
        <v>0</v>
      </c>
      <c r="M7" s="42"/>
      <c r="N7" s="43" t="e">
        <f t="shared" ref="N7:N9" si="2">L7/M7</f>
        <v>#DIV/0!</v>
      </c>
      <c r="O7" s="42"/>
      <c r="P7" s="42"/>
      <c r="Q7" s="42">
        <f t="shared" ref="Q7:Q9" si="3">F7</f>
        <v>1</v>
      </c>
      <c r="R7" s="42"/>
      <c r="S7" s="43" t="e">
        <f t="shared" ref="S7:S9" si="4">Q7/R7</f>
        <v>#DIV/0!</v>
      </c>
      <c r="T7" s="42"/>
      <c r="U7" s="42"/>
      <c r="V7" s="42">
        <f t="shared" ref="V7:V9" si="5">G7</f>
        <v>0</v>
      </c>
      <c r="W7" s="42"/>
      <c r="X7" s="43" t="e">
        <f t="shared" ref="X7:X9" si="6">V7/W7</f>
        <v>#DIV/0!</v>
      </c>
      <c r="Y7" s="42"/>
      <c r="Z7" s="42"/>
      <c r="AA7" s="42">
        <f t="shared" ref="AA7:AA9" si="7">H7</f>
        <v>1</v>
      </c>
      <c r="AB7" s="42"/>
      <c r="AC7" s="43" t="e">
        <f t="shared" ref="AC7:AC9" si="8">AA7/AB7</f>
        <v>#DIV/0!</v>
      </c>
      <c r="AD7" s="42"/>
      <c r="AE7" s="42"/>
      <c r="AF7" s="42">
        <f t="shared" ref="AF7:AF9" si="9">I7</f>
        <v>2</v>
      </c>
      <c r="AG7" s="42"/>
      <c r="AH7" s="43" t="e">
        <f t="shared" ref="AH7:AH9" si="10">AF7/AG7</f>
        <v>#DIV/0!</v>
      </c>
      <c r="AI7" s="42"/>
    </row>
    <row r="8" spans="1:41" ht="95.25" customHeight="1" x14ac:dyDescent="0.25">
      <c r="A8" s="88"/>
      <c r="B8" s="55">
        <v>3</v>
      </c>
      <c r="C8" s="58" t="s">
        <v>88</v>
      </c>
      <c r="D8" s="56" t="s">
        <v>89</v>
      </c>
      <c r="E8" s="60">
        <v>53</v>
      </c>
      <c r="F8" s="59">
        <v>0</v>
      </c>
      <c r="G8" s="59">
        <v>0</v>
      </c>
      <c r="H8" s="59">
        <v>0</v>
      </c>
      <c r="I8" s="59">
        <f t="shared" si="0"/>
        <v>53</v>
      </c>
      <c r="J8" s="57" t="s">
        <v>90</v>
      </c>
      <c r="K8" s="57" t="s">
        <v>85</v>
      </c>
      <c r="L8" s="42">
        <f t="shared" si="1"/>
        <v>53</v>
      </c>
      <c r="M8" s="42"/>
      <c r="N8" s="43" t="e">
        <f t="shared" si="2"/>
        <v>#DIV/0!</v>
      </c>
      <c r="O8" s="42"/>
      <c r="P8" s="42"/>
      <c r="Q8" s="42">
        <f t="shared" si="3"/>
        <v>0</v>
      </c>
      <c r="R8" s="42"/>
      <c r="S8" s="43" t="e">
        <f t="shared" si="4"/>
        <v>#DIV/0!</v>
      </c>
      <c r="T8" s="42"/>
      <c r="U8" s="42"/>
      <c r="V8" s="42">
        <f t="shared" si="5"/>
        <v>0</v>
      </c>
      <c r="W8" s="42"/>
      <c r="X8" s="43" t="e">
        <f t="shared" si="6"/>
        <v>#DIV/0!</v>
      </c>
      <c r="Y8" s="42"/>
      <c r="Z8" s="42"/>
      <c r="AA8" s="42">
        <f t="shared" si="7"/>
        <v>0</v>
      </c>
      <c r="AB8" s="42"/>
      <c r="AC8" s="43" t="e">
        <f t="shared" si="8"/>
        <v>#DIV/0!</v>
      </c>
      <c r="AD8" s="42"/>
      <c r="AE8" s="42"/>
      <c r="AF8" s="42">
        <f t="shared" si="9"/>
        <v>53</v>
      </c>
      <c r="AG8" s="42"/>
      <c r="AH8" s="43" t="e">
        <f t="shared" si="10"/>
        <v>#DIV/0!</v>
      </c>
      <c r="AI8" s="42"/>
    </row>
    <row r="9" spans="1:41" ht="70.5" customHeight="1" x14ac:dyDescent="0.25">
      <c r="A9" s="89"/>
      <c r="B9" s="52"/>
      <c r="C9" s="53"/>
      <c r="D9" s="61"/>
      <c r="E9" s="62"/>
      <c r="F9" s="63"/>
      <c r="G9" s="63"/>
      <c r="H9" s="63"/>
      <c r="I9" s="59">
        <f t="shared" ref="I9" si="11">SUM(E9:H9)</f>
        <v>0</v>
      </c>
      <c r="J9" s="16"/>
      <c r="K9" s="35"/>
      <c r="L9" s="42"/>
      <c r="M9" s="42"/>
      <c r="N9" s="43" t="e">
        <f t="shared" si="2"/>
        <v>#DIV/0!</v>
      </c>
      <c r="O9" s="42"/>
      <c r="P9" s="42"/>
      <c r="Q9" s="42">
        <f t="shared" si="3"/>
        <v>0</v>
      </c>
      <c r="R9" s="42"/>
      <c r="S9" s="43" t="e">
        <f t="shared" si="4"/>
        <v>#DIV/0!</v>
      </c>
      <c r="T9" s="42"/>
      <c r="U9" s="42"/>
      <c r="V9" s="42">
        <f t="shared" si="5"/>
        <v>0</v>
      </c>
      <c r="W9" s="42"/>
      <c r="X9" s="43" t="e">
        <f t="shared" si="6"/>
        <v>#DIV/0!</v>
      </c>
      <c r="Y9" s="42"/>
      <c r="Z9" s="42"/>
      <c r="AA9" s="42">
        <f t="shared" si="7"/>
        <v>0</v>
      </c>
      <c r="AB9" s="42"/>
      <c r="AC9" s="43" t="e">
        <f t="shared" si="8"/>
        <v>#DIV/0!</v>
      </c>
      <c r="AD9" s="42"/>
      <c r="AE9" s="42"/>
      <c r="AF9" s="42">
        <f t="shared" si="9"/>
        <v>0</v>
      </c>
      <c r="AG9" s="42"/>
      <c r="AH9" s="43" t="e">
        <f t="shared" si="10"/>
        <v>#DIV/0!</v>
      </c>
      <c r="AI9" s="42"/>
    </row>
    <row r="10" spans="1:41" ht="15.75" customHeight="1" x14ac:dyDescent="0.25">
      <c r="A10" s="28"/>
      <c r="B10" s="29"/>
      <c r="C10" s="30"/>
      <c r="D10" s="14"/>
      <c r="E10" s="27"/>
      <c r="F10" s="10"/>
      <c r="G10" s="10"/>
      <c r="H10" s="10"/>
      <c r="I10" s="10"/>
      <c r="J10" s="46"/>
      <c r="K10" s="47"/>
      <c r="L10" s="42">
        <f t="shared" ref="L10:L13" si="12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3">H10</f>
        <v>0</v>
      </c>
      <c r="AB10" s="42"/>
      <c r="AC10" s="42"/>
      <c r="AD10" s="42"/>
      <c r="AE10" s="42"/>
      <c r="AF10" s="42">
        <f t="shared" ref="AF10:AF13" si="14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12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3"/>
        <v>0</v>
      </c>
      <c r="AB11" s="42"/>
      <c r="AC11" s="42"/>
      <c r="AD11" s="42"/>
      <c r="AE11" s="42"/>
      <c r="AF11" s="42">
        <f t="shared" si="14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12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3"/>
        <v>0</v>
      </c>
      <c r="AB12" s="42"/>
      <c r="AC12" s="42"/>
      <c r="AD12" s="42"/>
      <c r="AE12" s="42"/>
      <c r="AF12" s="42">
        <f t="shared" si="14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12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3"/>
        <v>0</v>
      </c>
      <c r="AB13" s="42"/>
      <c r="AC13" s="42"/>
      <c r="AD13" s="42"/>
      <c r="AE13" s="42"/>
      <c r="AF13" s="42">
        <f t="shared" si="14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</row>
    <row r="16" spans="1:41" ht="15.75" customHeight="1" x14ac:dyDescent="0.25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</row>
    <row r="17" spans="13:14" ht="41.25" customHeight="1" x14ac:dyDescent="0.25">
      <c r="M17" s="86"/>
      <c r="N17" s="86"/>
    </row>
  </sheetData>
  <mergeCells count="28">
    <mergeCell ref="R15:V16"/>
    <mergeCell ref="W15:AA16"/>
    <mergeCell ref="AB15:AF16"/>
    <mergeCell ref="AG15:AK16"/>
    <mergeCell ref="AL15:AO16"/>
    <mergeCell ref="A6:A9"/>
    <mergeCell ref="F4:F5"/>
    <mergeCell ref="G4:G5"/>
    <mergeCell ref="H4:H5"/>
    <mergeCell ref="I4:I5"/>
    <mergeCell ref="B15:C16"/>
    <mergeCell ref="D15:L16"/>
    <mergeCell ref="M15:M17"/>
    <mergeCell ref="N15:N17"/>
    <mergeCell ref="O15:Q16"/>
    <mergeCell ref="B1:AI3"/>
    <mergeCell ref="A4:A5"/>
    <mergeCell ref="B4:B5"/>
    <mergeCell ref="C4:C5"/>
    <mergeCell ref="D4:D5"/>
    <mergeCell ref="E4:E5"/>
    <mergeCell ref="A1:A3"/>
    <mergeCell ref="Q4:U4"/>
    <mergeCell ref="V4:Z4"/>
    <mergeCell ref="AA4:AE4"/>
    <mergeCell ref="AF4:AI4"/>
    <mergeCell ref="J4:K4"/>
    <mergeCell ref="L4:P4"/>
  </mergeCells>
  <pageMargins left="0.25" right="0.25" top="0.75" bottom="0.75" header="0" footer="0"/>
  <pageSetup paperSize="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DF1D-8126-416A-B2BB-FA2A63E45F07}">
  <dimension ref="A1:AO17"/>
  <sheetViews>
    <sheetView showGridLines="0" zoomScale="70" zoomScaleNormal="70" zoomScalePageLayoutView="90" workbookViewId="0">
      <selection activeCell="C7" sqref="C7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9"/>
      <c r="B1" s="90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1" ht="27.75" customHeight="1" x14ac:dyDescent="0.25">
      <c r="A2" s="9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41" ht="39.75" customHeight="1" x14ac:dyDescent="0.25">
      <c r="A3" s="99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</row>
    <row r="4" spans="1:41" ht="58.5" customHeight="1" x14ac:dyDescent="0.25">
      <c r="A4" s="92" t="s">
        <v>27</v>
      </c>
      <c r="B4" s="93" t="s">
        <v>28</v>
      </c>
      <c r="C4" s="93" t="s">
        <v>29</v>
      </c>
      <c r="D4" s="93" t="s">
        <v>30</v>
      </c>
      <c r="E4" s="85" t="s">
        <v>31</v>
      </c>
      <c r="F4" s="85" t="s">
        <v>32</v>
      </c>
      <c r="G4" s="85" t="s">
        <v>33</v>
      </c>
      <c r="H4" s="85" t="s">
        <v>34</v>
      </c>
      <c r="I4" s="85" t="s">
        <v>35</v>
      </c>
      <c r="J4" s="85" t="s">
        <v>36</v>
      </c>
      <c r="K4" s="85"/>
      <c r="L4" s="94" t="s">
        <v>37</v>
      </c>
      <c r="M4" s="94"/>
      <c r="N4" s="94"/>
      <c r="O4" s="94"/>
      <c r="P4" s="94"/>
      <c r="Q4" s="95" t="s">
        <v>38</v>
      </c>
      <c r="R4" s="95"/>
      <c r="S4" s="95"/>
      <c r="T4" s="95"/>
      <c r="U4" s="95"/>
      <c r="V4" s="96" t="s">
        <v>39</v>
      </c>
      <c r="W4" s="96"/>
      <c r="X4" s="96"/>
      <c r="Y4" s="96"/>
      <c r="Z4" s="96"/>
      <c r="AA4" s="97" t="s">
        <v>40</v>
      </c>
      <c r="AB4" s="97"/>
      <c r="AC4" s="97"/>
      <c r="AD4" s="97"/>
      <c r="AE4" s="97"/>
      <c r="AF4" s="98" t="s">
        <v>41</v>
      </c>
      <c r="AG4" s="98"/>
      <c r="AH4" s="98"/>
      <c r="AI4" s="98"/>
    </row>
    <row r="5" spans="1:41" ht="82.5" customHeight="1" x14ac:dyDescent="0.25">
      <c r="A5" s="92"/>
      <c r="B5" s="93"/>
      <c r="C5" s="93"/>
      <c r="D5" s="93"/>
      <c r="E5" s="85"/>
      <c r="F5" s="85"/>
      <c r="G5" s="85"/>
      <c r="H5" s="85"/>
      <c r="I5" s="85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7" t="s">
        <v>91</v>
      </c>
      <c r="B6" s="15">
        <v>1</v>
      </c>
      <c r="C6" s="16" t="s">
        <v>92</v>
      </c>
      <c r="D6" s="14" t="s">
        <v>93</v>
      </c>
      <c r="E6" s="37">
        <v>1</v>
      </c>
      <c r="F6" s="38">
        <v>0</v>
      </c>
      <c r="G6" s="38">
        <v>0</v>
      </c>
      <c r="H6" s="38">
        <v>0</v>
      </c>
      <c r="I6" s="39">
        <f>SUM(E6:H6)</f>
        <v>1</v>
      </c>
      <c r="J6" s="16" t="s">
        <v>65</v>
      </c>
      <c r="K6" s="16" t="s">
        <v>94</v>
      </c>
      <c r="L6" s="42">
        <f>E6</f>
        <v>1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8"/>
      <c r="B7" s="15">
        <v>2</v>
      </c>
      <c r="C7" s="16" t="s">
        <v>95</v>
      </c>
      <c r="D7" s="14" t="s">
        <v>68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69</v>
      </c>
      <c r="K7" s="16" t="s">
        <v>94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8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89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</row>
    <row r="16" spans="1:41" ht="15.75" customHeight="1" x14ac:dyDescent="0.25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</row>
    <row r="17" spans="13:14" ht="41.25" customHeight="1" x14ac:dyDescent="0.25">
      <c r="M17" s="86"/>
      <c r="N17" s="86"/>
    </row>
  </sheetData>
  <mergeCells count="28">
    <mergeCell ref="W15:AA16"/>
    <mergeCell ref="AB15:AF16"/>
    <mergeCell ref="AG15:AK16"/>
    <mergeCell ref="AL15:AO16"/>
    <mergeCell ref="V4:Z4"/>
    <mergeCell ref="AA4:AE4"/>
    <mergeCell ref="AF4:AI4"/>
    <mergeCell ref="A6:A9"/>
    <mergeCell ref="B15:C16"/>
    <mergeCell ref="D15:L16"/>
    <mergeCell ref="M15:M17"/>
    <mergeCell ref="N15:N17"/>
    <mergeCell ref="O15:Q16"/>
    <mergeCell ref="R15:V16"/>
    <mergeCell ref="G4:G5"/>
    <mergeCell ref="H4:H5"/>
    <mergeCell ref="I4:I5"/>
    <mergeCell ref="J4:K4"/>
    <mergeCell ref="L4:P4"/>
    <mergeCell ref="Q4:U4"/>
    <mergeCell ref="B1:AI3"/>
    <mergeCell ref="A4:A5"/>
    <mergeCell ref="B4:B5"/>
    <mergeCell ref="C4:C5"/>
    <mergeCell ref="D4:D5"/>
    <mergeCell ref="E4:E5"/>
    <mergeCell ref="F4:F5"/>
    <mergeCell ref="A1:A3"/>
  </mergeCells>
  <pageMargins left="0.25" right="0.25" top="0.75" bottom="0.75" header="0" footer="0"/>
  <pageSetup paperSize="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38B0-E362-4C02-B730-261180B72C15}">
  <dimension ref="A1:AO17"/>
  <sheetViews>
    <sheetView showGridLines="0" topLeftCell="A5" zoomScale="87" zoomScaleNormal="87" workbookViewId="0">
      <selection activeCell="C8" sqref="C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9"/>
      <c r="B1" s="90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1" ht="27.75" customHeight="1" x14ac:dyDescent="0.25">
      <c r="A2" s="9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41" ht="39.75" customHeight="1" x14ac:dyDescent="0.25">
      <c r="A3" s="99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</row>
    <row r="4" spans="1:41" ht="58.5" customHeight="1" x14ac:dyDescent="0.25">
      <c r="A4" s="92" t="s">
        <v>27</v>
      </c>
      <c r="B4" s="93" t="s">
        <v>28</v>
      </c>
      <c r="C4" s="93" t="s">
        <v>29</v>
      </c>
      <c r="D4" s="93" t="s">
        <v>30</v>
      </c>
      <c r="E4" s="85" t="s">
        <v>31</v>
      </c>
      <c r="F4" s="85" t="s">
        <v>32</v>
      </c>
      <c r="G4" s="85" t="s">
        <v>33</v>
      </c>
      <c r="H4" s="85" t="s">
        <v>34</v>
      </c>
      <c r="I4" s="85" t="s">
        <v>35</v>
      </c>
      <c r="J4" s="85" t="s">
        <v>36</v>
      </c>
      <c r="K4" s="85"/>
      <c r="L4" s="94" t="s">
        <v>37</v>
      </c>
      <c r="M4" s="94"/>
      <c r="N4" s="94"/>
      <c r="O4" s="94"/>
      <c r="P4" s="94"/>
      <c r="Q4" s="95" t="s">
        <v>38</v>
      </c>
      <c r="R4" s="95"/>
      <c r="S4" s="95"/>
      <c r="T4" s="95"/>
      <c r="U4" s="95"/>
      <c r="V4" s="96" t="s">
        <v>39</v>
      </c>
      <c r="W4" s="96"/>
      <c r="X4" s="96"/>
      <c r="Y4" s="96"/>
      <c r="Z4" s="96"/>
      <c r="AA4" s="97" t="s">
        <v>40</v>
      </c>
      <c r="AB4" s="97"/>
      <c r="AC4" s="97"/>
      <c r="AD4" s="97"/>
      <c r="AE4" s="97"/>
      <c r="AF4" s="98" t="s">
        <v>41</v>
      </c>
      <c r="AG4" s="98"/>
      <c r="AH4" s="98"/>
      <c r="AI4" s="98"/>
    </row>
    <row r="5" spans="1:41" ht="82.5" customHeight="1" x14ac:dyDescent="0.25">
      <c r="A5" s="92"/>
      <c r="B5" s="93"/>
      <c r="C5" s="93"/>
      <c r="D5" s="93"/>
      <c r="E5" s="85"/>
      <c r="F5" s="85"/>
      <c r="G5" s="85"/>
      <c r="H5" s="85"/>
      <c r="I5" s="85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7" t="s">
        <v>96</v>
      </c>
      <c r="B6" s="15">
        <v>1</v>
      </c>
      <c r="C6" s="16" t="s">
        <v>97</v>
      </c>
      <c r="D6" s="14" t="s">
        <v>98</v>
      </c>
      <c r="E6" s="37">
        <v>1</v>
      </c>
      <c r="F6" s="38">
        <v>0</v>
      </c>
      <c r="G6" s="38">
        <v>0</v>
      </c>
      <c r="H6" s="38">
        <v>0</v>
      </c>
      <c r="I6" s="39">
        <f>SUM(E6:H6)</f>
        <v>1</v>
      </c>
      <c r="J6" s="16" t="s">
        <v>65</v>
      </c>
      <c r="K6" s="16" t="s">
        <v>99</v>
      </c>
      <c r="L6" s="42">
        <f>E6</f>
        <v>1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8"/>
      <c r="B7" s="15">
        <v>2</v>
      </c>
      <c r="C7" s="16" t="s">
        <v>100</v>
      </c>
      <c r="D7" s="14" t="s">
        <v>68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69</v>
      </c>
      <c r="K7" s="16" t="s">
        <v>99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8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89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</row>
    <row r="16" spans="1:41" ht="15.75" customHeight="1" x14ac:dyDescent="0.25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</row>
    <row r="17" spans="13:14" ht="41.25" customHeight="1" x14ac:dyDescent="0.25">
      <c r="M17" s="86"/>
      <c r="N17" s="86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8B147-FBC3-4774-BD76-779ED08D0DA2}">
  <dimension ref="A1:AO17"/>
  <sheetViews>
    <sheetView showGridLines="0" topLeftCell="A4" zoomScale="73" zoomScaleNormal="73" workbookViewId="0">
      <selection activeCell="C8" sqref="C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9"/>
      <c r="B1" s="90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1" ht="27.75" customHeight="1" x14ac:dyDescent="0.25">
      <c r="A2" s="9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41" ht="39.75" customHeight="1" x14ac:dyDescent="0.25">
      <c r="A3" s="99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</row>
    <row r="4" spans="1:41" ht="58.5" customHeight="1" x14ac:dyDescent="0.25">
      <c r="A4" s="92" t="s">
        <v>27</v>
      </c>
      <c r="B4" s="93" t="s">
        <v>28</v>
      </c>
      <c r="C4" s="93" t="s">
        <v>29</v>
      </c>
      <c r="D4" s="93" t="s">
        <v>30</v>
      </c>
      <c r="E4" s="85" t="s">
        <v>31</v>
      </c>
      <c r="F4" s="85" t="s">
        <v>32</v>
      </c>
      <c r="G4" s="85" t="s">
        <v>33</v>
      </c>
      <c r="H4" s="85" t="s">
        <v>34</v>
      </c>
      <c r="I4" s="85" t="s">
        <v>35</v>
      </c>
      <c r="J4" s="85" t="s">
        <v>36</v>
      </c>
      <c r="K4" s="85"/>
      <c r="L4" s="94" t="s">
        <v>37</v>
      </c>
      <c r="M4" s="94"/>
      <c r="N4" s="94"/>
      <c r="O4" s="94"/>
      <c r="P4" s="94"/>
      <c r="Q4" s="95" t="s">
        <v>38</v>
      </c>
      <c r="R4" s="95"/>
      <c r="S4" s="95"/>
      <c r="T4" s="95"/>
      <c r="U4" s="95"/>
      <c r="V4" s="96" t="s">
        <v>39</v>
      </c>
      <c r="W4" s="96"/>
      <c r="X4" s="96"/>
      <c r="Y4" s="96"/>
      <c r="Z4" s="96"/>
      <c r="AA4" s="97" t="s">
        <v>40</v>
      </c>
      <c r="AB4" s="97"/>
      <c r="AC4" s="97"/>
      <c r="AD4" s="97"/>
      <c r="AE4" s="97"/>
      <c r="AF4" s="98" t="s">
        <v>41</v>
      </c>
      <c r="AG4" s="98"/>
      <c r="AH4" s="98"/>
      <c r="AI4" s="98"/>
    </row>
    <row r="5" spans="1:41" ht="82.5" customHeight="1" x14ac:dyDescent="0.25">
      <c r="A5" s="92"/>
      <c r="B5" s="93"/>
      <c r="C5" s="93"/>
      <c r="D5" s="93"/>
      <c r="E5" s="85"/>
      <c r="F5" s="85"/>
      <c r="G5" s="85"/>
      <c r="H5" s="85"/>
      <c r="I5" s="85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7" t="s">
        <v>101</v>
      </c>
      <c r="B6" s="15">
        <v>1</v>
      </c>
      <c r="C6" s="16" t="s">
        <v>102</v>
      </c>
      <c r="D6" s="14" t="s">
        <v>103</v>
      </c>
      <c r="E6" s="37">
        <v>0</v>
      </c>
      <c r="F6" s="38">
        <v>1</v>
      </c>
      <c r="G6" s="38">
        <v>0</v>
      </c>
      <c r="H6" s="38">
        <v>0</v>
      </c>
      <c r="I6" s="39">
        <f>SUM(E6:H6)</f>
        <v>1</v>
      </c>
      <c r="J6" s="16" t="s">
        <v>65</v>
      </c>
      <c r="K6" s="16" t="s">
        <v>85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1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8"/>
      <c r="B7" s="15">
        <v>2</v>
      </c>
      <c r="C7" s="16" t="s">
        <v>104</v>
      </c>
      <c r="D7" s="14" t="s">
        <v>68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69</v>
      </c>
      <c r="K7" s="16" t="s">
        <v>85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8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89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</row>
    <row r="16" spans="1:41" ht="15.75" customHeight="1" x14ac:dyDescent="0.25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</row>
    <row r="17" spans="13:14" ht="41.25" customHeight="1" x14ac:dyDescent="0.25">
      <c r="M17" s="86"/>
      <c r="N17" s="86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A8994-2FAA-488C-B23D-D71BF29CA82A}">
  <dimension ref="A1:AO17"/>
  <sheetViews>
    <sheetView showGridLines="0" topLeftCell="A5" zoomScale="91" zoomScaleNormal="91" workbookViewId="0">
      <selection activeCell="C8" sqref="C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9"/>
      <c r="B1" s="90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1" ht="27.75" customHeight="1" x14ac:dyDescent="0.25">
      <c r="A2" s="9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41" ht="39.75" customHeight="1" x14ac:dyDescent="0.25">
      <c r="A3" s="99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</row>
    <row r="4" spans="1:41" ht="58.5" customHeight="1" x14ac:dyDescent="0.25">
      <c r="A4" s="92" t="s">
        <v>27</v>
      </c>
      <c r="B4" s="93" t="s">
        <v>28</v>
      </c>
      <c r="C4" s="93" t="s">
        <v>29</v>
      </c>
      <c r="D4" s="93" t="s">
        <v>30</v>
      </c>
      <c r="E4" s="85" t="s">
        <v>31</v>
      </c>
      <c r="F4" s="85" t="s">
        <v>32</v>
      </c>
      <c r="G4" s="85" t="s">
        <v>33</v>
      </c>
      <c r="H4" s="85" t="s">
        <v>34</v>
      </c>
      <c r="I4" s="85" t="s">
        <v>35</v>
      </c>
      <c r="J4" s="85" t="s">
        <v>36</v>
      </c>
      <c r="K4" s="85"/>
      <c r="L4" s="94" t="s">
        <v>37</v>
      </c>
      <c r="M4" s="94"/>
      <c r="N4" s="94"/>
      <c r="O4" s="94"/>
      <c r="P4" s="94"/>
      <c r="Q4" s="95" t="s">
        <v>38</v>
      </c>
      <c r="R4" s="95"/>
      <c r="S4" s="95"/>
      <c r="T4" s="95"/>
      <c r="U4" s="95"/>
      <c r="V4" s="96" t="s">
        <v>39</v>
      </c>
      <c r="W4" s="96"/>
      <c r="X4" s="96"/>
      <c r="Y4" s="96"/>
      <c r="Z4" s="96"/>
      <c r="AA4" s="97" t="s">
        <v>40</v>
      </c>
      <c r="AB4" s="97"/>
      <c r="AC4" s="97"/>
      <c r="AD4" s="97"/>
      <c r="AE4" s="97"/>
      <c r="AF4" s="98" t="s">
        <v>41</v>
      </c>
      <c r="AG4" s="98"/>
      <c r="AH4" s="98"/>
      <c r="AI4" s="98"/>
    </row>
    <row r="5" spans="1:41" ht="82.5" customHeight="1" x14ac:dyDescent="0.25">
      <c r="A5" s="92"/>
      <c r="B5" s="93"/>
      <c r="C5" s="93"/>
      <c r="D5" s="93"/>
      <c r="E5" s="85"/>
      <c r="F5" s="85"/>
      <c r="G5" s="85"/>
      <c r="H5" s="85"/>
      <c r="I5" s="85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7" t="s">
        <v>105</v>
      </c>
      <c r="B6" s="15">
        <v>1</v>
      </c>
      <c r="C6" s="16" t="s">
        <v>106</v>
      </c>
      <c r="D6" s="14" t="s">
        <v>107</v>
      </c>
      <c r="E6" s="37">
        <v>0</v>
      </c>
      <c r="F6" s="38">
        <v>1</v>
      </c>
      <c r="G6" s="38">
        <v>0</v>
      </c>
      <c r="H6" s="38">
        <v>0</v>
      </c>
      <c r="I6" s="39">
        <f>SUM(E6:H6)</f>
        <v>1</v>
      </c>
      <c r="J6" s="16" t="s">
        <v>65</v>
      </c>
      <c r="K6" s="16" t="s">
        <v>108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1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8"/>
      <c r="B7" s="15">
        <v>2</v>
      </c>
      <c r="C7" s="16" t="s">
        <v>109</v>
      </c>
      <c r="D7" s="14" t="s">
        <v>68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69</v>
      </c>
      <c r="K7" s="16" t="s">
        <v>108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8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89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</row>
    <row r="16" spans="1:41" ht="15.75" customHeight="1" x14ac:dyDescent="0.25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</row>
    <row r="17" spans="13:14" ht="41.25" customHeight="1" x14ac:dyDescent="0.25">
      <c r="M17" s="86"/>
      <c r="N17" s="86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086CCF-2C51-422E-A2F7-DAD3EBEC1AFD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0BBD636E-5587-4055-BBA3-AF0F487832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21CC4B-AAC8-4417-AE68-7302B6FE5B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</vt:i4>
      </vt:variant>
    </vt:vector>
  </HeadingPairs>
  <TitlesOfParts>
    <vt:vector size="23" baseType="lpstr">
      <vt:lpstr>INICIO</vt:lpstr>
      <vt:lpstr>0. Institucionalidad </vt:lpstr>
      <vt:lpstr>1. Gestión Estratégica del TH</vt:lpstr>
      <vt:lpstr>2. Integridad</vt:lpstr>
      <vt:lpstr>3. Planeación Institucional </vt:lpstr>
      <vt:lpstr>4. Gestión presupuestal </vt:lpstr>
      <vt:lpstr>5.  Compras y contratación</vt:lpstr>
      <vt:lpstr>6. Fortalecimiento organizacion</vt:lpstr>
      <vt:lpstr>7. Gobierno Digital </vt:lpstr>
      <vt:lpstr>8.  Seguridad Digital </vt:lpstr>
      <vt:lpstr>9.  Defensa Jurídica </vt:lpstr>
      <vt:lpstr>10.  Mejora normativa </vt:lpstr>
      <vt:lpstr>11. Participación Ciudadana </vt:lpstr>
      <vt:lpstr>12. Racionalización de tramites</vt:lpstr>
      <vt:lpstr>13. Servicio al ciudadano</vt:lpstr>
      <vt:lpstr>14. Gestión ambiental - comp. </vt:lpstr>
      <vt:lpstr>15. Seguimiento y evaluación</vt:lpstr>
      <vt:lpstr>16. Gestión Documental </vt:lpstr>
      <vt:lpstr>17. Transparencia y acceso inf</vt:lpstr>
      <vt:lpstr>18.  Gestión info estadistica</vt:lpstr>
      <vt:lpstr>19.  Gestión conocimiento e inn</vt:lpstr>
      <vt:lpstr>20. Control Interno </vt:lpstr>
      <vt:lpstr>'20. Control Interno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</dc:creator>
  <cp:keywords/>
  <dc:description/>
  <cp:lastModifiedBy>Angela Patricia Cabeza Morales</cp:lastModifiedBy>
  <cp:revision/>
  <dcterms:created xsi:type="dcterms:W3CDTF">2022-02-27T11:11:56Z</dcterms:created>
  <dcterms:modified xsi:type="dcterms:W3CDTF">2025-10-10T18:38:17Z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