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0" documentId="13_ncr:1_{4A3E4B1D-6494-4FB9-B614-F0FC94625131}" xr6:coauthVersionLast="47" xr6:coauthVersionMax="47" xr10:uidLastSave="{00000000-0000-0000-0000-000000000000}"/>
  <bookViews>
    <workbookView xWindow="-120" yWindow="-120" windowWidth="29040" windowHeight="15720" firstSheet="1" activeTab="1" xr2:uid="{00000000-000D-0000-FFFF-FFFF00000000}"/>
  </bookViews>
  <sheets>
    <sheet name="Ajustado_VF_" sheetId="7" state="hidden" r:id="rId1"/>
    <sheet name="Formato" sheetId="4" r:id="rId2"/>
    <sheet name="Hoja3" sheetId="8" r:id="rId3"/>
    <sheet name="Hoja2" sheetId="6" state="hidden" r:id="rId4"/>
    <sheet name="Hoja1" sheetId="5" state="hidden" r:id="rId5"/>
  </sheets>
  <definedNames>
    <definedName name="_xlnm._FilterDatabase" localSheetId="0" hidden="1">Ajustado_VF_!$A$11:$DZ$11</definedName>
    <definedName name="_xlnm._FilterDatabase" localSheetId="1" hidden="1">Formato!$A$11:$AL$16</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4" l="1"/>
  <c r="X16" i="4"/>
  <c r="X12" i="4"/>
  <c r="AK15" i="4"/>
  <c r="AK13" i="4"/>
  <c r="AK14" i="4"/>
  <c r="AK12" i="4"/>
  <c r="AH12" i="4" l="1"/>
  <c r="S12" i="4"/>
  <c r="M12" i="4"/>
  <c r="AL12" i="4" s="1"/>
  <c r="M13" i="4"/>
  <c r="AL13" i="4" s="1"/>
  <c r="F11" i="8"/>
  <c r="E11" i="8"/>
  <c r="D11" i="8"/>
  <c r="C11" i="8"/>
  <c r="M14" i="4"/>
  <c r="AL14" i="4" s="1"/>
  <c r="AL15" i="4"/>
  <c r="R12" i="7"/>
  <c r="T12" i="7"/>
  <c r="W12" i="7"/>
  <c r="Y12" i="7" s="1"/>
  <c r="AB12" i="7"/>
  <c r="AD12" i="7" s="1"/>
  <c r="AG12" i="7"/>
  <c r="AI12" i="7" s="1"/>
  <c r="AM12" i="7"/>
  <c r="AM39" i="7" s="1"/>
  <c r="R13" i="7"/>
  <c r="T13" i="7" s="1"/>
  <c r="W13" i="7"/>
  <c r="Y13" i="7" s="1"/>
  <c r="AB13" i="7"/>
  <c r="AD13" i="7" s="1"/>
  <c r="AG13" i="7"/>
  <c r="AI13" i="7"/>
  <c r="AM13" i="7"/>
  <c r="R14" i="7"/>
  <c r="T14" i="7" s="1"/>
  <c r="W14" i="7"/>
  <c r="Y14" i="7" s="1"/>
  <c r="AB14" i="7"/>
  <c r="AD14" i="7" s="1"/>
  <c r="AG14" i="7"/>
  <c r="AI14" i="7" s="1"/>
  <c r="AM14" i="7"/>
  <c r="R15" i="7"/>
  <c r="T15" i="7" s="1"/>
  <c r="W15" i="7"/>
  <c r="Y15" i="7"/>
  <c r="AB15" i="7"/>
  <c r="AD15" i="7" s="1"/>
  <c r="AG15" i="7"/>
  <c r="AI15" i="7" s="1"/>
  <c r="AM15" i="7"/>
  <c r="R16" i="7"/>
  <c r="T16" i="7" s="1"/>
  <c r="W16" i="7"/>
  <c r="Y16" i="7" s="1"/>
  <c r="AB16" i="7"/>
  <c r="AD16" i="7" s="1"/>
  <c r="AG16" i="7"/>
  <c r="AI16" i="7"/>
  <c r="AM16" i="7"/>
  <c r="R17" i="7"/>
  <c r="T17" i="7" s="1"/>
  <c r="W17" i="7"/>
  <c r="Y17" i="7"/>
  <c r="AB17" i="7"/>
  <c r="AD17" i="7" s="1"/>
  <c r="AG17" i="7"/>
  <c r="AI17" i="7" s="1"/>
  <c r="AM17" i="7"/>
  <c r="R18" i="7"/>
  <c r="T18" i="7" s="1"/>
  <c r="W18" i="7"/>
  <c r="Y18" i="7" s="1"/>
  <c r="AB18" i="7"/>
  <c r="AD18" i="7" s="1"/>
  <c r="AG18" i="7"/>
  <c r="AI18" i="7" s="1"/>
  <c r="AM18" i="7"/>
  <c r="R19" i="7"/>
  <c r="T19" i="7" s="1"/>
  <c r="W19" i="7"/>
  <c r="Y19" i="7" s="1"/>
  <c r="AB19" i="7"/>
  <c r="AD19" i="7" s="1"/>
  <c r="AG19" i="7"/>
  <c r="AI19" i="7"/>
  <c r="AM19" i="7"/>
  <c r="R20" i="7"/>
  <c r="T20" i="7" s="1"/>
  <c r="W20" i="7"/>
  <c r="Y20" i="7" s="1"/>
  <c r="AB20" i="7"/>
  <c r="AD20" i="7" s="1"/>
  <c r="AG20" i="7"/>
  <c r="AI20" i="7"/>
  <c r="AM20" i="7"/>
  <c r="R21" i="7"/>
  <c r="T21" i="7" s="1"/>
  <c r="W21" i="7"/>
  <c r="Y21" i="7" s="1"/>
  <c r="AB21" i="7"/>
  <c r="AD21" i="7" s="1"/>
  <c r="AG21" i="7"/>
  <c r="AI21" i="7" s="1"/>
  <c r="AM21" i="7"/>
  <c r="R22" i="7"/>
  <c r="T22" i="7" s="1"/>
  <c r="W22" i="7"/>
  <c r="Y22" i="7" s="1"/>
  <c r="AB22" i="7"/>
  <c r="AD22" i="7" s="1"/>
  <c r="AG22" i="7"/>
  <c r="AI22" i="7" s="1"/>
  <c r="AM22" i="7"/>
  <c r="R23" i="7"/>
  <c r="T23" i="7" s="1"/>
  <c r="W23" i="7"/>
  <c r="Y23" i="7"/>
  <c r="AB23" i="7"/>
  <c r="AD23" i="7"/>
  <c r="AG23" i="7"/>
  <c r="AI23" i="7" s="1"/>
  <c r="AM23" i="7"/>
  <c r="R24" i="7"/>
  <c r="T24" i="7"/>
  <c r="W24" i="7"/>
  <c r="Y24" i="7"/>
  <c r="AB24" i="7"/>
  <c r="AD24" i="7" s="1"/>
  <c r="AG24" i="7"/>
  <c r="AI24" i="7" s="1"/>
  <c r="AM24" i="7"/>
  <c r="R25" i="7"/>
  <c r="T25" i="7" s="1"/>
  <c r="W25" i="7"/>
  <c r="Y25" i="7"/>
  <c r="AB25" i="7"/>
  <c r="AD25" i="7" s="1"/>
  <c r="AG25" i="7"/>
  <c r="AI25" i="7" s="1"/>
  <c r="AM25" i="7"/>
  <c r="R26" i="7"/>
  <c r="T26" i="7" s="1"/>
  <c r="W26" i="7"/>
  <c r="Y26" i="7" s="1"/>
  <c r="AB26" i="7"/>
  <c r="AD26" i="7"/>
  <c r="AG26" i="7"/>
  <c r="AI26" i="7"/>
  <c r="AM26" i="7"/>
  <c r="R27" i="7"/>
  <c r="T27" i="7" s="1"/>
  <c r="W27" i="7"/>
  <c r="Y27" i="7" s="1"/>
  <c r="AB27" i="7"/>
  <c r="AD27" i="7" s="1"/>
  <c r="AG27" i="7"/>
  <c r="AI27" i="7" s="1"/>
  <c r="AM27" i="7"/>
  <c r="R28" i="7"/>
  <c r="T28" i="7" s="1"/>
  <c r="W28" i="7"/>
  <c r="Y28" i="7" s="1"/>
  <c r="AB28" i="7"/>
  <c r="AD28" i="7" s="1"/>
  <c r="AG28" i="7"/>
  <c r="AI28" i="7" s="1"/>
  <c r="AM28" i="7"/>
  <c r="R29" i="7"/>
  <c r="T29" i="7" s="1"/>
  <c r="W29" i="7"/>
  <c r="Y29" i="7" s="1"/>
  <c r="AB29" i="7"/>
  <c r="AD29" i="7" s="1"/>
  <c r="AG29" i="7"/>
  <c r="AI29" i="7"/>
  <c r="AM29" i="7"/>
  <c r="R30" i="7"/>
  <c r="T30" i="7" s="1"/>
  <c r="W30" i="7"/>
  <c r="Y30" i="7"/>
  <c r="AB30" i="7"/>
  <c r="AD30" i="7" s="1"/>
  <c r="AG30" i="7"/>
  <c r="AI30" i="7" s="1"/>
  <c r="AM30" i="7"/>
  <c r="R31" i="7"/>
  <c r="T31" i="7" s="1"/>
  <c r="W31" i="7"/>
  <c r="Y31" i="7"/>
  <c r="AB31" i="7"/>
  <c r="AD31" i="7"/>
  <c r="AG31" i="7"/>
  <c r="AI31" i="7" s="1"/>
  <c r="AM31" i="7"/>
  <c r="R32" i="7"/>
  <c r="T32" i="7"/>
  <c r="W32" i="7"/>
  <c r="Y32" i="7"/>
  <c r="AB32" i="7"/>
  <c r="AD32" i="7" s="1"/>
  <c r="AG32" i="7"/>
  <c r="AI32" i="7" s="1"/>
  <c r="AM32" i="7"/>
  <c r="R33" i="7"/>
  <c r="T33" i="7"/>
  <c r="W33" i="7"/>
  <c r="Y33" i="7" s="1"/>
  <c r="AB33" i="7"/>
  <c r="AD33" i="7" s="1"/>
  <c r="AG33" i="7"/>
  <c r="AI33" i="7" s="1"/>
  <c r="AM33" i="7"/>
  <c r="R34" i="7"/>
  <c r="T34" i="7" s="1"/>
  <c r="W34" i="7"/>
  <c r="Y34" i="7" s="1"/>
  <c r="AB34" i="7"/>
  <c r="AD34" i="7"/>
  <c r="AG34" i="7"/>
  <c r="AI34" i="7" s="1"/>
  <c r="AM34" i="7"/>
  <c r="R35" i="7"/>
  <c r="T35" i="7" s="1"/>
  <c r="W35" i="7"/>
  <c r="Y35" i="7" s="1"/>
  <c r="AB35" i="7"/>
  <c r="AD35" i="7" s="1"/>
  <c r="AG35" i="7"/>
  <c r="AI35" i="7"/>
  <c r="AM35" i="7"/>
  <c r="R36" i="7"/>
  <c r="T36" i="7" s="1"/>
  <c r="W36" i="7"/>
  <c r="Y36" i="7" s="1"/>
  <c r="AB36" i="7"/>
  <c r="AD36" i="7" s="1"/>
  <c r="AG36" i="7"/>
  <c r="AI36" i="7" s="1"/>
  <c r="AM36" i="7"/>
  <c r="R37" i="7"/>
  <c r="T37" i="7" s="1"/>
  <c r="W37" i="7"/>
  <c r="Y37" i="7" s="1"/>
  <c r="AB37" i="7"/>
  <c r="AD37" i="7"/>
  <c r="AG37" i="7"/>
  <c r="AI37" i="7"/>
  <c r="AM37" i="7"/>
  <c r="R38" i="7"/>
  <c r="T38" i="7"/>
  <c r="W38" i="7"/>
  <c r="Y38" i="7" s="1"/>
  <c r="AB38" i="7"/>
  <c r="AD38" i="7" s="1"/>
  <c r="AG38" i="7"/>
  <c r="AI38" i="7" s="1"/>
  <c r="AM38" i="7"/>
  <c r="AF13" i="4"/>
  <c r="AH13" i="4" s="1"/>
  <c r="AF14" i="4"/>
  <c r="AH14" i="4" s="1"/>
  <c r="AF15" i="4"/>
  <c r="AH15" i="4" s="1"/>
  <c r="AA13" i="4"/>
  <c r="AC13" i="4" s="1"/>
  <c r="AA14" i="4"/>
  <c r="AC14" i="4" s="1"/>
  <c r="AA15" i="4"/>
  <c r="AC15" i="4" s="1"/>
  <c r="V13" i="4"/>
  <c r="X13" i="4" s="1"/>
  <c r="V14" i="4"/>
  <c r="X14" i="4" s="1"/>
  <c r="V15" i="4"/>
  <c r="X15" i="4" s="1"/>
  <c r="Q13" i="4"/>
  <c r="S13" i="4" s="1"/>
  <c r="Q14" i="4"/>
  <c r="S14" i="4" s="1"/>
  <c r="Q15" i="4"/>
  <c r="S15" i="4" s="1"/>
  <c r="AL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3" authorId="0" shapeId="0" xr:uid="{82F43670-A4DE-43C4-AA08-126BC00562B4}">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B4" authorId="0" shapeId="0" xr:uid="{D8E8EEA2-2295-4C21-8165-D42E1423701F}">
      <text>
        <r>
          <rPr>
            <b/>
            <sz val="9"/>
            <color indexed="81"/>
            <rFont val="Tahoma"/>
            <family val="2"/>
          </rPr>
          <t>Indique la fórmula que permite medir la meta propuesta, de acuerdo con su unidad de medida</t>
        </r>
      </text>
    </comment>
    <comment ref="B5" authorId="0" shapeId="0" xr:uid="{8778ED26-EFBA-4172-9450-131C6B16AD7A}">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B6" authorId="0" shapeId="0" xr:uid="{C925D6A2-751E-4C86-80F2-476373B9B105}">
      <text>
        <r>
          <rPr>
            <b/>
            <sz val="9"/>
            <color indexed="81"/>
            <rFont val="Tahoma"/>
            <family val="2"/>
          </rPr>
          <t xml:space="preserve">Seleccione el tipo de programación de la meta, de acuerdo con las programaciones trimestrales </t>
        </r>
      </text>
    </comment>
    <comment ref="B7" authorId="0" shapeId="0" xr:uid="{42D5473D-63A6-414C-BE71-1C09C7B210C6}">
      <text>
        <r>
          <rPr>
            <b/>
            <sz val="9"/>
            <color indexed="81"/>
            <rFont val="Tahoma"/>
            <family val="2"/>
          </rPr>
          <t>Incluya la magnitud de la meta programada para el trimestre</t>
        </r>
        <r>
          <rPr>
            <sz val="9"/>
            <color indexed="81"/>
            <rFont val="Tahoma"/>
            <family val="2"/>
          </rPr>
          <t xml:space="preserve">
</t>
        </r>
      </text>
    </comment>
    <comment ref="B8" authorId="0" shapeId="0" xr:uid="{FAB5DC7E-02B1-44E8-8DC0-7274DB79B989}">
      <text>
        <r>
          <rPr>
            <b/>
            <sz val="9"/>
            <color indexed="81"/>
            <rFont val="Tahoma"/>
            <family val="2"/>
          </rPr>
          <t>Incluya la magnitud de la meta programada para el trimestre</t>
        </r>
      </text>
    </comment>
    <comment ref="B9" authorId="0" shapeId="0" xr:uid="{F3AA3B42-4B13-4997-B465-B89F0CB3A7C3}">
      <text>
        <r>
          <rPr>
            <b/>
            <sz val="9"/>
            <color indexed="81"/>
            <rFont val="Tahoma"/>
            <family val="2"/>
          </rPr>
          <t>Incluya la magnitud de la meta programada para el trimestre</t>
        </r>
      </text>
    </comment>
    <comment ref="B10" authorId="0" shapeId="0" xr:uid="{865DCE49-EF78-451B-9677-1E551231DA4D}">
      <text>
        <r>
          <rPr>
            <b/>
            <sz val="9"/>
            <color indexed="81"/>
            <rFont val="Tahoma"/>
            <family val="2"/>
          </rPr>
          <t>Incluya la magnitud de la meta programada para el trimestre</t>
        </r>
      </text>
    </comment>
    <comment ref="B11" authorId="0" shapeId="0" xr:uid="{4F164DED-8911-4BCB-AD8B-DDE651934369}">
      <text>
        <r>
          <rPr>
            <b/>
            <sz val="9"/>
            <color indexed="81"/>
            <rFont val="Tahoma"/>
            <family val="2"/>
          </rPr>
          <t>Incluya el total de la magnitud de la meta para la vigencia. Debe ser coherente con la redacción de la meta.</t>
        </r>
      </text>
    </comment>
    <comment ref="B12" authorId="0" shapeId="0" xr:uid="{90B94DBE-F8C1-4625-907B-8833F428B088}">
      <text>
        <r>
          <rPr>
            <b/>
            <sz val="9"/>
            <color indexed="81"/>
            <rFont val="Tahoma"/>
            <family val="2"/>
          </rPr>
          <t>Escriba el nombre del entregable que demuestra el cumplimiento de la meta, el cual será presentado como evidencia durante su seguimiento</t>
        </r>
      </text>
    </comment>
  </commentList>
</comments>
</file>

<file path=xl/sharedStrings.xml><?xml version="1.0" encoding="utf-8"?>
<sst xmlns="http://schemas.openxmlformats.org/spreadsheetml/2006/main" count="237" uniqueCount="124">
  <si>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</si>
  <si>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</si>
  <si>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</si>
  <si>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</si>
  <si>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</si>
  <si>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</si>
  <si>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</si>
  <si>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</si>
  <si>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</si>
  <si>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</si>
  <si>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</si>
  <si>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</si>
  <si>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</si>
  <si>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</si>
  <si>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</si>
  <si>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</si>
  <si>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</si>
  <si>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</si>
  <si>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</si>
  <si>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</si>
  <si>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</si>
  <si>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</si>
  <si>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</si>
  <si>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</si>
  <si>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</si>
  <si>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</si>
  <si>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</si>
  <si>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</si>
  <si>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</si>
  <si>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</si>
  <si>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</si>
  <si>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</si>
  <si>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</si>
  <si>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</si>
  <si>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</si>
  <si>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</si>
  <si>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</si>
  <si>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</si>
  <si>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</si>
  <si>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</si>
  <si>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ESTRATEGICO DE TECNOLOGÍAS DE LA INFORMACIÓN - PETI</t>
  </si>
  <si>
    <t xml:space="preserve">VIGENCIA: </t>
  </si>
  <si>
    <t>Propiciar la revolución del servicio público con criterios de calidad, calidez, eficacia, oportunidad, sostenibilidad y transformación digital.</t>
  </si>
  <si>
    <t>Gerencia de TIC</t>
  </si>
  <si>
    <t>Ejecutar un (1) plan de desarrollo de capacidades de Arquitectura Empresarial que permita alinear los procesos de negocio con las tecnologías de la información, midiendo el progreso en la adopción de prácticas y herramientas de AE en la entidad.</t>
  </si>
  <si>
    <t>(#de informes de avance del plan de desarrollo de capacidades de Arquitectura Empresarial/número total de informes de avance)</t>
  </si>
  <si>
    <t>Dirección de Tecnologías e Información</t>
  </si>
  <si>
    <t>Suma</t>
  </si>
  <si>
    <t xml:space="preserve">Informe trimestral de avance del plan de desarrollo de capacidades de Arquitectura Empresarial en la entidad
Hitos del plan 
1) Generar el plan de desarrollo de Arquitectura Empresarial
2) Establecer la visión de la Arquitectura Empresarial (principios de diseño)
3) Construir un plan de un ejercicio de arquitectura empresarial (AsIs - ToBe)
4) Construir la hoja de ruta de los proyectos definidos 
</t>
  </si>
  <si>
    <t>Política 10. Gobierno Digital</t>
  </si>
  <si>
    <t>8048-Fortalecimiento Tecnológico para una Administración Más Eficiente en la Secretaría Distrital de Gobierno Bogotá D.C.</t>
  </si>
  <si>
    <t xml:space="preserve">Se presentan avances significativos al estructurar un plan de trabajo que incluye la realización de un diagnóstico de la madurez de la Arquitectura Empresarial (AE) en la Secretaría Distrital de Gobierno, la definición de una estrategia de implementación de gobierno y gestión de la AE, y el desarrollo de acciones para fomentar su adopción y uso en la entidad. Además, se estableció la visión de la AE, así como los objetivos de los ejercicios de arquitectura identificados. Se conformó un equipo especializado para la ejecución del proyecto, que incluye un arquitecto líder y arquitectos de Soluciones de Información y Datos, Sistemas de Información, e Infraestructura TI, quienes se encargarán de diseñar, supervisar y garantizar la calidad y sostenibilidad de las soluciones tecnológicas. Asimismo, se plantearon motivadores estratégicos que alinean los ejercicios de AE con los objetivos institucionales, contribuyendo a responder a los desafíos del entorno y generando valor público.
</t>
  </si>
  <si>
    <t>Informe de avance</t>
  </si>
  <si>
    <t>Evaluación de madurez AE
Consideraciones implementación AE
Presentaciones AE
Caracterización proceso AE (borrador)</t>
  </si>
  <si>
    <t xml:space="preserve">Implementar una (1) estrategia, basada en la Política de Gobierno de Datos emitida por la Secretaría General vigencia 2025, que permita utilizar la información institucional de manera eficiente para la toma de decisiones estratégicas, mejorando la calidad de los procesos y servicios prestados por la Secretaría. </t>
  </si>
  <si>
    <t>Informe de avance de implementación de la estrategia de gobierno de datos</t>
  </si>
  <si>
    <t xml:space="preserve">Dirección de Tecnologías e Información. </t>
  </si>
  <si>
    <t>Constante</t>
  </si>
  <si>
    <t>Documento de la implementación del Plan de Gobierno de Datos, en la entidad.</t>
  </si>
  <si>
    <t>Con el objetivo de tener claridad y entendimiento sobre las actividades y capacidades a desarrollar en el gobierno de información, se elaboró un  normograma relacionado con la gestión de datos (seguridad y privacidad, uso secundario, apertura de datos) en las entidades de Gobierno. Con este primer paso se elabora un plan de trabajo sobre la implementación del gobierno del dato en la Entidad.</t>
  </si>
  <si>
    <t xml:space="preserve">Documento denominado como GOBERNANZA DE LA INFRAESTRUCTURA DE DATOS: CAPACIDADES PARA LA SECRETARIA DISTRITAL DE GOBIERNO. </t>
  </si>
  <si>
    <t>Documento Gobernanza de la infraestructura de datos Ver2.</t>
  </si>
  <si>
    <t>Ejecutar el 100% del plan de proyectos de Sistemas de información priorizados (Primera fase de Arco)</t>
  </si>
  <si>
    <t>(Informe de avance de la ejecución del plan de proyectos de sistemas de información priorizados/# total de informes de avance de la ejecución del plan de proyectos de sistemas de información priorizados)*100</t>
  </si>
  <si>
    <t>Informe de avance de la ejecución del plan de proyectos de sistemas de información priorizado en su primera fase de la nueva versión de Arco.</t>
  </si>
  <si>
    <t>Se presentó informe técnico mensual del inicio de la ejecución del plan del proyecto del sistema de información priorizado para la vigencia.
A lo largo del desarrollo del proyecto, se han logrado importantes avances que fortalecen nuestra estrategia y enfoque. Se ha elaborado un cronograma detallado que permite un seguimiento efectivo de las actividades y responsabilidades asignadas.
Las sesiones de Design Thinking han sido fundamentales, ya que han permitido comprender a fondo las necesidades y expectativas de los usuarios, lo que ha resultado en la identificación clara de problemas y oportunidades de mejora. La generación de productos clave, como el Lienzo de visión del producto y el Diagrama de flujo de datos, proporciona una base sólida para el desarrollo futuro.
Finalmente, se ha definido la arquitectura de solución utilizando Vue.js, y se ha comenzado a estructurar una estrategia de migración que considera todos los aspectos críticos del negocio, asegurando así un avance significativo hacia la implementación exitosa del proyecto.</t>
  </si>
  <si>
    <t>Informe de avance del proyecto</t>
  </si>
  <si>
    <t>Se avanzó en la visión del producto, validando el lienzo SIPOC (Suppliers, Inputs, Process, Outputs, Customers) con el segundo grupo de usuarios definido por la DGP. Se comenzó la especificación de requerimientos, identificando las épicas en las siguientes categorías: Administración del sistema, Primera instancia y Segunda instancia. Se ha definido las épicas E01 (Gestión de usuarios), E02 (Gestión de comparendos) y E03 (Registro y monitoreo de actividades). Se ajustaron los mockups de las interfaces gráficas y se identificaron las entidades de información que formarán parte del modelo de datos, incluyendo versiones preliminares del modelo ontológico de la ley 1801 y del proceso de carga de comparendos.
Se realiza control sobre el avance de la especificación de requerimientos para el núcleo de la solución, presentando la visión del producto y avanzando en la identificación de historias de usuarios en las épicas mencionadas, así como en la estrategia de gestión del desarrollo del producto, estructurando el proyecto en los componentes de Presentación (Front end) y Negocio (Backend).  Se ha elaborado una lista preliminar priorizada de tareas y características que guiará al equipo de desarrollo en el proceso de creación del producto. Esta herramienta es esencial para asegurar que se aborden las necesidades más críticas y se mantenga el enfoque en los objetivos del proyecto.
Las actividades de desarrollo del producto comenzaron con el núcleo de la solución, completando ya dos sprints. El primer sprint se centró en la gestión del código fuente y la estructura de la aplicación, el segundo se dedicó a implementar las funcionalidades de la primera épica. Además, se han construido modelos de datos relevantes para el negocio y se han iniciado actividades para identificar requisitos relacionados con el hito de Expediente Digital, revisando la documentación pertinente a la gestión de medidas correctivas.</t>
  </si>
  <si>
    <t>Desarrollar el 100% de lo priorizado en el plan de actualización de los sistemas de información de la SDG.</t>
  </si>
  <si>
    <t>(# de requerimientos sobre los sistemas de información gestionados/ # de requerimientos sobre los sistemas de información programados)*100</t>
  </si>
  <si>
    <t>Plan de actualización con los requerimientos gestionados para los sistemas de información de acuerdo con las necesidades de las dependencias.</t>
  </si>
  <si>
    <t>Durante el trimestre se realizaron las actividades de acuerdo con los planes de actualización e intervención de los sistemas de información priorizados para la vigencia.</t>
  </si>
  <si>
    <t>Informe de la meta para el trimestre
Planes de intervención</t>
  </si>
  <si>
    <t>28 de enero de 2025</t>
  </si>
  <si>
    <t>Publicación del plan aprobado. Caso HOLA: 116096</t>
  </si>
  <si>
    <t>11 de abril de 2025</t>
  </si>
  <si>
    <t>Se publica seguimiento del plan con corte a 31 de marzo de 2025, el cual presenta un avance acumulado del 25%.</t>
  </si>
  <si>
    <t>Ejecutar el 100% del plan de proyectos de Sistemas de información priorizados.</t>
  </si>
  <si>
    <t>Ejecutar un plan de desarrollo de capacidades de Arquitectura Empresarial que permita alinear los procesos de negocio con las tecnologías de la información, midiendo el progreso en la adopción de prácticas y herramientas de AE en la entidad.</t>
  </si>
  <si>
    <t>Implementar una estrategia basada en el análisis de datos (Data Driven) que permita utilizar la información institucional de manera eficiente para la toma de decisiones estratégicas, mejorando la calidad de los procesos y servicios prestados por la Secretaría.</t>
  </si>
  <si>
    <t>(# de requerimientos sobre los sistemas de información gestionados/ # de requeirmientos sobre los sistemas de información programados)*100%</t>
  </si>
  <si>
    <t>Porcentaje de implementacion del sistema de informacion</t>
  </si>
  <si>
    <t>Porcentaje de cumplimiento del plan de desarrollo de capacidades de Arquitectura Empresarial.</t>
  </si>
  <si>
    <t>%de actividades realizadas (#de actividades realizadas/ las actividades programadas )</t>
  </si>
  <si>
    <t>Dirección de Tecnologías e Información
Oficina de Planeación</t>
  </si>
  <si>
    <t>Primera fase de la nueva versión de Arco.</t>
  </si>
  <si>
    <t>Informe de avance del plan de capacidades de Arquitectura Empresarial en la entidad</t>
  </si>
  <si>
    <t>Documento Estrategia Análisis de datos</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</si>
  <si>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</si>
  <si>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</si>
  <si>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</si>
  <si>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</si>
  <si>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</si>
  <si>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</si>
  <si>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</si>
  <si>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</si>
  <si>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</si>
  <si>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</si>
  <si>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</si>
  <si>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</si>
  <si>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</si>
  <si>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</si>
  <si>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</si>
  <si>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</si>
  <si>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</si>
  <si>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</si>
  <si>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11. Transparencia, acceso a la información pública y lucha contra la corrupción</t>
  </si>
  <si>
    <t>8179- Fortalecimiento de la gestión administrativa y operativa de la Secretaria Distrital de Gobierno Bogotá D.C.</t>
  </si>
  <si>
    <t>Política 12. Seguridad Digital</t>
  </si>
  <si>
    <t>Gastos de Funcionamiento</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</si>
  <si>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</si>
  <si>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</si>
  <si>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</si>
  <si>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</si>
  <si>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</si>
  <si>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</si>
  <si>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</si>
  <si>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</si>
  <si>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</si>
  <si>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</si>
  <si>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Se estructuraron presentaciones técnicas de Arquitectura Empresarial (AE) alineadas con la Política de Gobierno Digital del MinTIC, para definir iniciativas priorizadas por los procesos misionales. Se inició la evaluación de madurez y estrategia de AE en la SDG, con sesiones de sensibilización y recopilación de información sobre capacidades tecnológicas, infraestructura, aplicaciones y procesos clave. Se identificaron brechas y se presentaron recomendaciones para fortalecer el Gobierno, Gestión, Uso y apropiación de la AE. Las presentaciones técnicas buscan sensibilizar las áreas y formalizar instancias de gestión de TIC.
Además, se avanza en la propuesta de proceso de gestión de arquitectura empresarial, en la creación y alimentación del repositorio de A.E. con la creación de artefactos y vistas de arquitectura, en la construcción de un modelo de Gestión de la Arquitectura Empresarial.</t>
  </si>
  <si>
    <t>La Secretaría Distrital de Gobierno (SDG) ha avanzado en la implementación de su política de gobernanza de datos. Se ha definido el plan de implementación en 7 etapas, que abarca la definición de alcance y estructura, el desarrollo de políticas específicas, la definición de roles y responsabilidades, el establecimiento de un modelo operacional, y la definición de la estrategia. Se busca fortalecer el uso y aprovechamiento de los datos , mejorar la toma de decisiones, optimizar procesos y servicios, garantizar la seguridad y privacidad de los datos, y fomentar una cultura de datos. El plan incluye la formalización de la política, la designación de roles clave como el administrador y dueños de datos, y la creación de comités de trabajo. Se contempla la  articulación con normativas nacionales y distritales, así como el monitoreo y evaluación periódica del avance de la hoja de ruta. Estas acciones consolidan la gestión de la información para una toma de decisiones estratégica y eficiente.</t>
  </si>
  <si>
    <t>Se publica seguimiento del plan con corte a 30 de junio de 2025, el cual presenta un avance acumulado del 50%.</t>
  </si>
  <si>
    <t>17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</si>
</sst>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ont>
    <font>
      <sz val="11"/>
      <color theme="1"/>
      <name val="Calibri Light"/>
    </font>
    <font>
      <b/>
      <sz val="11"/>
      <color theme="1"/>
      <name val="Calibri Light"/>
    </font>
    <font>
      <b/>
      <sz val="11"/>
      <name val="Calibri Light"/>
    </font>
    <font>
      <b/>
      <sz val="16"/>
      <color theme="1"/>
      <name val="Calibri Light"/>
    </font>
    <font>
      <sz val="11"/>
      <color rgb="FFFF0000"/>
      <name val="Calibri Light"/>
    </font>
    <font>
      <b/>
      <sz val="14"/>
      <color theme="1"/>
      <name val="Calibri Light"/>
    </font>
    <font>
      <b/>
      <sz val="11"/>
      <color rgb="FF0000CC"/>
      <name val="Calibri Light"/>
    </font>
    <font>
      <sz val="11"/>
      <name val="Calibri"/>
      <family val="2"/>
      <scheme val="minor"/>
    </font>
    <font>
      <sz val="11"/>
      <color theme="1"/>
      <name val="Cambria"/>
      <family val="2"/>
      <scheme val="major"/>
    </font>
    <font>
      <b/>
      <sz val="12"/>
      <name val="Calibri Light"/>
      <family val="2"/>
    </font>
    <font>
      <sz val="11"/>
      <color rgb="FF000000"/>
      <name val="Calibri Light"/>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82">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0" fontId="5" fillId="2" borderId="1" xfId="1" applyFont="1" applyFill="1" applyBorder="1" applyAlignment="1">
      <alignment horizontal="justify" vertical="center" wrapText="1"/>
    </xf>
    <xf numFmtId="9" fontId="25" fillId="3" borderId="1" xfId="3" applyFont="1" applyFill="1" applyBorder="1" applyAlignment="1">
      <alignment horizontal="center" vertical="center" wrapText="1"/>
    </xf>
    <xf numFmtId="0" fontId="26" fillId="0" borderId="1" xfId="0" applyFont="1" applyBorder="1" applyAlignment="1">
      <alignment horizontal="left" vertical="top" wrapText="1"/>
    </xf>
    <xf numFmtId="9" fontId="5" fillId="2" borderId="1" xfId="1" applyNumberFormat="1" applyFont="1" applyFill="1" applyBorder="1" applyAlignment="1">
      <alignment horizontal="center" vertical="center"/>
    </xf>
    <xf numFmtId="0" fontId="5" fillId="2" borderId="1" xfId="1" applyFont="1" applyFill="1" applyBorder="1" applyAlignment="1">
      <alignment horizontal="justify" vertical="top"/>
    </xf>
    <xf numFmtId="0" fontId="5" fillId="0" borderId="1" xfId="1" applyFont="1" applyBorder="1" applyAlignment="1">
      <alignment horizontal="justify" vertical="center"/>
    </xf>
    <xf numFmtId="0" fontId="5" fillId="0" borderId="1" xfId="1" applyFont="1" applyBorder="1" applyAlignment="1">
      <alignment horizontal="justify" vertical="center" wrapText="1"/>
    </xf>
    <xf numFmtId="0" fontId="5" fillId="9" borderId="1" xfId="1" applyFont="1" applyFill="1" applyBorder="1" applyAlignment="1">
      <alignment horizontal="justify" vertical="center"/>
    </xf>
    <xf numFmtId="0" fontId="5" fillId="0" borderId="1" xfId="1" applyFont="1" applyBorder="1" applyAlignment="1">
      <alignment horizontal="center" vertical="center"/>
    </xf>
    <xf numFmtId="0" fontId="6" fillId="0" borderId="1" xfId="0" applyFont="1" applyBorder="1" applyAlignment="1">
      <alignment horizontal="left" vertical="center" wrapText="1"/>
    </xf>
    <xf numFmtId="9" fontId="5" fillId="0" borderId="1" xfId="3" applyFont="1" applyFill="1" applyBorder="1" applyAlignment="1">
      <alignment horizontal="center" vertical="center" wrapText="1"/>
    </xf>
    <xf numFmtId="9" fontId="5" fillId="0" borderId="1" xfId="1" applyNumberFormat="1" applyFont="1" applyBorder="1" applyAlignment="1">
      <alignment horizontal="center" vertical="center"/>
    </xf>
    <xf numFmtId="2" fontId="5" fillId="0" borderId="1" xfId="1" applyNumberFormat="1" applyFont="1" applyBorder="1" applyAlignment="1">
      <alignment horizontal="center" vertical="center"/>
    </xf>
    <xf numFmtId="0" fontId="5" fillId="0" borderId="1" xfId="1" applyFont="1" applyBorder="1" applyAlignment="1">
      <alignment horizontal="left" vertical="center" wrapText="1"/>
    </xf>
    <xf numFmtId="0" fontId="5" fillId="2" borderId="1" xfId="1" applyFont="1" applyFill="1" applyBorder="1" applyAlignment="1">
      <alignment horizontal="justify" vertical="top" wrapText="1"/>
    </xf>
    <xf numFmtId="1" fontId="5" fillId="0" borderId="1" xfId="1" applyNumberFormat="1" applyFont="1" applyBorder="1" applyAlignment="1">
      <alignment horizontal="center" vertical="center"/>
    </xf>
    <xf numFmtId="0" fontId="5" fillId="0" borderId="1" xfId="0" applyFont="1" applyBorder="1" applyAlignment="1">
      <alignment horizontal="left" vertical="center" wrapText="1"/>
    </xf>
    <xf numFmtId="0" fontId="5" fillId="10" borderId="1" xfId="0" applyFont="1" applyFill="1" applyBorder="1" applyAlignment="1">
      <alignment vertical="center" wrapText="1"/>
    </xf>
    <xf numFmtId="0" fontId="5" fillId="10" borderId="12" xfId="0" applyFont="1" applyFill="1" applyBorder="1" applyAlignment="1">
      <alignment vertical="center" wrapText="1"/>
    </xf>
    <xf numFmtId="0" fontId="28" fillId="10" borderId="12" xfId="0" applyFont="1" applyFill="1" applyBorder="1" applyAlignment="1">
      <alignment vertical="center" wrapText="1"/>
    </xf>
    <xf numFmtId="9" fontId="6" fillId="0" borderId="1" xfId="0" applyNumberFormat="1" applyFont="1" applyBorder="1" applyAlignment="1">
      <alignment horizontal="center" vertical="center"/>
    </xf>
    <xf numFmtId="9" fontId="6" fillId="0" borderId="1" xfId="3" applyFont="1" applyBorder="1" applyAlignment="1">
      <alignment horizontal="center" vertical="center"/>
    </xf>
    <xf numFmtId="0" fontId="28" fillId="0" borderId="1" xfId="0" applyFont="1" applyBorder="1" applyAlignment="1">
      <alignment wrapText="1"/>
    </xf>
    <xf numFmtId="0" fontId="28" fillId="0" borderId="12" xfId="0" applyFont="1" applyBorder="1" applyAlignment="1">
      <alignment vertical="center" wrapText="1"/>
    </xf>
    <xf numFmtId="0" fontId="5" fillId="10" borderId="5" xfId="0" applyFont="1" applyFill="1" applyBorder="1" applyAlignment="1">
      <alignment vertical="center" wrapText="1"/>
    </xf>
    <xf numFmtId="0" fontId="5" fillId="10" borderId="18" xfId="0" applyFont="1" applyFill="1" applyBorder="1" applyAlignment="1">
      <alignment vertical="center" wrapText="1"/>
    </xf>
    <xf numFmtId="0" fontId="28" fillId="0" borderId="18" xfId="0" applyFont="1" applyBorder="1" applyAlignment="1">
      <alignment vertical="top" wrapText="1"/>
    </xf>
    <xf numFmtId="0" fontId="28" fillId="0" borderId="18" xfId="0" applyFont="1" applyBorder="1" applyAlignment="1">
      <alignment vertical="center" wrapText="1"/>
    </xf>
    <xf numFmtId="0" fontId="28" fillId="0" borderId="5" xfId="0" applyFont="1" applyBorder="1" applyAlignment="1">
      <alignment vertical="center" wrapText="1"/>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13" fillId="7" borderId="1" xfId="0" applyFont="1" applyFill="1" applyBorder="1" applyAlignment="1">
      <alignment horizontal="center" vertical="center"/>
    </xf>
    <xf numFmtId="0" fontId="27" fillId="0" borderId="0" xfId="0" applyFont="1" applyAlignment="1">
      <alignment horizontal="left"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FFFF99"/>
      <color rgb="FFEAEAEA"/>
      <color rgb="FFFFF7B9"/>
      <color rgb="FFFFFFCC"/>
      <color rgb="FF0000CC"/>
      <color rgb="FF0033CC"/>
      <color rgb="FF3C0DB3"/>
      <color rgb="FF00FF00"/>
      <color rgb="FFFFD9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122335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5" x14ac:dyDescent="0.25"/>
  <cols>
    <col min="1" max="1" width="5.85546875" style="51" customWidth="1"/>
    <col min="2" max="2" width="40.42578125" style="52" hidden="1" customWidth="1"/>
    <col min="3" max="3" width="21.5703125" style="53" customWidth="1"/>
    <col min="4" max="5" width="6.7109375" style="54" customWidth="1"/>
    <col min="6" max="6" width="36.42578125" style="53" customWidth="1"/>
    <col min="7" max="7" width="27.28515625" style="53" customWidth="1"/>
    <col min="8" max="8" width="19.85546875" style="53" bestFit="1" customWidth="1"/>
    <col min="9" max="9" width="23.28515625" style="53" customWidth="1"/>
    <col min="10" max="15" width="17.7109375" style="53" customWidth="1"/>
    <col min="16" max="16" width="24.5703125" style="53" customWidth="1"/>
    <col min="17" max="17" width="26.28515625" style="53" customWidth="1"/>
    <col min="18" max="18" width="19" style="54" bestFit="1" customWidth="1"/>
    <col min="19" max="19" width="17.85546875" style="54" bestFit="1" customWidth="1"/>
    <col min="20" max="20" width="17.85546875" style="55" bestFit="1" customWidth="1"/>
    <col min="21" max="21" width="42.140625" style="56" customWidth="1"/>
    <col min="22" max="22" width="25" style="56" customWidth="1"/>
    <col min="23" max="23" width="19" style="54" bestFit="1" customWidth="1"/>
    <col min="24" max="24" width="17.85546875" style="57" bestFit="1" customWidth="1"/>
    <col min="25" max="25" width="20" style="49" bestFit="1" customWidth="1"/>
    <col min="26" max="26" width="42.28515625" style="48" customWidth="1"/>
    <col min="27" max="27" width="25" style="48" customWidth="1"/>
    <col min="28" max="28" width="20.42578125" style="49" bestFit="1" customWidth="1"/>
    <col min="29" max="29" width="17.85546875" style="49" bestFit="1" customWidth="1"/>
    <col min="30" max="30" width="20" style="49" customWidth="1"/>
    <col min="31" max="31" width="42.28515625" style="48" customWidth="1"/>
    <col min="32" max="32" width="25.140625" style="48" customWidth="1"/>
    <col min="33" max="33" width="20.42578125" style="49" bestFit="1" customWidth="1"/>
    <col min="34" max="34" width="17.85546875" style="49" bestFit="1" customWidth="1"/>
    <col min="35" max="35" width="20" style="49" bestFit="1" customWidth="1"/>
    <col min="36" max="36" width="42.42578125" style="48" customWidth="1"/>
    <col min="37" max="37" width="25.28515625" style="48" customWidth="1"/>
    <col min="38" max="38" width="15.5703125" style="49" customWidth="1"/>
    <col min="39" max="39" width="20.85546875" style="49" customWidth="1"/>
    <col min="40" max="129" width="9.140625" style="48" bestFit="1" customWidth="1"/>
    <col min="130" max="130" width="9" style="48" customWidth="1"/>
    <col min="131" max="152" width="9.140625" style="48" bestFit="1" customWidth="1"/>
    <col min="153" max="16380" width="9" style="48"/>
    <col min="16381" max="16384" width="9" style="48" bestFit="1" customWidth="1"/>
  </cols>
  <sheetData>
    <row r="1" spans="1:39" ht="21" customHeight="1" x14ac:dyDescent="0.25">
      <c r="A1" s="58"/>
      <c r="B1" s="59"/>
      <c r="C1" s="119" t="s">
        <v>0</v>
      </c>
      <c r="D1" s="119"/>
      <c r="E1" s="119"/>
      <c r="F1" s="119"/>
      <c r="G1" s="119"/>
      <c r="H1" s="119"/>
      <c r="I1" s="119"/>
      <c r="J1" s="119"/>
      <c r="K1" s="119"/>
      <c r="L1" s="119"/>
      <c r="M1" s="120"/>
      <c r="N1" s="125" t="s">
        <v>1</v>
      </c>
      <c r="O1" s="126"/>
      <c r="P1" s="126"/>
      <c r="Q1" s="127"/>
      <c r="R1" s="60"/>
      <c r="S1" s="60"/>
      <c r="T1" s="61"/>
      <c r="U1" s="62"/>
      <c r="V1" s="62"/>
      <c r="W1" s="60"/>
      <c r="X1" s="60"/>
      <c r="Y1" s="60"/>
    </row>
    <row r="2" spans="1:39" x14ac:dyDescent="0.25">
      <c r="A2" s="63"/>
      <c r="B2" s="64"/>
      <c r="C2" s="121"/>
      <c r="D2" s="121"/>
      <c r="E2" s="121"/>
      <c r="F2" s="121"/>
      <c r="G2" s="121"/>
      <c r="H2" s="121"/>
      <c r="I2" s="121"/>
      <c r="J2" s="121"/>
      <c r="K2" s="121"/>
      <c r="L2" s="121"/>
      <c r="M2" s="122"/>
      <c r="N2" s="128" t="s">
        <v>2</v>
      </c>
      <c r="O2" s="129"/>
      <c r="P2" s="129"/>
      <c r="Q2" s="130"/>
      <c r="R2" s="60"/>
      <c r="S2" s="60"/>
      <c r="T2" s="61"/>
      <c r="U2" s="62"/>
      <c r="V2" s="62"/>
      <c r="W2" s="60"/>
      <c r="X2" s="60"/>
      <c r="Y2" s="60"/>
    </row>
    <row r="3" spans="1:39" ht="16.5" customHeight="1" x14ac:dyDescent="0.25">
      <c r="A3" s="63"/>
      <c r="B3" s="64"/>
      <c r="C3" s="121"/>
      <c r="D3" s="121"/>
      <c r="E3" s="121"/>
      <c r="F3" s="121"/>
      <c r="G3" s="121"/>
      <c r="H3" s="121"/>
      <c r="I3" s="121"/>
      <c r="J3" s="121"/>
      <c r="K3" s="121"/>
      <c r="L3" s="121"/>
      <c r="M3" s="122"/>
      <c r="N3" s="128" t="s">
        <v>3</v>
      </c>
      <c r="O3" s="129"/>
      <c r="P3" s="129"/>
      <c r="Q3" s="130"/>
      <c r="R3" s="60"/>
      <c r="S3" s="60"/>
      <c r="T3" s="61"/>
      <c r="U3" s="62"/>
      <c r="V3" s="65"/>
      <c r="W3" s="66"/>
      <c r="X3" s="66"/>
      <c r="Y3" s="66"/>
    </row>
    <row r="4" spans="1:39" ht="16.5" customHeight="1" x14ac:dyDescent="0.25">
      <c r="A4" s="67"/>
      <c r="B4" s="68"/>
      <c r="C4" s="123"/>
      <c r="D4" s="123"/>
      <c r="E4" s="123"/>
      <c r="F4" s="123"/>
      <c r="G4" s="123"/>
      <c r="H4" s="123"/>
      <c r="I4" s="123"/>
      <c r="J4" s="123"/>
      <c r="K4" s="123"/>
      <c r="L4" s="123"/>
      <c r="M4" s="124"/>
      <c r="N4" s="131" t="s">
        <v>4</v>
      </c>
      <c r="O4" s="132"/>
      <c r="P4" s="132"/>
      <c r="Q4" s="133"/>
      <c r="R4" s="60"/>
      <c r="S4" s="60"/>
      <c r="T4" s="61"/>
      <c r="U4" s="62"/>
      <c r="V4" s="65"/>
      <c r="W4" s="66"/>
      <c r="X4" s="66"/>
      <c r="Y4" s="66"/>
    </row>
    <row r="5" spans="1:39" ht="16.5" customHeight="1" x14ac:dyDescent="0.25">
      <c r="A5" s="64"/>
      <c r="C5" s="64"/>
      <c r="D5" s="69"/>
      <c r="E5" s="69"/>
      <c r="F5" s="69"/>
      <c r="G5" s="69"/>
      <c r="H5" s="69"/>
      <c r="I5" s="69"/>
      <c r="J5" s="69"/>
      <c r="K5" s="69"/>
      <c r="L5" s="69"/>
      <c r="M5" s="69"/>
      <c r="N5" s="70"/>
      <c r="O5" s="70"/>
      <c r="P5" s="70"/>
      <c r="Q5" s="70"/>
      <c r="R5" s="60"/>
      <c r="S5" s="60"/>
      <c r="T5" s="61"/>
      <c r="U5" s="62"/>
      <c r="V5" s="65"/>
      <c r="W5" s="66"/>
      <c r="X5" s="66"/>
      <c r="Y5" s="66"/>
    </row>
    <row r="6" spans="1:39" ht="16.5" customHeight="1" x14ac:dyDescent="0.25">
      <c r="A6" s="64"/>
      <c r="C6" s="71" t="s">
        <v>5</v>
      </c>
      <c r="D6" s="118"/>
      <c r="E6" s="118"/>
      <c r="F6" s="118"/>
      <c r="G6" s="118"/>
      <c r="H6" s="118"/>
      <c r="I6" s="118"/>
      <c r="J6" s="118"/>
      <c r="K6" s="118"/>
      <c r="L6" s="118"/>
      <c r="M6" s="118"/>
      <c r="N6" s="72"/>
      <c r="O6" s="72"/>
      <c r="P6" s="72"/>
      <c r="Q6" s="72"/>
      <c r="R6" s="60"/>
      <c r="S6" s="60"/>
      <c r="T6" s="61"/>
      <c r="U6" s="62"/>
      <c r="V6" s="65"/>
      <c r="W6" s="66"/>
      <c r="X6" s="66"/>
      <c r="Y6" s="66"/>
    </row>
    <row r="7" spans="1:39" ht="16.5" customHeight="1" x14ac:dyDescent="0.25">
      <c r="A7" s="64"/>
      <c r="C7" s="71" t="s">
        <v>6</v>
      </c>
      <c r="D7" s="129"/>
      <c r="E7" s="129"/>
      <c r="F7" s="129"/>
      <c r="G7" s="64"/>
      <c r="H7" s="64"/>
      <c r="I7" s="64"/>
      <c r="J7" s="64"/>
      <c r="K7" s="64"/>
      <c r="L7" s="64"/>
      <c r="M7" s="64"/>
      <c r="N7" s="64"/>
      <c r="O7" s="64"/>
      <c r="P7" s="64"/>
      <c r="Q7" s="64"/>
      <c r="R7" s="60"/>
      <c r="S7" s="60"/>
      <c r="T7" s="61"/>
      <c r="U7" s="62"/>
      <c r="V7" s="65"/>
      <c r="W7" s="66"/>
      <c r="X7" s="66"/>
      <c r="Y7" s="66"/>
    </row>
    <row r="8" spans="1:39" ht="16.5" customHeight="1" x14ac:dyDescent="0.25">
      <c r="A8" s="64"/>
      <c r="B8" s="64"/>
      <c r="C8" s="73"/>
      <c r="D8" s="60"/>
      <c r="E8" s="60"/>
      <c r="F8" s="64"/>
      <c r="G8" s="64"/>
      <c r="H8" s="64"/>
      <c r="I8" s="64"/>
      <c r="J8" s="64"/>
      <c r="K8" s="64"/>
      <c r="L8" s="64"/>
      <c r="M8" s="64"/>
      <c r="N8" s="64"/>
      <c r="O8" s="64"/>
      <c r="P8" s="64"/>
      <c r="Q8" s="64"/>
      <c r="R8" s="60"/>
      <c r="S8" s="60"/>
      <c r="T8" s="61"/>
      <c r="U8" s="62"/>
      <c r="V8" s="65"/>
      <c r="W8" s="66"/>
      <c r="X8" s="66"/>
      <c r="Y8" s="66"/>
    </row>
    <row r="9" spans="1:39" ht="16.5" customHeight="1" x14ac:dyDescent="0.25">
      <c r="A9" s="64"/>
      <c r="B9" s="64"/>
      <c r="C9" s="73"/>
      <c r="D9" s="60"/>
      <c r="E9" s="60"/>
      <c r="F9" s="64"/>
      <c r="G9" s="64"/>
      <c r="H9" s="64"/>
      <c r="I9" s="64"/>
      <c r="J9" s="64"/>
      <c r="K9" s="64"/>
      <c r="L9" s="64"/>
      <c r="M9" s="64"/>
      <c r="N9" s="64"/>
      <c r="O9" s="64"/>
      <c r="P9" s="64"/>
      <c r="Q9" s="64"/>
      <c r="R9" s="60"/>
      <c r="S9" s="60"/>
      <c r="T9" s="61"/>
      <c r="U9" s="62"/>
      <c r="V9" s="65"/>
      <c r="W9" s="66"/>
      <c r="X9" s="66"/>
      <c r="Y9" s="66"/>
    </row>
    <row r="10" spans="1:39" ht="32.25" customHeight="1" x14ac:dyDescent="0.25">
      <c r="A10" s="136" t="s">
        <v>7</v>
      </c>
      <c r="B10" s="136"/>
      <c r="C10" s="136"/>
      <c r="D10" s="137" t="s">
        <v>8</v>
      </c>
      <c r="E10" s="138"/>
      <c r="F10" s="138"/>
      <c r="G10" s="138"/>
      <c r="H10" s="138"/>
      <c r="I10" s="138"/>
      <c r="J10" s="138"/>
      <c r="K10" s="138"/>
      <c r="L10" s="138"/>
      <c r="M10" s="138"/>
      <c r="N10" s="138"/>
      <c r="O10" s="139"/>
      <c r="P10" s="140" t="s">
        <v>9</v>
      </c>
      <c r="Q10" s="140" t="s">
        <v>10</v>
      </c>
      <c r="R10" s="142" t="s">
        <v>11</v>
      </c>
      <c r="S10" s="142"/>
      <c r="T10" s="142"/>
      <c r="U10" s="143"/>
      <c r="V10" s="143"/>
      <c r="W10" s="142" t="s">
        <v>12</v>
      </c>
      <c r="X10" s="142"/>
      <c r="Y10" s="142"/>
      <c r="Z10" s="142"/>
      <c r="AA10" s="142"/>
      <c r="AB10" s="142" t="s">
        <v>13</v>
      </c>
      <c r="AC10" s="142"/>
      <c r="AD10" s="142"/>
      <c r="AE10" s="142"/>
      <c r="AF10" s="142"/>
      <c r="AG10" s="142" t="s">
        <v>14</v>
      </c>
      <c r="AH10" s="142"/>
      <c r="AI10" s="142"/>
      <c r="AJ10" s="142"/>
      <c r="AK10" s="142"/>
      <c r="AL10" s="134" t="s">
        <v>15</v>
      </c>
      <c r="AM10" s="134" t="s">
        <v>16</v>
      </c>
    </row>
    <row r="11" spans="1:39" s="49" customFormat="1" ht="45.75" customHeight="1" x14ac:dyDescent="0.25">
      <c r="A11" s="47" t="s">
        <v>17</v>
      </c>
      <c r="B11" s="47" t="s">
        <v>18</v>
      </c>
      <c r="C11" s="47" t="s">
        <v>19</v>
      </c>
      <c r="D11" s="74" t="s">
        <v>20</v>
      </c>
      <c r="E11" s="74"/>
      <c r="F11" s="74" t="s">
        <v>21</v>
      </c>
      <c r="G11" s="74" t="s">
        <v>22</v>
      </c>
      <c r="H11" s="74" t="s">
        <v>23</v>
      </c>
      <c r="I11" s="74" t="s">
        <v>24</v>
      </c>
      <c r="J11" s="74" t="s">
        <v>11</v>
      </c>
      <c r="K11" s="74" t="s">
        <v>12</v>
      </c>
      <c r="L11" s="74" t="s">
        <v>13</v>
      </c>
      <c r="M11" s="74" t="s">
        <v>14</v>
      </c>
      <c r="N11" s="74" t="s">
        <v>25</v>
      </c>
      <c r="O11" s="74" t="s">
        <v>26</v>
      </c>
      <c r="P11" s="141"/>
      <c r="Q11" s="141"/>
      <c r="R11" s="75" t="s">
        <v>27</v>
      </c>
      <c r="S11" s="75" t="s">
        <v>28</v>
      </c>
      <c r="T11" s="76" t="s">
        <v>29</v>
      </c>
      <c r="U11" s="75" t="s">
        <v>30</v>
      </c>
      <c r="V11" s="75" t="s">
        <v>31</v>
      </c>
      <c r="W11" s="75" t="s">
        <v>27</v>
      </c>
      <c r="X11" s="75" t="s">
        <v>28</v>
      </c>
      <c r="Y11" s="75" t="s">
        <v>29</v>
      </c>
      <c r="Z11" s="75" t="s">
        <v>30</v>
      </c>
      <c r="AA11" s="75" t="s">
        <v>31</v>
      </c>
      <c r="AB11" s="75" t="s">
        <v>27</v>
      </c>
      <c r="AC11" s="75" t="s">
        <v>28</v>
      </c>
      <c r="AD11" s="75" t="s">
        <v>29</v>
      </c>
      <c r="AE11" s="75" t="s">
        <v>30</v>
      </c>
      <c r="AF11" s="75" t="s">
        <v>31</v>
      </c>
      <c r="AG11" s="75" t="s">
        <v>27</v>
      </c>
      <c r="AH11" s="75" t="s">
        <v>28</v>
      </c>
      <c r="AI11" s="75" t="s">
        <v>29</v>
      </c>
      <c r="AJ11" s="75" t="s">
        <v>30</v>
      </c>
      <c r="AK11" s="75" t="s">
        <v>31</v>
      </c>
      <c r="AL11" s="134"/>
      <c r="AM11" s="134"/>
    </row>
    <row r="12" spans="1:39" s="46" customFormat="1" x14ac:dyDescent="0.25">
      <c r="A12" s="45"/>
      <c r="B12" s="45"/>
      <c r="C12" s="45"/>
      <c r="D12" s="45"/>
      <c r="E12" s="45"/>
      <c r="F12" s="45"/>
      <c r="G12" s="45"/>
      <c r="H12" s="45"/>
      <c r="I12" s="45"/>
      <c r="J12" s="45"/>
      <c r="K12" s="45"/>
      <c r="L12" s="45"/>
      <c r="M12" s="45"/>
      <c r="N12" s="45"/>
      <c r="O12" s="45"/>
      <c r="P12" s="45"/>
      <c r="Q12" s="45"/>
      <c r="R12" s="77">
        <f t="shared" ref="R12:R38" si="0">J12</f>
        <v>0</v>
      </c>
      <c r="S12" s="77"/>
      <c r="T12" s="78" t="e">
        <f t="shared" ref="T12:T38" si="1">IF(S12/R12&gt;100%,100%,S12/R12)</f>
        <v>#DIV/0!</v>
      </c>
      <c r="U12" s="45"/>
      <c r="V12" s="45"/>
      <c r="W12" s="77">
        <f t="shared" ref="W12:W38" si="2">K12</f>
        <v>0</v>
      </c>
      <c r="X12" s="77"/>
      <c r="Y12" s="79" t="e">
        <f t="shared" ref="Y12:Y38" si="3">IF(X12/W12&gt;100%,100%,X12/W12)</f>
        <v>#DIV/0!</v>
      </c>
      <c r="Z12" s="80"/>
      <c r="AA12" s="80"/>
      <c r="AB12" s="81">
        <f t="shared" ref="AB12:AB38" si="4">L12</f>
        <v>0</v>
      </c>
      <c r="AC12" s="81"/>
      <c r="AD12" s="79" t="e">
        <f t="shared" ref="AD12:AD38" si="5">IF(AC12/AB12&gt;100%,100%,AC12/AB12)</f>
        <v>#DIV/0!</v>
      </c>
      <c r="AE12" s="80"/>
      <c r="AF12" s="80"/>
      <c r="AG12" s="81">
        <f t="shared" ref="AG12:AG38" si="6">M12</f>
        <v>0</v>
      </c>
      <c r="AH12" s="81"/>
      <c r="AI12" s="79" t="e">
        <f t="shared" ref="AI12:AI38" si="7">IF(AH12/AG12&gt;100%,100%,AH12/AG12)</f>
        <v>#DIV/0!</v>
      </c>
      <c r="AJ12" s="80"/>
      <c r="AK12" s="80"/>
      <c r="AL12" s="81"/>
      <c r="AM12" s="79" t="e">
        <f t="shared" ref="AM12:AM38" si="8">IF(AL12/N12&gt;100%,100%,AL12/N12)</f>
        <v>#DIV/0!</v>
      </c>
    </row>
    <row r="13" spans="1:39" s="46" customFormat="1" x14ac:dyDescent="0.25">
      <c r="A13" s="45"/>
      <c r="B13" s="45"/>
      <c r="C13" s="45"/>
      <c r="D13" s="45"/>
      <c r="E13" s="45"/>
      <c r="F13" s="45"/>
      <c r="G13" s="45"/>
      <c r="H13" s="45"/>
      <c r="I13" s="45"/>
      <c r="J13" s="45"/>
      <c r="K13" s="45"/>
      <c r="L13" s="45"/>
      <c r="M13" s="45"/>
      <c r="N13" s="45"/>
      <c r="O13" s="45"/>
      <c r="P13" s="45"/>
      <c r="Q13" s="45"/>
      <c r="R13" s="77">
        <f t="shared" si="0"/>
        <v>0</v>
      </c>
      <c r="S13" s="77"/>
      <c r="T13" s="78" t="e">
        <f t="shared" si="1"/>
        <v>#DIV/0!</v>
      </c>
      <c r="U13" s="45"/>
      <c r="V13" s="45"/>
      <c r="W13" s="77">
        <f t="shared" si="2"/>
        <v>0</v>
      </c>
      <c r="X13" s="77"/>
      <c r="Y13" s="79" t="e">
        <f t="shared" si="3"/>
        <v>#DIV/0!</v>
      </c>
      <c r="Z13" s="80"/>
      <c r="AA13" s="80"/>
      <c r="AB13" s="81">
        <f t="shared" si="4"/>
        <v>0</v>
      </c>
      <c r="AC13" s="81"/>
      <c r="AD13" s="79" t="e">
        <f t="shared" si="5"/>
        <v>#DIV/0!</v>
      </c>
      <c r="AE13" s="80"/>
      <c r="AF13" s="80"/>
      <c r="AG13" s="81">
        <f t="shared" si="6"/>
        <v>0</v>
      </c>
      <c r="AH13" s="81"/>
      <c r="AI13" s="79" t="e">
        <f t="shared" si="7"/>
        <v>#DIV/0!</v>
      </c>
      <c r="AJ13" s="80"/>
      <c r="AK13" s="80"/>
      <c r="AL13" s="81"/>
      <c r="AM13" s="79" t="e">
        <f t="shared" si="8"/>
        <v>#DIV/0!</v>
      </c>
    </row>
    <row r="14" spans="1:39" s="46" customFormat="1" x14ac:dyDescent="0.25">
      <c r="A14" s="45"/>
      <c r="B14" s="45"/>
      <c r="C14" s="45"/>
      <c r="D14" s="45"/>
      <c r="E14" s="45"/>
      <c r="F14" s="45"/>
      <c r="G14" s="45"/>
      <c r="H14" s="45"/>
      <c r="I14" s="45"/>
      <c r="J14" s="45"/>
      <c r="K14" s="45"/>
      <c r="L14" s="45"/>
      <c r="M14" s="45"/>
      <c r="N14" s="45"/>
      <c r="O14" s="45"/>
      <c r="P14" s="45"/>
      <c r="Q14" s="45"/>
      <c r="R14" s="77">
        <f t="shared" si="0"/>
        <v>0</v>
      </c>
      <c r="S14" s="77"/>
      <c r="T14" s="78" t="e">
        <f t="shared" si="1"/>
        <v>#DIV/0!</v>
      </c>
      <c r="U14" s="45"/>
      <c r="V14" s="45"/>
      <c r="W14" s="77">
        <f t="shared" si="2"/>
        <v>0</v>
      </c>
      <c r="X14" s="77"/>
      <c r="Y14" s="79" t="e">
        <f t="shared" si="3"/>
        <v>#DIV/0!</v>
      </c>
      <c r="Z14" s="80"/>
      <c r="AA14" s="80"/>
      <c r="AB14" s="81">
        <f t="shared" si="4"/>
        <v>0</v>
      </c>
      <c r="AC14" s="81"/>
      <c r="AD14" s="79" t="e">
        <f t="shared" si="5"/>
        <v>#DIV/0!</v>
      </c>
      <c r="AE14" s="80"/>
      <c r="AF14" s="80"/>
      <c r="AG14" s="81">
        <f t="shared" si="6"/>
        <v>0</v>
      </c>
      <c r="AH14" s="81"/>
      <c r="AI14" s="79" t="e">
        <f t="shared" si="7"/>
        <v>#DIV/0!</v>
      </c>
      <c r="AJ14" s="80"/>
      <c r="AK14" s="80"/>
      <c r="AL14" s="81"/>
      <c r="AM14" s="79" t="e">
        <f t="shared" si="8"/>
        <v>#DIV/0!</v>
      </c>
    </row>
    <row r="15" spans="1:39" s="46" customFormat="1" x14ac:dyDescent="0.25">
      <c r="A15" s="45"/>
      <c r="B15" s="45"/>
      <c r="C15" s="45"/>
      <c r="D15" s="45"/>
      <c r="E15" s="45"/>
      <c r="F15" s="45"/>
      <c r="G15" s="45"/>
      <c r="H15" s="45"/>
      <c r="I15" s="45"/>
      <c r="J15" s="45"/>
      <c r="K15" s="45"/>
      <c r="L15" s="45"/>
      <c r="M15" s="45"/>
      <c r="N15" s="45"/>
      <c r="O15" s="45"/>
      <c r="P15" s="45"/>
      <c r="Q15" s="45"/>
      <c r="R15" s="77">
        <f t="shared" si="0"/>
        <v>0</v>
      </c>
      <c r="S15" s="77"/>
      <c r="T15" s="78" t="e">
        <f t="shared" si="1"/>
        <v>#DIV/0!</v>
      </c>
      <c r="U15" s="45"/>
      <c r="V15" s="45"/>
      <c r="W15" s="77">
        <f t="shared" si="2"/>
        <v>0</v>
      </c>
      <c r="X15" s="77"/>
      <c r="Y15" s="79" t="e">
        <f t="shared" si="3"/>
        <v>#DIV/0!</v>
      </c>
      <c r="Z15" s="80"/>
      <c r="AA15" s="80"/>
      <c r="AB15" s="81">
        <f t="shared" si="4"/>
        <v>0</v>
      </c>
      <c r="AC15" s="81"/>
      <c r="AD15" s="79" t="e">
        <f t="shared" si="5"/>
        <v>#DIV/0!</v>
      </c>
      <c r="AE15" s="80"/>
      <c r="AF15" s="80"/>
      <c r="AG15" s="81">
        <f t="shared" si="6"/>
        <v>0</v>
      </c>
      <c r="AH15" s="81"/>
      <c r="AI15" s="79" t="e">
        <f t="shared" si="7"/>
        <v>#DIV/0!</v>
      </c>
      <c r="AJ15" s="80"/>
      <c r="AK15" s="80"/>
      <c r="AL15" s="81"/>
      <c r="AM15" s="79" t="e">
        <f t="shared" si="8"/>
        <v>#DIV/0!</v>
      </c>
    </row>
    <row r="16" spans="1:39" s="46" customFormat="1" x14ac:dyDescent="0.25">
      <c r="A16" s="45"/>
      <c r="B16" s="45"/>
      <c r="C16" s="45"/>
      <c r="D16" s="45"/>
      <c r="E16" s="45"/>
      <c r="F16" s="45"/>
      <c r="G16" s="45"/>
      <c r="H16" s="45"/>
      <c r="I16" s="45"/>
      <c r="J16" s="45"/>
      <c r="K16" s="45"/>
      <c r="L16" s="45"/>
      <c r="M16" s="45"/>
      <c r="N16" s="45"/>
      <c r="O16" s="45"/>
      <c r="P16" s="45"/>
      <c r="Q16" s="45"/>
      <c r="R16" s="77">
        <f t="shared" si="0"/>
        <v>0</v>
      </c>
      <c r="S16" s="77"/>
      <c r="T16" s="78" t="e">
        <f t="shared" si="1"/>
        <v>#DIV/0!</v>
      </c>
      <c r="U16" s="45"/>
      <c r="V16" s="45"/>
      <c r="W16" s="77">
        <f t="shared" si="2"/>
        <v>0</v>
      </c>
      <c r="X16" s="77"/>
      <c r="Y16" s="79" t="e">
        <f t="shared" si="3"/>
        <v>#DIV/0!</v>
      </c>
      <c r="Z16" s="80"/>
      <c r="AA16" s="80"/>
      <c r="AB16" s="81">
        <f t="shared" si="4"/>
        <v>0</v>
      </c>
      <c r="AC16" s="81"/>
      <c r="AD16" s="79" t="e">
        <f t="shared" si="5"/>
        <v>#DIV/0!</v>
      </c>
      <c r="AE16" s="80"/>
      <c r="AF16" s="80"/>
      <c r="AG16" s="81">
        <f t="shared" si="6"/>
        <v>0</v>
      </c>
      <c r="AH16" s="81"/>
      <c r="AI16" s="79" t="e">
        <f t="shared" si="7"/>
        <v>#DIV/0!</v>
      </c>
      <c r="AJ16" s="80"/>
      <c r="AK16" s="80"/>
      <c r="AL16" s="81"/>
      <c r="AM16" s="79" t="e">
        <f t="shared" si="8"/>
        <v>#DIV/0!</v>
      </c>
    </row>
    <row r="17" spans="1:39" s="46" customFormat="1" x14ac:dyDescent="0.25">
      <c r="A17" s="45"/>
      <c r="B17" s="45"/>
      <c r="C17" s="45"/>
      <c r="D17" s="45"/>
      <c r="E17" s="45"/>
      <c r="F17" s="45"/>
      <c r="G17" s="45"/>
      <c r="H17" s="45"/>
      <c r="I17" s="45"/>
      <c r="J17" s="45"/>
      <c r="K17" s="45"/>
      <c r="L17" s="45"/>
      <c r="M17" s="45"/>
      <c r="N17" s="45"/>
      <c r="O17" s="45"/>
      <c r="P17" s="45"/>
      <c r="Q17" s="45"/>
      <c r="R17" s="77">
        <f t="shared" si="0"/>
        <v>0</v>
      </c>
      <c r="S17" s="77"/>
      <c r="T17" s="78" t="e">
        <f t="shared" si="1"/>
        <v>#DIV/0!</v>
      </c>
      <c r="U17" s="45"/>
      <c r="V17" s="45"/>
      <c r="W17" s="77">
        <f t="shared" si="2"/>
        <v>0</v>
      </c>
      <c r="X17" s="77"/>
      <c r="Y17" s="79" t="e">
        <f t="shared" si="3"/>
        <v>#DIV/0!</v>
      </c>
      <c r="Z17" s="80"/>
      <c r="AA17" s="80"/>
      <c r="AB17" s="81">
        <f t="shared" si="4"/>
        <v>0</v>
      </c>
      <c r="AC17" s="81"/>
      <c r="AD17" s="79" t="e">
        <f t="shared" si="5"/>
        <v>#DIV/0!</v>
      </c>
      <c r="AE17" s="80"/>
      <c r="AF17" s="80"/>
      <c r="AG17" s="81">
        <f t="shared" si="6"/>
        <v>0</v>
      </c>
      <c r="AH17" s="81"/>
      <c r="AI17" s="79" t="e">
        <f t="shared" si="7"/>
        <v>#DIV/0!</v>
      </c>
      <c r="AJ17" s="80"/>
      <c r="AK17" s="80"/>
      <c r="AL17" s="81"/>
      <c r="AM17" s="79" t="e">
        <f t="shared" si="8"/>
        <v>#DIV/0!</v>
      </c>
    </row>
    <row r="18" spans="1:39" s="46" customFormat="1" x14ac:dyDescent="0.25">
      <c r="A18" s="45"/>
      <c r="B18" s="45"/>
      <c r="C18" s="45"/>
      <c r="D18" s="45"/>
      <c r="E18" s="45"/>
      <c r="F18" s="45"/>
      <c r="G18" s="45"/>
      <c r="H18" s="45"/>
      <c r="I18" s="45"/>
      <c r="J18" s="45"/>
      <c r="K18" s="45"/>
      <c r="L18" s="45"/>
      <c r="M18" s="45"/>
      <c r="N18" s="45"/>
      <c r="O18" s="45"/>
      <c r="P18" s="45"/>
      <c r="Q18" s="45"/>
      <c r="R18" s="77">
        <f t="shared" si="0"/>
        <v>0</v>
      </c>
      <c r="S18" s="77"/>
      <c r="T18" s="78" t="e">
        <f t="shared" si="1"/>
        <v>#DIV/0!</v>
      </c>
      <c r="U18" s="45"/>
      <c r="V18" s="45"/>
      <c r="W18" s="77">
        <f t="shared" si="2"/>
        <v>0</v>
      </c>
      <c r="X18" s="77"/>
      <c r="Y18" s="79" t="e">
        <f t="shared" si="3"/>
        <v>#DIV/0!</v>
      </c>
      <c r="Z18" s="80"/>
      <c r="AA18" s="80"/>
      <c r="AB18" s="81">
        <f t="shared" si="4"/>
        <v>0</v>
      </c>
      <c r="AC18" s="81"/>
      <c r="AD18" s="79" t="e">
        <f t="shared" si="5"/>
        <v>#DIV/0!</v>
      </c>
      <c r="AE18" s="80"/>
      <c r="AF18" s="80"/>
      <c r="AG18" s="81">
        <f t="shared" si="6"/>
        <v>0</v>
      </c>
      <c r="AH18" s="81"/>
      <c r="AI18" s="79" t="e">
        <f t="shared" si="7"/>
        <v>#DIV/0!</v>
      </c>
      <c r="AJ18" s="80"/>
      <c r="AK18" s="80"/>
      <c r="AL18" s="81"/>
      <c r="AM18" s="79" t="e">
        <f t="shared" si="8"/>
        <v>#DIV/0!</v>
      </c>
    </row>
    <row r="19" spans="1:39" s="46" customFormat="1" x14ac:dyDescent="0.25">
      <c r="A19" s="45"/>
      <c r="B19" s="45"/>
      <c r="C19" s="45"/>
      <c r="D19" s="45"/>
      <c r="E19" s="45"/>
      <c r="F19" s="45"/>
      <c r="G19" s="45"/>
      <c r="H19" s="45"/>
      <c r="I19" s="45"/>
      <c r="J19" s="45"/>
      <c r="K19" s="45"/>
      <c r="L19" s="45"/>
      <c r="M19" s="45"/>
      <c r="N19" s="45"/>
      <c r="O19" s="45"/>
      <c r="P19" s="45"/>
      <c r="Q19" s="45"/>
      <c r="R19" s="77">
        <f t="shared" si="0"/>
        <v>0</v>
      </c>
      <c r="S19" s="77"/>
      <c r="T19" s="78" t="e">
        <f t="shared" si="1"/>
        <v>#DIV/0!</v>
      </c>
      <c r="U19" s="45"/>
      <c r="V19" s="45"/>
      <c r="W19" s="77">
        <f t="shared" si="2"/>
        <v>0</v>
      </c>
      <c r="X19" s="77"/>
      <c r="Y19" s="79" t="e">
        <f t="shared" si="3"/>
        <v>#DIV/0!</v>
      </c>
      <c r="Z19" s="80"/>
      <c r="AA19" s="80"/>
      <c r="AB19" s="81">
        <f t="shared" si="4"/>
        <v>0</v>
      </c>
      <c r="AC19" s="81"/>
      <c r="AD19" s="79" t="e">
        <f t="shared" si="5"/>
        <v>#DIV/0!</v>
      </c>
      <c r="AE19" s="80"/>
      <c r="AF19" s="80"/>
      <c r="AG19" s="81">
        <f t="shared" si="6"/>
        <v>0</v>
      </c>
      <c r="AH19" s="81"/>
      <c r="AI19" s="79" t="e">
        <f t="shared" si="7"/>
        <v>#DIV/0!</v>
      </c>
      <c r="AJ19" s="80"/>
      <c r="AK19" s="80"/>
      <c r="AL19" s="81"/>
      <c r="AM19" s="79" t="e">
        <f t="shared" si="8"/>
        <v>#DIV/0!</v>
      </c>
    </row>
    <row r="20" spans="1:39" s="46" customFormat="1" x14ac:dyDescent="0.25">
      <c r="A20" s="45"/>
      <c r="B20" s="45"/>
      <c r="C20" s="45"/>
      <c r="D20" s="45"/>
      <c r="E20" s="45"/>
      <c r="F20" s="45"/>
      <c r="G20" s="45"/>
      <c r="H20" s="45"/>
      <c r="I20" s="45"/>
      <c r="J20" s="45"/>
      <c r="K20" s="45"/>
      <c r="L20" s="45"/>
      <c r="M20" s="45"/>
      <c r="N20" s="45"/>
      <c r="O20" s="45"/>
      <c r="P20" s="45"/>
      <c r="Q20" s="45"/>
      <c r="R20" s="77">
        <f t="shared" si="0"/>
        <v>0</v>
      </c>
      <c r="S20" s="77"/>
      <c r="T20" s="78" t="e">
        <f t="shared" si="1"/>
        <v>#DIV/0!</v>
      </c>
      <c r="U20" s="45"/>
      <c r="V20" s="45"/>
      <c r="W20" s="77">
        <f t="shared" si="2"/>
        <v>0</v>
      </c>
      <c r="X20" s="77"/>
      <c r="Y20" s="79" t="e">
        <f t="shared" si="3"/>
        <v>#DIV/0!</v>
      </c>
      <c r="Z20" s="80"/>
      <c r="AA20" s="80"/>
      <c r="AB20" s="81">
        <f t="shared" si="4"/>
        <v>0</v>
      </c>
      <c r="AC20" s="81"/>
      <c r="AD20" s="79" t="e">
        <f t="shared" si="5"/>
        <v>#DIV/0!</v>
      </c>
      <c r="AE20" s="80"/>
      <c r="AF20" s="80"/>
      <c r="AG20" s="81">
        <f t="shared" si="6"/>
        <v>0</v>
      </c>
      <c r="AH20" s="81"/>
      <c r="AI20" s="79" t="e">
        <f t="shared" si="7"/>
        <v>#DIV/0!</v>
      </c>
      <c r="AJ20" s="80"/>
      <c r="AK20" s="80"/>
      <c r="AL20" s="81"/>
      <c r="AM20" s="79" t="e">
        <f t="shared" si="8"/>
        <v>#DIV/0!</v>
      </c>
    </row>
    <row r="21" spans="1:39" s="46" customFormat="1" x14ac:dyDescent="0.25">
      <c r="A21" s="45"/>
      <c r="B21" s="45"/>
      <c r="C21" s="45"/>
      <c r="D21" s="45"/>
      <c r="E21" s="45"/>
      <c r="F21" s="45"/>
      <c r="G21" s="45"/>
      <c r="H21" s="45"/>
      <c r="I21" s="45"/>
      <c r="J21" s="45"/>
      <c r="K21" s="45"/>
      <c r="L21" s="45"/>
      <c r="M21" s="45"/>
      <c r="N21" s="45"/>
      <c r="O21" s="45"/>
      <c r="P21" s="45"/>
      <c r="Q21" s="45"/>
      <c r="R21" s="77">
        <f t="shared" si="0"/>
        <v>0</v>
      </c>
      <c r="S21" s="77"/>
      <c r="T21" s="78" t="e">
        <f t="shared" si="1"/>
        <v>#DIV/0!</v>
      </c>
      <c r="U21" s="45"/>
      <c r="V21" s="45"/>
      <c r="W21" s="77">
        <f t="shared" si="2"/>
        <v>0</v>
      </c>
      <c r="X21" s="77"/>
      <c r="Y21" s="79" t="e">
        <f t="shared" si="3"/>
        <v>#DIV/0!</v>
      </c>
      <c r="Z21" s="80"/>
      <c r="AA21" s="80"/>
      <c r="AB21" s="81">
        <f t="shared" si="4"/>
        <v>0</v>
      </c>
      <c r="AC21" s="81"/>
      <c r="AD21" s="79" t="e">
        <f t="shared" si="5"/>
        <v>#DIV/0!</v>
      </c>
      <c r="AE21" s="80"/>
      <c r="AF21" s="80"/>
      <c r="AG21" s="81">
        <f t="shared" si="6"/>
        <v>0</v>
      </c>
      <c r="AH21" s="81"/>
      <c r="AI21" s="79" t="e">
        <f t="shared" si="7"/>
        <v>#DIV/0!</v>
      </c>
      <c r="AJ21" s="80"/>
      <c r="AK21" s="80"/>
      <c r="AL21" s="81"/>
      <c r="AM21" s="79" t="e">
        <f t="shared" si="8"/>
        <v>#DIV/0!</v>
      </c>
    </row>
    <row r="22" spans="1:39" s="46" customFormat="1" x14ac:dyDescent="0.25">
      <c r="A22" s="45"/>
      <c r="B22" s="45"/>
      <c r="C22" s="45"/>
      <c r="D22" s="45"/>
      <c r="E22" s="45"/>
      <c r="F22" s="45"/>
      <c r="G22" s="45"/>
      <c r="H22" s="45"/>
      <c r="I22" s="45"/>
      <c r="J22" s="45"/>
      <c r="K22" s="45"/>
      <c r="L22" s="45"/>
      <c r="M22" s="45"/>
      <c r="N22" s="45"/>
      <c r="O22" s="45"/>
      <c r="P22" s="45"/>
      <c r="Q22" s="45"/>
      <c r="R22" s="77">
        <f t="shared" si="0"/>
        <v>0</v>
      </c>
      <c r="S22" s="77"/>
      <c r="T22" s="78" t="e">
        <f t="shared" si="1"/>
        <v>#DIV/0!</v>
      </c>
      <c r="U22" s="45"/>
      <c r="V22" s="45"/>
      <c r="W22" s="77">
        <f t="shared" si="2"/>
        <v>0</v>
      </c>
      <c r="X22" s="77"/>
      <c r="Y22" s="79" t="e">
        <f t="shared" si="3"/>
        <v>#DIV/0!</v>
      </c>
      <c r="Z22" s="80"/>
      <c r="AA22" s="80"/>
      <c r="AB22" s="81">
        <f t="shared" si="4"/>
        <v>0</v>
      </c>
      <c r="AC22" s="81"/>
      <c r="AD22" s="79" t="e">
        <f t="shared" si="5"/>
        <v>#DIV/0!</v>
      </c>
      <c r="AE22" s="80"/>
      <c r="AF22" s="80"/>
      <c r="AG22" s="81">
        <f t="shared" si="6"/>
        <v>0</v>
      </c>
      <c r="AH22" s="81"/>
      <c r="AI22" s="79" t="e">
        <f t="shared" si="7"/>
        <v>#DIV/0!</v>
      </c>
      <c r="AJ22" s="80"/>
      <c r="AK22" s="80"/>
      <c r="AL22" s="81"/>
      <c r="AM22" s="79" t="e">
        <f t="shared" si="8"/>
        <v>#DIV/0!</v>
      </c>
    </row>
    <row r="23" spans="1:39" s="46" customFormat="1" x14ac:dyDescent="0.25">
      <c r="A23" s="45"/>
      <c r="B23" s="45"/>
      <c r="C23" s="45"/>
      <c r="D23" s="45"/>
      <c r="E23" s="45"/>
      <c r="F23" s="45"/>
      <c r="G23" s="45"/>
      <c r="H23" s="45"/>
      <c r="I23" s="45"/>
      <c r="J23" s="45"/>
      <c r="K23" s="45"/>
      <c r="L23" s="45"/>
      <c r="M23" s="45"/>
      <c r="N23" s="45"/>
      <c r="O23" s="45"/>
      <c r="P23" s="45"/>
      <c r="Q23" s="45"/>
      <c r="R23" s="77">
        <f t="shared" si="0"/>
        <v>0</v>
      </c>
      <c r="S23" s="77"/>
      <c r="T23" s="78" t="e">
        <f t="shared" si="1"/>
        <v>#DIV/0!</v>
      </c>
      <c r="U23" s="45"/>
      <c r="V23" s="45"/>
      <c r="W23" s="77">
        <f t="shared" si="2"/>
        <v>0</v>
      </c>
      <c r="X23" s="77"/>
      <c r="Y23" s="79" t="e">
        <f t="shared" si="3"/>
        <v>#DIV/0!</v>
      </c>
      <c r="Z23" s="80"/>
      <c r="AA23" s="80"/>
      <c r="AB23" s="81">
        <f t="shared" si="4"/>
        <v>0</v>
      </c>
      <c r="AC23" s="81"/>
      <c r="AD23" s="79" t="e">
        <f t="shared" si="5"/>
        <v>#DIV/0!</v>
      </c>
      <c r="AE23" s="80"/>
      <c r="AF23" s="80"/>
      <c r="AG23" s="81">
        <f t="shared" si="6"/>
        <v>0</v>
      </c>
      <c r="AH23" s="81"/>
      <c r="AI23" s="79" t="e">
        <f t="shared" si="7"/>
        <v>#DIV/0!</v>
      </c>
      <c r="AJ23" s="80"/>
      <c r="AK23" s="80"/>
      <c r="AL23" s="81"/>
      <c r="AM23" s="79" t="e">
        <f t="shared" si="8"/>
        <v>#DIV/0!</v>
      </c>
    </row>
    <row r="24" spans="1:39" s="46" customFormat="1" x14ac:dyDescent="0.25">
      <c r="A24" s="45"/>
      <c r="B24" s="45"/>
      <c r="C24" s="45"/>
      <c r="D24" s="45"/>
      <c r="E24" s="45"/>
      <c r="F24" s="45"/>
      <c r="G24" s="45"/>
      <c r="H24" s="45"/>
      <c r="I24" s="45"/>
      <c r="J24" s="45"/>
      <c r="K24" s="45"/>
      <c r="L24" s="45"/>
      <c r="M24" s="45"/>
      <c r="N24" s="45"/>
      <c r="O24" s="45"/>
      <c r="P24" s="45"/>
      <c r="Q24" s="45"/>
      <c r="R24" s="77">
        <f t="shared" si="0"/>
        <v>0</v>
      </c>
      <c r="S24" s="77"/>
      <c r="T24" s="78" t="e">
        <f t="shared" si="1"/>
        <v>#DIV/0!</v>
      </c>
      <c r="U24" s="45"/>
      <c r="V24" s="45"/>
      <c r="W24" s="77">
        <f t="shared" si="2"/>
        <v>0</v>
      </c>
      <c r="X24" s="77"/>
      <c r="Y24" s="79" t="e">
        <f t="shared" si="3"/>
        <v>#DIV/0!</v>
      </c>
      <c r="Z24" s="80"/>
      <c r="AA24" s="80"/>
      <c r="AB24" s="81">
        <f t="shared" si="4"/>
        <v>0</v>
      </c>
      <c r="AC24" s="81"/>
      <c r="AD24" s="79" t="e">
        <f t="shared" si="5"/>
        <v>#DIV/0!</v>
      </c>
      <c r="AE24" s="80"/>
      <c r="AF24" s="80"/>
      <c r="AG24" s="81">
        <f t="shared" si="6"/>
        <v>0</v>
      </c>
      <c r="AH24" s="81"/>
      <c r="AI24" s="79" t="e">
        <f t="shared" si="7"/>
        <v>#DIV/0!</v>
      </c>
      <c r="AJ24" s="80"/>
      <c r="AK24" s="80"/>
      <c r="AL24" s="81"/>
      <c r="AM24" s="79" t="e">
        <f t="shared" si="8"/>
        <v>#DIV/0!</v>
      </c>
    </row>
    <row r="25" spans="1:39" s="46" customFormat="1" x14ac:dyDescent="0.25">
      <c r="A25" s="45"/>
      <c r="B25" s="45"/>
      <c r="C25" s="45"/>
      <c r="D25" s="45"/>
      <c r="E25" s="45"/>
      <c r="F25" s="45"/>
      <c r="G25" s="45"/>
      <c r="H25" s="45"/>
      <c r="I25" s="45"/>
      <c r="J25" s="45"/>
      <c r="K25" s="45"/>
      <c r="L25" s="45"/>
      <c r="M25" s="45"/>
      <c r="N25" s="45"/>
      <c r="O25" s="45"/>
      <c r="P25" s="45"/>
      <c r="Q25" s="45"/>
      <c r="R25" s="77">
        <f t="shared" si="0"/>
        <v>0</v>
      </c>
      <c r="S25" s="77"/>
      <c r="T25" s="78" t="e">
        <f t="shared" si="1"/>
        <v>#DIV/0!</v>
      </c>
      <c r="U25" s="45"/>
      <c r="V25" s="45"/>
      <c r="W25" s="77">
        <f t="shared" si="2"/>
        <v>0</v>
      </c>
      <c r="X25" s="77"/>
      <c r="Y25" s="79" t="e">
        <f t="shared" si="3"/>
        <v>#DIV/0!</v>
      </c>
      <c r="Z25" s="80"/>
      <c r="AA25" s="80"/>
      <c r="AB25" s="81">
        <f t="shared" si="4"/>
        <v>0</v>
      </c>
      <c r="AC25" s="81"/>
      <c r="AD25" s="79" t="e">
        <f t="shared" si="5"/>
        <v>#DIV/0!</v>
      </c>
      <c r="AE25" s="80"/>
      <c r="AF25" s="80"/>
      <c r="AG25" s="81">
        <f t="shared" si="6"/>
        <v>0</v>
      </c>
      <c r="AH25" s="81"/>
      <c r="AI25" s="79" t="e">
        <f t="shared" si="7"/>
        <v>#DIV/0!</v>
      </c>
      <c r="AJ25" s="80"/>
      <c r="AK25" s="80"/>
      <c r="AL25" s="81"/>
      <c r="AM25" s="79" t="e">
        <f t="shared" si="8"/>
        <v>#DIV/0!</v>
      </c>
    </row>
    <row r="26" spans="1:39" s="46" customFormat="1" x14ac:dyDescent="0.25">
      <c r="A26" s="45"/>
      <c r="B26" s="45"/>
      <c r="C26" s="45"/>
      <c r="D26" s="45"/>
      <c r="E26" s="45"/>
      <c r="F26" s="45"/>
      <c r="G26" s="45"/>
      <c r="H26" s="45"/>
      <c r="I26" s="45"/>
      <c r="J26" s="45"/>
      <c r="K26" s="45"/>
      <c r="L26" s="45"/>
      <c r="M26" s="45"/>
      <c r="N26" s="45"/>
      <c r="O26" s="45"/>
      <c r="P26" s="45"/>
      <c r="Q26" s="45"/>
      <c r="R26" s="77">
        <f t="shared" si="0"/>
        <v>0</v>
      </c>
      <c r="S26" s="77"/>
      <c r="T26" s="78" t="e">
        <f t="shared" si="1"/>
        <v>#DIV/0!</v>
      </c>
      <c r="U26" s="45"/>
      <c r="V26" s="45"/>
      <c r="W26" s="77">
        <f t="shared" si="2"/>
        <v>0</v>
      </c>
      <c r="X26" s="77"/>
      <c r="Y26" s="79" t="e">
        <f t="shared" si="3"/>
        <v>#DIV/0!</v>
      </c>
      <c r="Z26" s="80"/>
      <c r="AA26" s="80"/>
      <c r="AB26" s="81">
        <f t="shared" si="4"/>
        <v>0</v>
      </c>
      <c r="AC26" s="81"/>
      <c r="AD26" s="79" t="e">
        <f t="shared" si="5"/>
        <v>#DIV/0!</v>
      </c>
      <c r="AE26" s="80"/>
      <c r="AF26" s="80"/>
      <c r="AG26" s="81">
        <f t="shared" si="6"/>
        <v>0</v>
      </c>
      <c r="AH26" s="81"/>
      <c r="AI26" s="79" t="e">
        <f t="shared" si="7"/>
        <v>#DIV/0!</v>
      </c>
      <c r="AJ26" s="80"/>
      <c r="AK26" s="80"/>
      <c r="AL26" s="81"/>
      <c r="AM26" s="79" t="e">
        <f t="shared" si="8"/>
        <v>#DIV/0!</v>
      </c>
    </row>
    <row r="27" spans="1:39" s="46" customFormat="1" x14ac:dyDescent="0.25">
      <c r="A27" s="45"/>
      <c r="B27" s="45"/>
      <c r="C27" s="45"/>
      <c r="D27" s="45"/>
      <c r="E27" s="45"/>
      <c r="F27" s="45"/>
      <c r="G27" s="45"/>
      <c r="H27" s="45"/>
      <c r="I27" s="45"/>
      <c r="J27" s="45"/>
      <c r="K27" s="45"/>
      <c r="L27" s="45"/>
      <c r="M27" s="45"/>
      <c r="N27" s="45"/>
      <c r="O27" s="45"/>
      <c r="P27" s="45"/>
      <c r="Q27" s="45"/>
      <c r="R27" s="77">
        <f t="shared" si="0"/>
        <v>0</v>
      </c>
      <c r="S27" s="77"/>
      <c r="T27" s="78" t="e">
        <f t="shared" si="1"/>
        <v>#DIV/0!</v>
      </c>
      <c r="U27" s="45"/>
      <c r="V27" s="45"/>
      <c r="W27" s="77">
        <f t="shared" si="2"/>
        <v>0</v>
      </c>
      <c r="X27" s="77"/>
      <c r="Y27" s="79" t="e">
        <f t="shared" si="3"/>
        <v>#DIV/0!</v>
      </c>
      <c r="Z27" s="80"/>
      <c r="AA27" s="80"/>
      <c r="AB27" s="81">
        <f t="shared" si="4"/>
        <v>0</v>
      </c>
      <c r="AC27" s="81"/>
      <c r="AD27" s="79" t="e">
        <f t="shared" si="5"/>
        <v>#DIV/0!</v>
      </c>
      <c r="AE27" s="80"/>
      <c r="AF27" s="80"/>
      <c r="AG27" s="81">
        <f t="shared" si="6"/>
        <v>0</v>
      </c>
      <c r="AH27" s="81"/>
      <c r="AI27" s="79" t="e">
        <f t="shared" si="7"/>
        <v>#DIV/0!</v>
      </c>
      <c r="AJ27" s="80"/>
      <c r="AK27" s="80"/>
      <c r="AL27" s="81"/>
      <c r="AM27" s="79" t="e">
        <f t="shared" si="8"/>
        <v>#DIV/0!</v>
      </c>
    </row>
    <row r="28" spans="1:39" s="46" customFormat="1" x14ac:dyDescent="0.25">
      <c r="A28" s="45"/>
      <c r="B28" s="45"/>
      <c r="C28" s="45"/>
      <c r="D28" s="45"/>
      <c r="E28" s="45"/>
      <c r="F28" s="45"/>
      <c r="G28" s="45"/>
      <c r="H28" s="45"/>
      <c r="I28" s="45"/>
      <c r="J28" s="45"/>
      <c r="K28" s="45"/>
      <c r="L28" s="45"/>
      <c r="M28" s="45"/>
      <c r="N28" s="45"/>
      <c r="O28" s="45"/>
      <c r="P28" s="45"/>
      <c r="Q28" s="45"/>
      <c r="R28" s="77">
        <f t="shared" si="0"/>
        <v>0</v>
      </c>
      <c r="S28" s="77"/>
      <c r="T28" s="78" t="e">
        <f t="shared" si="1"/>
        <v>#DIV/0!</v>
      </c>
      <c r="U28" s="45"/>
      <c r="V28" s="45"/>
      <c r="W28" s="77">
        <f t="shared" si="2"/>
        <v>0</v>
      </c>
      <c r="X28" s="77"/>
      <c r="Y28" s="79" t="e">
        <f t="shared" si="3"/>
        <v>#DIV/0!</v>
      </c>
      <c r="Z28" s="80"/>
      <c r="AA28" s="80"/>
      <c r="AB28" s="81">
        <f t="shared" si="4"/>
        <v>0</v>
      </c>
      <c r="AC28" s="81"/>
      <c r="AD28" s="79" t="e">
        <f t="shared" si="5"/>
        <v>#DIV/0!</v>
      </c>
      <c r="AE28" s="80"/>
      <c r="AF28" s="80"/>
      <c r="AG28" s="81">
        <f t="shared" si="6"/>
        <v>0</v>
      </c>
      <c r="AH28" s="81"/>
      <c r="AI28" s="79" t="e">
        <f t="shared" si="7"/>
        <v>#DIV/0!</v>
      </c>
      <c r="AJ28" s="80"/>
      <c r="AK28" s="80"/>
      <c r="AL28" s="81"/>
      <c r="AM28" s="79" t="e">
        <f t="shared" si="8"/>
        <v>#DIV/0!</v>
      </c>
    </row>
    <row r="29" spans="1:39" s="46" customFormat="1" x14ac:dyDescent="0.25">
      <c r="A29" s="45"/>
      <c r="B29" s="45"/>
      <c r="C29" s="45"/>
      <c r="D29" s="45"/>
      <c r="E29" s="45"/>
      <c r="F29" s="45"/>
      <c r="G29" s="45"/>
      <c r="H29" s="45"/>
      <c r="I29" s="45"/>
      <c r="J29" s="45"/>
      <c r="K29" s="45"/>
      <c r="L29" s="45"/>
      <c r="M29" s="45"/>
      <c r="N29" s="45"/>
      <c r="O29" s="45"/>
      <c r="P29" s="45"/>
      <c r="Q29" s="45"/>
      <c r="R29" s="77">
        <f t="shared" si="0"/>
        <v>0</v>
      </c>
      <c r="S29" s="77"/>
      <c r="T29" s="78" t="e">
        <f t="shared" si="1"/>
        <v>#DIV/0!</v>
      </c>
      <c r="U29" s="45"/>
      <c r="V29" s="45"/>
      <c r="W29" s="77">
        <f t="shared" si="2"/>
        <v>0</v>
      </c>
      <c r="X29" s="77"/>
      <c r="Y29" s="79" t="e">
        <f t="shared" si="3"/>
        <v>#DIV/0!</v>
      </c>
      <c r="Z29" s="80"/>
      <c r="AA29" s="80"/>
      <c r="AB29" s="81">
        <f t="shared" si="4"/>
        <v>0</v>
      </c>
      <c r="AC29" s="81"/>
      <c r="AD29" s="79" t="e">
        <f t="shared" si="5"/>
        <v>#DIV/0!</v>
      </c>
      <c r="AE29" s="80"/>
      <c r="AF29" s="80"/>
      <c r="AG29" s="81">
        <f t="shared" si="6"/>
        <v>0</v>
      </c>
      <c r="AH29" s="81"/>
      <c r="AI29" s="79" t="e">
        <f t="shared" si="7"/>
        <v>#DIV/0!</v>
      </c>
      <c r="AJ29" s="80"/>
      <c r="AK29" s="80"/>
      <c r="AL29" s="81"/>
      <c r="AM29" s="79" t="e">
        <f t="shared" si="8"/>
        <v>#DIV/0!</v>
      </c>
    </row>
    <row r="30" spans="1:39" s="46" customFormat="1" x14ac:dyDescent="0.25">
      <c r="A30" s="45"/>
      <c r="B30" s="45"/>
      <c r="C30" s="45"/>
      <c r="D30" s="45"/>
      <c r="E30" s="45"/>
      <c r="F30" s="45"/>
      <c r="G30" s="45"/>
      <c r="H30" s="45"/>
      <c r="I30" s="45"/>
      <c r="J30" s="45"/>
      <c r="K30" s="45"/>
      <c r="L30" s="45"/>
      <c r="M30" s="45"/>
      <c r="N30" s="45"/>
      <c r="O30" s="45"/>
      <c r="P30" s="45"/>
      <c r="Q30" s="45"/>
      <c r="R30" s="77">
        <f t="shared" si="0"/>
        <v>0</v>
      </c>
      <c r="S30" s="77"/>
      <c r="T30" s="78" t="e">
        <f t="shared" si="1"/>
        <v>#DIV/0!</v>
      </c>
      <c r="U30" s="45"/>
      <c r="V30" s="45"/>
      <c r="W30" s="77">
        <f t="shared" si="2"/>
        <v>0</v>
      </c>
      <c r="X30" s="77"/>
      <c r="Y30" s="79" t="e">
        <f t="shared" si="3"/>
        <v>#DIV/0!</v>
      </c>
      <c r="Z30" s="80"/>
      <c r="AA30" s="80"/>
      <c r="AB30" s="81">
        <f t="shared" si="4"/>
        <v>0</v>
      </c>
      <c r="AC30" s="81"/>
      <c r="AD30" s="79" t="e">
        <f t="shared" si="5"/>
        <v>#DIV/0!</v>
      </c>
      <c r="AE30" s="80"/>
      <c r="AF30" s="80"/>
      <c r="AG30" s="81">
        <f t="shared" si="6"/>
        <v>0</v>
      </c>
      <c r="AH30" s="81"/>
      <c r="AI30" s="79" t="e">
        <f t="shared" si="7"/>
        <v>#DIV/0!</v>
      </c>
      <c r="AJ30" s="80"/>
      <c r="AK30" s="80"/>
      <c r="AL30" s="81"/>
      <c r="AM30" s="79" t="e">
        <f t="shared" si="8"/>
        <v>#DIV/0!</v>
      </c>
    </row>
    <row r="31" spans="1:39" s="46" customFormat="1" x14ac:dyDescent="0.25">
      <c r="A31" s="45"/>
      <c r="B31" s="45"/>
      <c r="C31" s="45"/>
      <c r="D31" s="45"/>
      <c r="E31" s="45"/>
      <c r="F31" s="45"/>
      <c r="G31" s="45"/>
      <c r="H31" s="45"/>
      <c r="I31" s="45"/>
      <c r="J31" s="45"/>
      <c r="K31" s="45"/>
      <c r="L31" s="45"/>
      <c r="M31" s="45"/>
      <c r="N31" s="45"/>
      <c r="O31" s="45"/>
      <c r="P31" s="45"/>
      <c r="Q31" s="45"/>
      <c r="R31" s="77">
        <f t="shared" si="0"/>
        <v>0</v>
      </c>
      <c r="S31" s="77"/>
      <c r="T31" s="78" t="e">
        <f t="shared" si="1"/>
        <v>#DIV/0!</v>
      </c>
      <c r="U31" s="45"/>
      <c r="V31" s="45"/>
      <c r="W31" s="77">
        <f t="shared" si="2"/>
        <v>0</v>
      </c>
      <c r="X31" s="77"/>
      <c r="Y31" s="79" t="e">
        <f t="shared" si="3"/>
        <v>#DIV/0!</v>
      </c>
      <c r="Z31" s="80"/>
      <c r="AA31" s="80"/>
      <c r="AB31" s="81">
        <f t="shared" si="4"/>
        <v>0</v>
      </c>
      <c r="AC31" s="81"/>
      <c r="AD31" s="79" t="e">
        <f t="shared" si="5"/>
        <v>#DIV/0!</v>
      </c>
      <c r="AE31" s="80"/>
      <c r="AF31" s="80"/>
      <c r="AG31" s="81">
        <f t="shared" si="6"/>
        <v>0</v>
      </c>
      <c r="AH31" s="81"/>
      <c r="AI31" s="79" t="e">
        <f t="shared" si="7"/>
        <v>#DIV/0!</v>
      </c>
      <c r="AJ31" s="80"/>
      <c r="AK31" s="80"/>
      <c r="AL31" s="81"/>
      <c r="AM31" s="79" t="e">
        <f t="shared" si="8"/>
        <v>#DIV/0!</v>
      </c>
    </row>
    <row r="32" spans="1:39" s="46" customFormat="1" x14ac:dyDescent="0.25">
      <c r="A32" s="45"/>
      <c r="B32" s="45"/>
      <c r="C32" s="45"/>
      <c r="D32" s="45"/>
      <c r="E32" s="45"/>
      <c r="F32" s="45"/>
      <c r="G32" s="45"/>
      <c r="H32" s="45"/>
      <c r="I32" s="45"/>
      <c r="J32" s="45"/>
      <c r="K32" s="45"/>
      <c r="L32" s="45"/>
      <c r="M32" s="45"/>
      <c r="N32" s="45"/>
      <c r="O32" s="45"/>
      <c r="P32" s="45"/>
      <c r="Q32" s="45"/>
      <c r="R32" s="77">
        <f t="shared" si="0"/>
        <v>0</v>
      </c>
      <c r="S32" s="77"/>
      <c r="T32" s="78" t="e">
        <f t="shared" si="1"/>
        <v>#DIV/0!</v>
      </c>
      <c r="U32" s="45"/>
      <c r="V32" s="45"/>
      <c r="W32" s="77">
        <f t="shared" si="2"/>
        <v>0</v>
      </c>
      <c r="X32" s="77"/>
      <c r="Y32" s="79" t="e">
        <f t="shared" si="3"/>
        <v>#DIV/0!</v>
      </c>
      <c r="Z32" s="80"/>
      <c r="AA32" s="80"/>
      <c r="AB32" s="81">
        <f t="shared" si="4"/>
        <v>0</v>
      </c>
      <c r="AC32" s="81"/>
      <c r="AD32" s="79" t="e">
        <f t="shared" si="5"/>
        <v>#DIV/0!</v>
      </c>
      <c r="AE32" s="80"/>
      <c r="AF32" s="80"/>
      <c r="AG32" s="81">
        <f t="shared" si="6"/>
        <v>0</v>
      </c>
      <c r="AH32" s="81"/>
      <c r="AI32" s="79" t="e">
        <f t="shared" si="7"/>
        <v>#DIV/0!</v>
      </c>
      <c r="AJ32" s="80"/>
      <c r="AK32" s="80"/>
      <c r="AL32" s="81"/>
      <c r="AM32" s="79" t="e">
        <f t="shared" si="8"/>
        <v>#DIV/0!</v>
      </c>
    </row>
    <row r="33" spans="1:39" s="46" customFormat="1" x14ac:dyDescent="0.25">
      <c r="A33" s="45"/>
      <c r="B33" s="45"/>
      <c r="C33" s="45"/>
      <c r="D33" s="45"/>
      <c r="E33" s="45"/>
      <c r="F33" s="45"/>
      <c r="G33" s="45"/>
      <c r="H33" s="45"/>
      <c r="I33" s="45"/>
      <c r="J33" s="45"/>
      <c r="K33" s="45"/>
      <c r="L33" s="45"/>
      <c r="M33" s="45"/>
      <c r="N33" s="45"/>
      <c r="O33" s="45"/>
      <c r="P33" s="45"/>
      <c r="Q33" s="45"/>
      <c r="R33" s="77">
        <f t="shared" si="0"/>
        <v>0</v>
      </c>
      <c r="S33" s="77"/>
      <c r="T33" s="78" t="e">
        <f t="shared" si="1"/>
        <v>#DIV/0!</v>
      </c>
      <c r="U33" s="45"/>
      <c r="V33" s="45"/>
      <c r="W33" s="77">
        <f t="shared" si="2"/>
        <v>0</v>
      </c>
      <c r="X33" s="77"/>
      <c r="Y33" s="79" t="e">
        <f t="shared" si="3"/>
        <v>#DIV/0!</v>
      </c>
      <c r="Z33" s="80"/>
      <c r="AA33" s="80"/>
      <c r="AB33" s="81">
        <f t="shared" si="4"/>
        <v>0</v>
      </c>
      <c r="AC33" s="81"/>
      <c r="AD33" s="79" t="e">
        <f t="shared" si="5"/>
        <v>#DIV/0!</v>
      </c>
      <c r="AE33" s="80"/>
      <c r="AF33" s="80"/>
      <c r="AG33" s="81">
        <f t="shared" si="6"/>
        <v>0</v>
      </c>
      <c r="AH33" s="81"/>
      <c r="AI33" s="79" t="e">
        <f t="shared" si="7"/>
        <v>#DIV/0!</v>
      </c>
      <c r="AJ33" s="80"/>
      <c r="AK33" s="80"/>
      <c r="AL33" s="81"/>
      <c r="AM33" s="79" t="e">
        <f t="shared" si="8"/>
        <v>#DIV/0!</v>
      </c>
    </row>
    <row r="34" spans="1:39" s="46" customFormat="1" x14ac:dyDescent="0.25">
      <c r="A34" s="45"/>
      <c r="B34" s="45"/>
      <c r="C34" s="45"/>
      <c r="D34" s="45"/>
      <c r="E34" s="45"/>
      <c r="F34" s="45"/>
      <c r="G34" s="45"/>
      <c r="H34" s="45"/>
      <c r="I34" s="45"/>
      <c r="J34" s="45"/>
      <c r="K34" s="45"/>
      <c r="L34" s="45"/>
      <c r="M34" s="45"/>
      <c r="N34" s="45"/>
      <c r="O34" s="45"/>
      <c r="P34" s="45"/>
      <c r="Q34" s="45"/>
      <c r="R34" s="77">
        <f t="shared" si="0"/>
        <v>0</v>
      </c>
      <c r="S34" s="77"/>
      <c r="T34" s="78" t="e">
        <f t="shared" si="1"/>
        <v>#DIV/0!</v>
      </c>
      <c r="U34" s="45"/>
      <c r="V34" s="45"/>
      <c r="W34" s="77">
        <f t="shared" si="2"/>
        <v>0</v>
      </c>
      <c r="X34" s="77"/>
      <c r="Y34" s="79" t="e">
        <f t="shared" si="3"/>
        <v>#DIV/0!</v>
      </c>
      <c r="Z34" s="80"/>
      <c r="AA34" s="80"/>
      <c r="AB34" s="81">
        <f t="shared" si="4"/>
        <v>0</v>
      </c>
      <c r="AC34" s="81"/>
      <c r="AD34" s="79" t="e">
        <f t="shared" si="5"/>
        <v>#DIV/0!</v>
      </c>
      <c r="AE34" s="80"/>
      <c r="AF34" s="80"/>
      <c r="AG34" s="81">
        <f t="shared" si="6"/>
        <v>0</v>
      </c>
      <c r="AH34" s="81"/>
      <c r="AI34" s="79" t="e">
        <f t="shared" si="7"/>
        <v>#DIV/0!</v>
      </c>
      <c r="AJ34" s="80"/>
      <c r="AK34" s="80"/>
      <c r="AL34" s="81"/>
      <c r="AM34" s="79" t="e">
        <f t="shared" si="8"/>
        <v>#DIV/0!</v>
      </c>
    </row>
    <row r="35" spans="1:39" s="46" customFormat="1" x14ac:dyDescent="0.25">
      <c r="A35" s="45"/>
      <c r="B35" s="45"/>
      <c r="C35" s="45"/>
      <c r="D35" s="45"/>
      <c r="E35" s="45"/>
      <c r="F35" s="45"/>
      <c r="G35" s="45"/>
      <c r="H35" s="45"/>
      <c r="I35" s="45"/>
      <c r="J35" s="45"/>
      <c r="K35" s="45"/>
      <c r="L35" s="45"/>
      <c r="M35" s="45"/>
      <c r="N35" s="45"/>
      <c r="O35" s="45"/>
      <c r="P35" s="45"/>
      <c r="Q35" s="45"/>
      <c r="R35" s="77">
        <f t="shared" si="0"/>
        <v>0</v>
      </c>
      <c r="S35" s="77"/>
      <c r="T35" s="78" t="e">
        <f t="shared" si="1"/>
        <v>#DIV/0!</v>
      </c>
      <c r="U35" s="45"/>
      <c r="V35" s="45"/>
      <c r="W35" s="77">
        <f t="shared" si="2"/>
        <v>0</v>
      </c>
      <c r="X35" s="77"/>
      <c r="Y35" s="79" t="e">
        <f t="shared" si="3"/>
        <v>#DIV/0!</v>
      </c>
      <c r="Z35" s="80"/>
      <c r="AA35" s="80"/>
      <c r="AB35" s="81">
        <f t="shared" si="4"/>
        <v>0</v>
      </c>
      <c r="AC35" s="81"/>
      <c r="AD35" s="79" t="e">
        <f t="shared" si="5"/>
        <v>#DIV/0!</v>
      </c>
      <c r="AE35" s="80"/>
      <c r="AF35" s="80"/>
      <c r="AG35" s="81">
        <f t="shared" si="6"/>
        <v>0</v>
      </c>
      <c r="AH35" s="81"/>
      <c r="AI35" s="79" t="e">
        <f t="shared" si="7"/>
        <v>#DIV/0!</v>
      </c>
      <c r="AJ35" s="80"/>
      <c r="AK35" s="80"/>
      <c r="AL35" s="81"/>
      <c r="AM35" s="79" t="e">
        <f t="shared" si="8"/>
        <v>#DIV/0!</v>
      </c>
    </row>
    <row r="36" spans="1:39" s="46" customFormat="1" x14ac:dyDescent="0.25">
      <c r="A36" s="45"/>
      <c r="B36" s="45"/>
      <c r="C36" s="45"/>
      <c r="D36" s="45"/>
      <c r="E36" s="45"/>
      <c r="F36" s="45"/>
      <c r="G36" s="45"/>
      <c r="H36" s="45"/>
      <c r="I36" s="45"/>
      <c r="J36" s="45"/>
      <c r="K36" s="45"/>
      <c r="L36" s="45"/>
      <c r="M36" s="45"/>
      <c r="N36" s="45"/>
      <c r="O36" s="45"/>
      <c r="P36" s="45"/>
      <c r="Q36" s="45"/>
      <c r="R36" s="77">
        <f t="shared" si="0"/>
        <v>0</v>
      </c>
      <c r="S36" s="77"/>
      <c r="T36" s="78" t="e">
        <f t="shared" si="1"/>
        <v>#DIV/0!</v>
      </c>
      <c r="U36" s="45"/>
      <c r="V36" s="45"/>
      <c r="W36" s="77">
        <f t="shared" si="2"/>
        <v>0</v>
      </c>
      <c r="X36" s="77"/>
      <c r="Y36" s="79" t="e">
        <f t="shared" si="3"/>
        <v>#DIV/0!</v>
      </c>
      <c r="Z36" s="80"/>
      <c r="AA36" s="80"/>
      <c r="AB36" s="81">
        <f t="shared" si="4"/>
        <v>0</v>
      </c>
      <c r="AC36" s="81"/>
      <c r="AD36" s="79" t="e">
        <f t="shared" si="5"/>
        <v>#DIV/0!</v>
      </c>
      <c r="AE36" s="80"/>
      <c r="AF36" s="80"/>
      <c r="AG36" s="81">
        <f t="shared" si="6"/>
        <v>0</v>
      </c>
      <c r="AH36" s="81"/>
      <c r="AI36" s="79" t="e">
        <f t="shared" si="7"/>
        <v>#DIV/0!</v>
      </c>
      <c r="AJ36" s="80"/>
      <c r="AK36" s="80"/>
      <c r="AL36" s="81"/>
      <c r="AM36" s="79" t="e">
        <f t="shared" si="8"/>
        <v>#DIV/0!</v>
      </c>
    </row>
    <row r="37" spans="1:39" s="46" customFormat="1" x14ac:dyDescent="0.25">
      <c r="A37" s="45"/>
      <c r="B37" s="45"/>
      <c r="C37" s="45"/>
      <c r="D37" s="45"/>
      <c r="E37" s="45"/>
      <c r="F37" s="45"/>
      <c r="G37" s="45"/>
      <c r="H37" s="45"/>
      <c r="I37" s="45"/>
      <c r="J37" s="45"/>
      <c r="K37" s="45"/>
      <c r="L37" s="45"/>
      <c r="M37" s="45"/>
      <c r="N37" s="45"/>
      <c r="O37" s="45"/>
      <c r="P37" s="45"/>
      <c r="Q37" s="45"/>
      <c r="R37" s="77">
        <f t="shared" si="0"/>
        <v>0</v>
      </c>
      <c r="S37" s="77"/>
      <c r="T37" s="78" t="e">
        <f t="shared" si="1"/>
        <v>#DIV/0!</v>
      </c>
      <c r="U37" s="45"/>
      <c r="V37" s="45"/>
      <c r="W37" s="77">
        <f t="shared" si="2"/>
        <v>0</v>
      </c>
      <c r="X37" s="77"/>
      <c r="Y37" s="79" t="e">
        <f t="shared" si="3"/>
        <v>#DIV/0!</v>
      </c>
      <c r="Z37" s="80"/>
      <c r="AA37" s="80"/>
      <c r="AB37" s="81">
        <f t="shared" si="4"/>
        <v>0</v>
      </c>
      <c r="AC37" s="81"/>
      <c r="AD37" s="79" t="e">
        <f t="shared" si="5"/>
        <v>#DIV/0!</v>
      </c>
      <c r="AE37" s="80"/>
      <c r="AF37" s="80"/>
      <c r="AG37" s="81">
        <f t="shared" si="6"/>
        <v>0</v>
      </c>
      <c r="AH37" s="81"/>
      <c r="AI37" s="79" t="e">
        <f t="shared" si="7"/>
        <v>#DIV/0!</v>
      </c>
      <c r="AJ37" s="80"/>
      <c r="AK37" s="80"/>
      <c r="AL37" s="81"/>
      <c r="AM37" s="79" t="e">
        <f t="shared" si="8"/>
        <v>#DIV/0!</v>
      </c>
    </row>
    <row r="38" spans="1:39" s="46" customFormat="1" x14ac:dyDescent="0.25">
      <c r="A38" s="45"/>
      <c r="B38" s="45"/>
      <c r="C38" s="45"/>
      <c r="D38" s="45"/>
      <c r="E38" s="45"/>
      <c r="F38" s="45"/>
      <c r="G38" s="45"/>
      <c r="H38" s="45"/>
      <c r="I38" s="45"/>
      <c r="J38" s="45"/>
      <c r="K38" s="45"/>
      <c r="L38" s="45"/>
      <c r="M38" s="45"/>
      <c r="N38" s="45"/>
      <c r="O38" s="45"/>
      <c r="P38" s="45"/>
      <c r="Q38" s="45"/>
      <c r="R38" s="77">
        <f t="shared" si="0"/>
        <v>0</v>
      </c>
      <c r="S38" s="77"/>
      <c r="T38" s="78" t="e">
        <f t="shared" si="1"/>
        <v>#DIV/0!</v>
      </c>
      <c r="U38" s="45"/>
      <c r="V38" s="45"/>
      <c r="W38" s="77">
        <f t="shared" si="2"/>
        <v>0</v>
      </c>
      <c r="X38" s="77"/>
      <c r="Y38" s="79" t="e">
        <f t="shared" si="3"/>
        <v>#DIV/0!</v>
      </c>
      <c r="Z38" s="80"/>
      <c r="AA38" s="80"/>
      <c r="AB38" s="81">
        <f t="shared" si="4"/>
        <v>0</v>
      </c>
      <c r="AC38" s="81"/>
      <c r="AD38" s="79" t="e">
        <f t="shared" si="5"/>
        <v>#DIV/0!</v>
      </c>
      <c r="AE38" s="80"/>
      <c r="AF38" s="80"/>
      <c r="AG38" s="81">
        <f t="shared" si="6"/>
        <v>0</v>
      </c>
      <c r="AH38" s="81"/>
      <c r="AI38" s="79" t="e">
        <f t="shared" si="7"/>
        <v>#DIV/0!</v>
      </c>
      <c r="AJ38" s="80"/>
      <c r="AK38" s="80"/>
      <c r="AL38" s="81"/>
      <c r="AM38" s="79" t="e">
        <f t="shared" si="8"/>
        <v>#DIV/0!</v>
      </c>
    </row>
    <row r="39" spans="1:39" ht="18.75" x14ac:dyDescent="0.25">
      <c r="AK39" s="135" t="s">
        <v>32</v>
      </c>
      <c r="AL39" s="135"/>
      <c r="AM39" s="82" t="e">
        <f>AVERAGE(AM12:AM38)</f>
        <v>#DIV/0!</v>
      </c>
    </row>
    <row r="43" spans="1:39" x14ac:dyDescent="0.25">
      <c r="B43" s="147" t="s">
        <v>33</v>
      </c>
      <c r="C43" s="147"/>
      <c r="D43" s="147"/>
      <c r="E43" s="147"/>
      <c r="F43" s="147"/>
      <c r="G43" s="147"/>
    </row>
    <row r="44" spans="1:39" s="50" customFormat="1" ht="15" customHeight="1" x14ac:dyDescent="0.25">
      <c r="A44" s="83"/>
      <c r="B44" s="84" t="s">
        <v>34</v>
      </c>
      <c r="C44" s="147" t="s">
        <v>35</v>
      </c>
      <c r="D44" s="147"/>
      <c r="E44" s="85"/>
      <c r="F44" s="148" t="s">
        <v>36</v>
      </c>
      <c r="G44" s="149"/>
      <c r="H44" s="86"/>
      <c r="I44" s="86"/>
      <c r="J44" s="86"/>
      <c r="K44" s="86"/>
      <c r="L44" s="86"/>
      <c r="M44" s="86"/>
      <c r="N44" s="86"/>
      <c r="O44" s="86"/>
      <c r="P44" s="86"/>
      <c r="Q44" s="86"/>
      <c r="R44" s="86"/>
      <c r="S44" s="86"/>
      <c r="T44" s="87"/>
      <c r="U44" s="86"/>
      <c r="V44" s="86"/>
      <c r="W44" s="86"/>
      <c r="X44" s="83"/>
    </row>
    <row r="45" spans="1:39" x14ac:dyDescent="0.25">
      <c r="B45" s="77"/>
      <c r="C45" s="144"/>
      <c r="D45" s="144"/>
      <c r="E45" s="88"/>
      <c r="F45" s="145"/>
      <c r="G45" s="146"/>
    </row>
    <row r="46" spans="1:39" x14ac:dyDescent="0.25">
      <c r="B46" s="77"/>
      <c r="C46" s="144"/>
      <c r="D46" s="144"/>
      <c r="E46" s="88"/>
      <c r="F46" s="145"/>
      <c r="G46" s="146"/>
    </row>
    <row r="47" spans="1:39" x14ac:dyDescent="0.25">
      <c r="B47" s="77"/>
      <c r="C47" s="144"/>
      <c r="D47" s="144"/>
      <c r="E47" s="88"/>
      <c r="F47" s="145"/>
      <c r="G47" s="146"/>
    </row>
    <row r="48" spans="1:39" x14ac:dyDescent="0.25">
      <c r="B48" s="77"/>
      <c r="C48" s="144"/>
      <c r="D48" s="144"/>
      <c r="E48" s="88"/>
      <c r="F48" s="145"/>
      <c r="G48" s="146"/>
    </row>
    <row r="49" spans="2:7" x14ac:dyDescent="0.25">
      <c r="B49" s="77"/>
      <c r="C49" s="144"/>
      <c r="D49" s="144"/>
      <c r="E49" s="88"/>
      <c r="F49" s="145"/>
      <c r="G49" s="146"/>
    </row>
    <row r="50" spans="2:7" x14ac:dyDescent="0.25">
      <c r="B50" s="77"/>
      <c r="C50" s="144"/>
      <c r="D50" s="144"/>
      <c r="E50" s="88"/>
      <c r="F50" s="145"/>
      <c r="G50" s="146"/>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4"/>
  <sheetViews>
    <sheetView showGridLines="0" tabSelected="1" zoomScaleNormal="100" zoomScaleSheetLayoutView="100" zoomScalePageLayoutView="70" workbookViewId="0">
      <selection activeCell="D7" sqref="D7:E7"/>
    </sheetView>
  </sheetViews>
  <sheetFormatPr baseColWidth="10" defaultColWidth="9" defaultRowHeight="15" x14ac:dyDescent="0.25"/>
  <cols>
    <col min="1" max="1" width="6.5703125" style="12" customWidth="1"/>
    <col min="2" max="2" width="29" style="13" customWidth="1"/>
    <col min="3" max="3" width="16.140625" style="14" customWidth="1"/>
    <col min="4" max="4" width="6.28515625" style="15" customWidth="1"/>
    <col min="5" max="5" width="36.42578125" style="14" customWidth="1"/>
    <col min="6" max="6" width="31.7109375" style="14" customWidth="1"/>
    <col min="7" max="7" width="19.85546875" style="14" bestFit="1" customWidth="1"/>
    <col min="8" max="8" width="17.140625" style="14" customWidth="1"/>
    <col min="9" max="9" width="11.5703125" style="14" customWidth="1"/>
    <col min="10" max="10" width="11.42578125" style="14" customWidth="1"/>
    <col min="11" max="12" width="12.28515625" style="14" customWidth="1"/>
    <col min="13" max="13" width="17.140625" style="14" customWidth="1"/>
    <col min="14" max="14" width="42.28515625" style="14" customWidth="1"/>
    <col min="15" max="15" width="22.7109375" style="14" customWidth="1"/>
    <col min="16" max="16" width="26.28515625" style="14" customWidth="1"/>
    <col min="17" max="17" width="19" style="15" customWidth="1"/>
    <col min="18" max="18" width="17.85546875" style="15" customWidth="1"/>
    <col min="19" max="19" width="17.85546875" style="30" customWidth="1"/>
    <col min="20" max="20" width="67" style="16" customWidth="1"/>
    <col min="21" max="21" width="25" style="16" customWidth="1"/>
    <col min="22" max="22" width="19" style="15" customWidth="1"/>
    <col min="23" max="23" width="17.85546875" style="34" customWidth="1"/>
    <col min="24" max="24" width="20" style="31" customWidth="1"/>
    <col min="25" max="25" width="65.42578125" style="2" customWidth="1"/>
    <col min="26" max="26" width="25" style="2" customWidth="1"/>
    <col min="27" max="27" width="20.42578125" style="31" hidden="1" customWidth="1"/>
    <col min="28" max="28" width="17.85546875" style="31" hidden="1" customWidth="1"/>
    <col min="29" max="29" width="20" style="31" hidden="1" customWidth="1"/>
    <col min="30" max="30" width="42.28515625" style="2" hidden="1" customWidth="1"/>
    <col min="31" max="31" width="25.140625" style="2" hidden="1" customWidth="1"/>
    <col min="32" max="32" width="20.42578125" style="31" hidden="1" customWidth="1"/>
    <col min="33" max="33" width="17.85546875" style="31" hidden="1" customWidth="1"/>
    <col min="34" max="34" width="20" style="31" hidden="1" customWidth="1"/>
    <col min="35" max="35" width="42.42578125" style="2" hidden="1" customWidth="1"/>
    <col min="36" max="36" width="25.28515625" style="2" hidden="1" customWidth="1"/>
    <col min="37" max="37" width="15.5703125" style="31" customWidth="1"/>
    <col min="38" max="38" width="20.85546875" style="31" customWidth="1"/>
    <col min="39" max="16384" width="9" style="2"/>
  </cols>
  <sheetData>
    <row r="1" spans="1:38" ht="21" customHeight="1" x14ac:dyDescent="0.25">
      <c r="A1" s="21"/>
      <c r="B1" s="22"/>
      <c r="C1" s="173" t="s">
        <v>0</v>
      </c>
      <c r="D1" s="174"/>
      <c r="E1" s="174"/>
      <c r="F1" s="174"/>
      <c r="G1" s="174"/>
      <c r="H1" s="174"/>
      <c r="I1" s="174"/>
      <c r="J1" s="174"/>
      <c r="K1" s="174"/>
      <c r="L1" s="175"/>
      <c r="M1" s="159" t="s">
        <v>1</v>
      </c>
      <c r="N1" s="160"/>
      <c r="O1" s="160"/>
      <c r="P1" s="161"/>
      <c r="Q1" s="10"/>
      <c r="R1" s="10"/>
      <c r="S1" s="27"/>
      <c r="T1" s="5"/>
      <c r="U1" s="5"/>
      <c r="V1" s="10"/>
      <c r="W1" s="10"/>
      <c r="X1" s="10"/>
    </row>
    <row r="2" spans="1:38" x14ac:dyDescent="0.25">
      <c r="A2" s="23"/>
      <c r="B2" s="4"/>
      <c r="C2" s="176"/>
      <c r="D2" s="176"/>
      <c r="E2" s="176"/>
      <c r="F2" s="176"/>
      <c r="G2" s="176"/>
      <c r="H2" s="176"/>
      <c r="I2" s="176"/>
      <c r="J2" s="176"/>
      <c r="K2" s="176"/>
      <c r="L2" s="177"/>
      <c r="M2" s="162" t="s">
        <v>37</v>
      </c>
      <c r="N2" s="163"/>
      <c r="O2" s="163"/>
      <c r="P2" s="164"/>
      <c r="Q2" s="10"/>
      <c r="R2" s="10"/>
      <c r="S2" s="27"/>
      <c r="T2" s="5"/>
      <c r="U2" s="5"/>
      <c r="V2" s="10"/>
      <c r="W2" s="10"/>
      <c r="X2" s="10"/>
    </row>
    <row r="3" spans="1:38" ht="16.5" customHeight="1" x14ac:dyDescent="0.25">
      <c r="A3" s="23"/>
      <c r="B3" s="4"/>
      <c r="C3" s="176"/>
      <c r="D3" s="176"/>
      <c r="E3" s="176"/>
      <c r="F3" s="176"/>
      <c r="G3" s="176"/>
      <c r="H3" s="176"/>
      <c r="I3" s="176"/>
      <c r="J3" s="176"/>
      <c r="K3" s="176"/>
      <c r="L3" s="177"/>
      <c r="M3" s="162" t="s">
        <v>38</v>
      </c>
      <c r="N3" s="163"/>
      <c r="O3" s="163"/>
      <c r="P3" s="164"/>
      <c r="Q3" s="10"/>
      <c r="R3" s="10"/>
      <c r="S3" s="27"/>
      <c r="T3" s="5"/>
      <c r="U3" s="6"/>
      <c r="V3" s="33"/>
      <c r="W3" s="33"/>
      <c r="X3" s="33"/>
    </row>
    <row r="4" spans="1:38" ht="16.5" customHeight="1" x14ac:dyDescent="0.25">
      <c r="A4" s="24"/>
      <c r="B4" s="25"/>
      <c r="C4" s="178"/>
      <c r="D4" s="178"/>
      <c r="E4" s="178"/>
      <c r="F4" s="178"/>
      <c r="G4" s="178"/>
      <c r="H4" s="178"/>
      <c r="I4" s="178"/>
      <c r="J4" s="178"/>
      <c r="K4" s="178"/>
      <c r="L4" s="179"/>
      <c r="M4" s="165" t="s">
        <v>39</v>
      </c>
      <c r="N4" s="166"/>
      <c r="O4" s="166"/>
      <c r="P4" s="167"/>
      <c r="Q4" s="10"/>
      <c r="R4" s="10"/>
      <c r="S4" s="27"/>
      <c r="T4" s="5"/>
      <c r="U4" s="6"/>
      <c r="V4" s="33"/>
      <c r="W4" s="33"/>
      <c r="X4" s="33"/>
    </row>
    <row r="5" spans="1:38" ht="16.5" customHeight="1" x14ac:dyDescent="0.25">
      <c r="A5" s="4"/>
      <c r="C5" s="4"/>
      <c r="D5" s="7"/>
      <c r="E5" s="7"/>
      <c r="F5" s="7"/>
      <c r="G5" s="7"/>
      <c r="H5" s="7"/>
      <c r="I5" s="7"/>
      <c r="J5" s="7"/>
      <c r="K5" s="7"/>
      <c r="L5" s="7"/>
      <c r="M5" s="8"/>
      <c r="N5" s="8"/>
      <c r="O5" s="8"/>
      <c r="P5" s="8"/>
      <c r="Q5" s="10"/>
      <c r="R5" s="10"/>
      <c r="S5" s="27"/>
      <c r="T5" s="5"/>
      <c r="U5" s="6"/>
      <c r="V5" s="33"/>
      <c r="W5" s="33"/>
      <c r="X5" s="33"/>
    </row>
    <row r="6" spans="1:38" ht="16.5" customHeight="1" x14ac:dyDescent="0.25">
      <c r="A6" s="4"/>
      <c r="C6" s="9" t="s">
        <v>5</v>
      </c>
      <c r="D6" s="180" t="s">
        <v>40</v>
      </c>
      <c r="E6" s="180"/>
      <c r="F6" s="180"/>
      <c r="G6" s="180"/>
      <c r="H6" s="180"/>
      <c r="I6" s="180"/>
      <c r="J6" s="180"/>
      <c r="K6" s="180"/>
      <c r="L6" s="180"/>
      <c r="M6" s="20"/>
      <c r="N6" s="20"/>
      <c r="O6" s="20"/>
      <c r="P6" s="20"/>
      <c r="Q6" s="10"/>
      <c r="R6" s="10"/>
      <c r="S6" s="27"/>
      <c r="T6" s="5"/>
      <c r="U6" s="6"/>
      <c r="V6" s="33"/>
      <c r="W6" s="33"/>
      <c r="X6" s="33"/>
    </row>
    <row r="7" spans="1:38" ht="24" customHeight="1" x14ac:dyDescent="0.25">
      <c r="A7" s="4"/>
      <c r="C7" s="9" t="s">
        <v>41</v>
      </c>
      <c r="D7" s="155">
        <v>2025</v>
      </c>
      <c r="E7" s="155"/>
      <c r="F7" s="4"/>
      <c r="G7" s="4"/>
      <c r="H7" s="4"/>
      <c r="I7" s="4"/>
      <c r="J7" s="4"/>
      <c r="K7" s="4"/>
      <c r="L7" s="4"/>
      <c r="M7" s="4"/>
      <c r="N7" s="4"/>
      <c r="O7" s="4"/>
      <c r="P7" s="4"/>
      <c r="Q7" s="10"/>
      <c r="R7" s="10"/>
      <c r="S7" s="27"/>
      <c r="T7" s="5"/>
      <c r="U7" s="6"/>
      <c r="V7" s="33"/>
      <c r="W7" s="33"/>
      <c r="X7" s="33"/>
    </row>
    <row r="8" spans="1:38" ht="16.5" customHeight="1" x14ac:dyDescent="0.25">
      <c r="A8" s="4"/>
      <c r="B8" s="4"/>
      <c r="C8" s="11"/>
      <c r="D8" s="10"/>
      <c r="E8" s="4"/>
      <c r="F8" s="4"/>
      <c r="G8" s="4"/>
      <c r="H8" s="4"/>
      <c r="I8" s="4"/>
      <c r="J8" s="4"/>
      <c r="K8" s="4"/>
      <c r="L8" s="4"/>
      <c r="M8" s="4"/>
      <c r="N8" s="4"/>
      <c r="O8" s="4"/>
      <c r="P8" s="4"/>
      <c r="Q8" s="10"/>
      <c r="R8" s="10"/>
      <c r="S8" s="27"/>
      <c r="T8" s="5"/>
      <c r="U8" s="6"/>
      <c r="V8" s="33"/>
      <c r="W8" s="33"/>
      <c r="X8" s="33"/>
    </row>
    <row r="9" spans="1:38" ht="16.5" customHeight="1" x14ac:dyDescent="0.25">
      <c r="A9" s="4"/>
      <c r="B9" s="4"/>
      <c r="C9" s="11"/>
      <c r="D9" s="10"/>
      <c r="E9" s="4"/>
      <c r="F9" s="4"/>
      <c r="G9" s="4"/>
      <c r="H9" s="4"/>
      <c r="I9" s="4"/>
      <c r="J9" s="4"/>
      <c r="K9" s="4"/>
      <c r="L9" s="4"/>
      <c r="M9" s="4"/>
      <c r="N9" s="4"/>
      <c r="O9" s="4"/>
      <c r="P9" s="4"/>
      <c r="Q9" s="10"/>
      <c r="R9" s="10"/>
      <c r="S9" s="27"/>
      <c r="T9" s="5"/>
      <c r="U9" s="6"/>
      <c r="V9" s="33"/>
      <c r="W9" s="33"/>
      <c r="X9" s="33"/>
    </row>
    <row r="10" spans="1:38" ht="38.450000000000003" customHeight="1" x14ac:dyDescent="0.25">
      <c r="A10" s="181" t="s">
        <v>7</v>
      </c>
      <c r="B10" s="181"/>
      <c r="C10" s="181"/>
      <c r="D10" s="170" t="s">
        <v>8</v>
      </c>
      <c r="E10" s="171"/>
      <c r="F10" s="171"/>
      <c r="G10" s="171"/>
      <c r="H10" s="171"/>
      <c r="I10" s="171"/>
      <c r="J10" s="171"/>
      <c r="K10" s="171"/>
      <c r="L10" s="171"/>
      <c r="M10" s="171"/>
      <c r="N10" s="172"/>
      <c r="O10" s="140" t="s">
        <v>9</v>
      </c>
      <c r="P10" s="140" t="s">
        <v>10</v>
      </c>
      <c r="Q10" s="168" t="s">
        <v>11</v>
      </c>
      <c r="R10" s="168"/>
      <c r="S10" s="168"/>
      <c r="T10" s="169"/>
      <c r="U10" s="169"/>
      <c r="V10" s="168" t="s">
        <v>12</v>
      </c>
      <c r="W10" s="168"/>
      <c r="X10" s="168"/>
      <c r="Y10" s="168"/>
      <c r="Z10" s="168"/>
      <c r="AA10" s="168" t="s">
        <v>13</v>
      </c>
      <c r="AB10" s="168"/>
      <c r="AC10" s="168"/>
      <c r="AD10" s="168"/>
      <c r="AE10" s="168"/>
      <c r="AF10" s="168" t="s">
        <v>14</v>
      </c>
      <c r="AG10" s="168"/>
      <c r="AH10" s="168"/>
      <c r="AI10" s="168"/>
      <c r="AJ10" s="168"/>
      <c r="AK10" s="158" t="s">
        <v>15</v>
      </c>
      <c r="AL10" s="158" t="s">
        <v>16</v>
      </c>
    </row>
    <row r="11" spans="1:38" s="31" customFormat="1" ht="45.75" customHeight="1" x14ac:dyDescent="0.25">
      <c r="A11" s="40" t="s">
        <v>17</v>
      </c>
      <c r="B11" s="40" t="s">
        <v>18</v>
      </c>
      <c r="C11" s="40" t="s">
        <v>19</v>
      </c>
      <c r="D11" s="41" t="s">
        <v>20</v>
      </c>
      <c r="E11" s="41" t="s">
        <v>21</v>
      </c>
      <c r="F11" s="41" t="s">
        <v>22</v>
      </c>
      <c r="G11" s="41" t="s">
        <v>23</v>
      </c>
      <c r="H11" s="41" t="s">
        <v>24</v>
      </c>
      <c r="I11" s="41" t="s">
        <v>11</v>
      </c>
      <c r="J11" s="41" t="s">
        <v>12</v>
      </c>
      <c r="K11" s="41" t="s">
        <v>13</v>
      </c>
      <c r="L11" s="41" t="s">
        <v>14</v>
      </c>
      <c r="M11" s="41" t="s">
        <v>25</v>
      </c>
      <c r="N11" s="41" t="s">
        <v>26</v>
      </c>
      <c r="O11" s="141"/>
      <c r="P11" s="141"/>
      <c r="Q11" s="17" t="s">
        <v>27</v>
      </c>
      <c r="R11" s="17" t="s">
        <v>28</v>
      </c>
      <c r="S11" s="26" t="s">
        <v>29</v>
      </c>
      <c r="T11" s="17" t="s">
        <v>30</v>
      </c>
      <c r="U11" s="17" t="s">
        <v>31</v>
      </c>
      <c r="V11" s="17" t="s">
        <v>27</v>
      </c>
      <c r="W11" s="17" t="s">
        <v>28</v>
      </c>
      <c r="X11" s="17" t="s">
        <v>29</v>
      </c>
      <c r="Y11" s="17" t="s">
        <v>30</v>
      </c>
      <c r="Z11" s="17" t="s">
        <v>31</v>
      </c>
      <c r="AA11" s="17" t="s">
        <v>27</v>
      </c>
      <c r="AB11" s="17" t="s">
        <v>28</v>
      </c>
      <c r="AC11" s="17" t="s">
        <v>29</v>
      </c>
      <c r="AD11" s="17" t="s">
        <v>30</v>
      </c>
      <c r="AE11" s="17" t="s">
        <v>31</v>
      </c>
      <c r="AF11" s="17" t="s">
        <v>27</v>
      </c>
      <c r="AG11" s="17" t="s">
        <v>28</v>
      </c>
      <c r="AH11" s="17" t="s">
        <v>29</v>
      </c>
      <c r="AI11" s="17" t="s">
        <v>30</v>
      </c>
      <c r="AJ11" s="17" t="s">
        <v>31</v>
      </c>
      <c r="AK11" s="158"/>
      <c r="AL11" s="158"/>
    </row>
    <row r="12" spans="1:38" s="19" customFormat="1" ht="270" customHeight="1" x14ac:dyDescent="0.25">
      <c r="A12" s="97">
        <v>3</v>
      </c>
      <c r="B12" s="94" t="s">
        <v>42</v>
      </c>
      <c r="C12" s="94" t="s">
        <v>43</v>
      </c>
      <c r="D12" s="28">
        <v>1</v>
      </c>
      <c r="E12" s="94" t="s">
        <v>44</v>
      </c>
      <c r="F12" s="98" t="s">
        <v>45</v>
      </c>
      <c r="G12" s="95" t="s">
        <v>46</v>
      </c>
      <c r="H12" s="97" t="s">
        <v>47</v>
      </c>
      <c r="I12" s="101">
        <v>0.25</v>
      </c>
      <c r="J12" s="101">
        <v>0.25</v>
      </c>
      <c r="K12" s="101">
        <v>0.25</v>
      </c>
      <c r="L12" s="101">
        <v>0.25</v>
      </c>
      <c r="M12" s="104">
        <f>SUM(I12:L12)</f>
        <v>1</v>
      </c>
      <c r="N12" s="103" t="s">
        <v>48</v>
      </c>
      <c r="O12" s="18" t="s">
        <v>49</v>
      </c>
      <c r="P12" s="18" t="s">
        <v>50</v>
      </c>
      <c r="Q12" s="28">
        <v>0.25</v>
      </c>
      <c r="R12" s="28">
        <v>0.25</v>
      </c>
      <c r="S12" s="29">
        <f>IF(R12/Q12&gt;100%,100%,R12/Q12)</f>
        <v>1</v>
      </c>
      <c r="T12" s="103" t="s">
        <v>51</v>
      </c>
      <c r="U12" s="18" t="s">
        <v>52</v>
      </c>
      <c r="V12" s="28">
        <v>0.25</v>
      </c>
      <c r="W12" s="28">
        <v>0.25</v>
      </c>
      <c r="X12" s="32">
        <f>+W12/V12</f>
        <v>1</v>
      </c>
      <c r="Y12" s="111" t="s">
        <v>120</v>
      </c>
      <c r="Z12" s="112" t="s">
        <v>53</v>
      </c>
      <c r="AA12" s="28">
        <v>0.25</v>
      </c>
      <c r="AB12" s="28">
        <v>0</v>
      </c>
      <c r="AC12" s="32"/>
      <c r="AD12" s="1"/>
      <c r="AE12" s="1"/>
      <c r="AF12" s="28">
        <v>0.25</v>
      </c>
      <c r="AG12" s="3">
        <v>0</v>
      </c>
      <c r="AH12" s="32">
        <f>IF(AG12/AF12&gt;100%,100%,AG12/AF12)</f>
        <v>0</v>
      </c>
      <c r="AI12" s="1"/>
      <c r="AJ12" s="1"/>
      <c r="AK12" s="3">
        <f>SUM(R12,W12,AB12,AG12)</f>
        <v>0.5</v>
      </c>
      <c r="AL12" s="32">
        <f>IF(AK12/M12&gt;100%,100%,AK12/M12)</f>
        <v>0.5</v>
      </c>
    </row>
    <row r="13" spans="1:38" s="19" customFormat="1" ht="294" customHeight="1" x14ac:dyDescent="0.25">
      <c r="A13" s="97">
        <v>3</v>
      </c>
      <c r="B13" s="94" t="s">
        <v>42</v>
      </c>
      <c r="C13" s="94" t="s">
        <v>43</v>
      </c>
      <c r="D13" s="97">
        <v>2</v>
      </c>
      <c r="E13" s="94" t="s">
        <v>54</v>
      </c>
      <c r="F13" s="94" t="s">
        <v>55</v>
      </c>
      <c r="G13" s="102" t="s">
        <v>56</v>
      </c>
      <c r="H13" s="97" t="s">
        <v>57</v>
      </c>
      <c r="I13" s="104">
        <v>1</v>
      </c>
      <c r="J13" s="104">
        <v>1</v>
      </c>
      <c r="K13" s="104">
        <v>1</v>
      </c>
      <c r="L13" s="104">
        <v>1</v>
      </c>
      <c r="M13" s="104">
        <f>SUM(I13:L13)</f>
        <v>4</v>
      </c>
      <c r="N13" s="94" t="s">
        <v>58</v>
      </c>
      <c r="O13" s="94" t="s">
        <v>49</v>
      </c>
      <c r="P13" s="94" t="s">
        <v>50</v>
      </c>
      <c r="Q13" s="28">
        <f>I13</f>
        <v>1</v>
      </c>
      <c r="R13" s="28">
        <v>1</v>
      </c>
      <c r="S13" s="29">
        <f>IF(R13/Q13&gt;100%,100%,R13/Q13)</f>
        <v>1</v>
      </c>
      <c r="T13" s="106" t="s">
        <v>59</v>
      </c>
      <c r="U13" s="108" t="s">
        <v>60</v>
      </c>
      <c r="V13" s="28">
        <f>J13</f>
        <v>1</v>
      </c>
      <c r="W13" s="28">
        <v>1</v>
      </c>
      <c r="X13" s="32">
        <f>IF(W13/V13&gt;100%,100%,W13/V13)</f>
        <v>1</v>
      </c>
      <c r="Y13" s="116" t="s">
        <v>121</v>
      </c>
      <c r="Z13" s="117" t="s">
        <v>61</v>
      </c>
      <c r="AA13" s="3">
        <f>K13</f>
        <v>1</v>
      </c>
      <c r="AB13" s="28">
        <v>0</v>
      </c>
      <c r="AC13" s="32">
        <f>IF(AB13/AA13&gt;100%,100%,AB13/AA13)</f>
        <v>0</v>
      </c>
      <c r="AD13" s="1"/>
      <c r="AE13" s="1"/>
      <c r="AF13" s="3">
        <f>L13</f>
        <v>1</v>
      </c>
      <c r="AG13" s="3">
        <v>0</v>
      </c>
      <c r="AH13" s="32">
        <f>IF(AG13/AF13&gt;100%,100%,AG13/AF13)</f>
        <v>0</v>
      </c>
      <c r="AI13" s="1"/>
      <c r="AJ13" s="1"/>
      <c r="AK13" s="109">
        <f>AVERAGE(R13,W13,AB13,AG13)</f>
        <v>0.5</v>
      </c>
      <c r="AL13" s="32">
        <f>IF(AK13/M13&gt;100%,100%,AK13/M13)</f>
        <v>0.125</v>
      </c>
    </row>
    <row r="14" spans="1:38" s="19" customFormat="1" ht="329.25" customHeight="1" x14ac:dyDescent="0.25">
      <c r="A14" s="97">
        <v>3</v>
      </c>
      <c r="B14" s="94" t="s">
        <v>42</v>
      </c>
      <c r="C14" s="94" t="s">
        <v>43</v>
      </c>
      <c r="D14" s="28">
        <v>3</v>
      </c>
      <c r="E14" s="94" t="s">
        <v>62</v>
      </c>
      <c r="F14" s="105" t="s">
        <v>63</v>
      </c>
      <c r="G14" s="18" t="s">
        <v>46</v>
      </c>
      <c r="H14" s="28" t="s">
        <v>47</v>
      </c>
      <c r="I14" s="99">
        <v>0.25</v>
      </c>
      <c r="J14" s="99">
        <v>0.25</v>
      </c>
      <c r="K14" s="99">
        <v>0.25</v>
      </c>
      <c r="L14" s="99">
        <v>0.25</v>
      </c>
      <c r="M14" s="100">
        <f>SUM(I14:L14)</f>
        <v>1</v>
      </c>
      <c r="N14" s="94" t="s">
        <v>64</v>
      </c>
      <c r="O14" s="18" t="s">
        <v>49</v>
      </c>
      <c r="P14" s="18" t="s">
        <v>50</v>
      </c>
      <c r="Q14" s="29">
        <f t="shared" ref="Q14" si="0">I14</f>
        <v>0.25</v>
      </c>
      <c r="R14" s="29">
        <v>0.25</v>
      </c>
      <c r="S14" s="29">
        <f t="shared" ref="S14" si="1">IF(R14/Q14&gt;100%,100%,R14/Q14)</f>
        <v>1</v>
      </c>
      <c r="T14" s="106" t="s">
        <v>65</v>
      </c>
      <c r="U14" s="107" t="s">
        <v>66</v>
      </c>
      <c r="V14" s="29">
        <f t="shared" ref="V14" si="2">J14</f>
        <v>0.25</v>
      </c>
      <c r="W14" s="29">
        <v>0.25</v>
      </c>
      <c r="X14" s="32">
        <f t="shared" ref="X14" si="3">IF(W14/V14&gt;100%,100%,W14/V14)</f>
        <v>1</v>
      </c>
      <c r="Y14" s="115" t="s">
        <v>67</v>
      </c>
      <c r="Z14" s="113" t="s">
        <v>66</v>
      </c>
      <c r="AA14" s="29">
        <f t="shared" ref="AA14" si="4">K14</f>
        <v>0.25</v>
      </c>
      <c r="AB14" s="29">
        <v>0</v>
      </c>
      <c r="AC14" s="32">
        <f t="shared" ref="AC14" si="5">IF(AB14/AA14&gt;100%,100%,AB14/AA14)</f>
        <v>0</v>
      </c>
      <c r="AD14" s="1"/>
      <c r="AE14" s="1"/>
      <c r="AF14" s="29">
        <f t="shared" ref="AF14" si="6">L14</f>
        <v>0.25</v>
      </c>
      <c r="AG14" s="29">
        <v>0</v>
      </c>
      <c r="AH14" s="32">
        <f t="shared" ref="AH14" si="7">IF(AG14/AF14&gt;100%,100%,AG14/AF14)</f>
        <v>0</v>
      </c>
      <c r="AI14" s="1"/>
      <c r="AJ14" s="1"/>
      <c r="AK14" s="110">
        <f>SUM(R14,W14,AB14,AG14)</f>
        <v>0.5</v>
      </c>
      <c r="AL14" s="29">
        <f t="shared" ref="AL14" si="8">IF(AK14/M14&gt;100%,100%,AK14/M14)</f>
        <v>0.5</v>
      </c>
    </row>
    <row r="15" spans="1:38" s="19" customFormat="1" ht="126" customHeight="1" x14ac:dyDescent="0.25">
      <c r="A15" s="97">
        <v>3</v>
      </c>
      <c r="B15" s="94" t="s">
        <v>42</v>
      </c>
      <c r="C15" s="94" t="s">
        <v>43</v>
      </c>
      <c r="D15" s="28">
        <v>4</v>
      </c>
      <c r="E15" s="95" t="s">
        <v>68</v>
      </c>
      <c r="F15" s="105" t="s">
        <v>69</v>
      </c>
      <c r="G15" s="18" t="s">
        <v>46</v>
      </c>
      <c r="H15" s="28" t="s">
        <v>57</v>
      </c>
      <c r="I15" s="99">
        <v>1</v>
      </c>
      <c r="J15" s="99">
        <v>1</v>
      </c>
      <c r="K15" s="99">
        <v>1</v>
      </c>
      <c r="L15" s="99">
        <v>1</v>
      </c>
      <c r="M15" s="100">
        <v>1</v>
      </c>
      <c r="N15" s="18" t="s">
        <v>70</v>
      </c>
      <c r="O15" s="18" t="s">
        <v>49</v>
      </c>
      <c r="P15" s="18" t="s">
        <v>50</v>
      </c>
      <c r="Q15" s="29">
        <f>I15</f>
        <v>1</v>
      </c>
      <c r="R15" s="29">
        <v>1</v>
      </c>
      <c r="S15" s="29">
        <f>IF(R15/Q15&gt;100%,100%,R15/Q15)</f>
        <v>1</v>
      </c>
      <c r="T15" s="106" t="s">
        <v>71</v>
      </c>
      <c r="U15" s="107" t="s">
        <v>72</v>
      </c>
      <c r="V15" s="29">
        <f>J15</f>
        <v>1</v>
      </c>
      <c r="W15" s="29">
        <v>1</v>
      </c>
      <c r="X15" s="32">
        <f>IF(W15/V15&gt;100%,100%,W15/V15)</f>
        <v>1</v>
      </c>
      <c r="Y15" s="114" t="s">
        <v>71</v>
      </c>
      <c r="Z15" s="113" t="s">
        <v>72</v>
      </c>
      <c r="AA15" s="29">
        <f>K15</f>
        <v>1</v>
      </c>
      <c r="AB15" s="29">
        <v>0</v>
      </c>
      <c r="AC15" s="32">
        <f>IF(AB15/AA15&gt;100%,100%,AB15/AA15)</f>
        <v>0</v>
      </c>
      <c r="AD15" s="1"/>
      <c r="AE15" s="1"/>
      <c r="AF15" s="29">
        <f>L15</f>
        <v>1</v>
      </c>
      <c r="AG15" s="29">
        <v>0</v>
      </c>
      <c r="AH15" s="32">
        <f>IF(AG15/AF15&gt;100%,100%,AG15/AF15)</f>
        <v>0</v>
      </c>
      <c r="AI15" s="1"/>
      <c r="AJ15" s="1"/>
      <c r="AK15" s="109">
        <f>AVERAGE(R15,W15,AB15,AG15)</f>
        <v>0.5</v>
      </c>
      <c r="AL15" s="29">
        <f>IF(AK15/M15&gt;100%,100%,AK15/M15)</f>
        <v>0.5</v>
      </c>
    </row>
    <row r="16" spans="1:38" ht="18.75" x14ac:dyDescent="0.25">
      <c r="S16" s="42">
        <f>AVERAGE(S14:S15)</f>
        <v>1</v>
      </c>
      <c r="X16" s="42">
        <f>AVERAGE(X14:X15)</f>
        <v>1</v>
      </c>
      <c r="AJ16" s="154" t="s">
        <v>32</v>
      </c>
      <c r="AK16" s="154"/>
      <c r="AL16" s="42">
        <f>AVERAGE(AL14:AL15)</f>
        <v>0.5</v>
      </c>
    </row>
    <row r="20" spans="1:23" x14ac:dyDescent="0.25">
      <c r="B20" s="150" t="s">
        <v>33</v>
      </c>
      <c r="C20" s="150"/>
      <c r="D20" s="150"/>
      <c r="E20" s="150"/>
      <c r="F20" s="150"/>
    </row>
    <row r="21" spans="1:23" s="38" customFormat="1" ht="15" customHeight="1" x14ac:dyDescent="0.25">
      <c r="A21" s="37"/>
      <c r="B21" s="39" t="s">
        <v>34</v>
      </c>
      <c r="C21" s="150" t="s">
        <v>35</v>
      </c>
      <c r="D21" s="150"/>
      <c r="E21" s="156" t="s">
        <v>36</v>
      </c>
      <c r="F21" s="157"/>
      <c r="G21" s="35"/>
      <c r="H21" s="35"/>
      <c r="I21" s="35"/>
      <c r="J21" s="35"/>
      <c r="K21" s="35"/>
      <c r="L21" s="35"/>
      <c r="M21" s="35"/>
      <c r="N21" s="35"/>
      <c r="O21" s="35"/>
      <c r="P21" s="35"/>
      <c r="Q21" s="35"/>
      <c r="R21" s="35"/>
      <c r="S21" s="36"/>
      <c r="T21" s="35"/>
      <c r="U21" s="35"/>
      <c r="V21" s="35"/>
      <c r="W21" s="37"/>
    </row>
    <row r="22" spans="1:23" x14ac:dyDescent="0.25">
      <c r="B22" s="28">
        <v>1</v>
      </c>
      <c r="C22" s="151" t="s">
        <v>73</v>
      </c>
      <c r="D22" s="151"/>
      <c r="E22" s="152" t="s">
        <v>74</v>
      </c>
      <c r="F22" s="153"/>
    </row>
    <row r="23" spans="1:23" ht="35.25" customHeight="1" x14ac:dyDescent="0.25">
      <c r="B23" s="28">
        <v>2</v>
      </c>
      <c r="C23" s="151" t="s">
        <v>75</v>
      </c>
      <c r="D23" s="151"/>
      <c r="E23" s="152" t="s">
        <v>76</v>
      </c>
      <c r="F23" s="153"/>
    </row>
    <row r="24" spans="1:23" ht="44.25" customHeight="1" x14ac:dyDescent="0.25">
      <c r="B24" s="28">
        <v>3</v>
      </c>
      <c r="C24" s="151" t="s">
        <v>123</v>
      </c>
      <c r="D24" s="151"/>
      <c r="E24" s="152" t="s">
        <v>122</v>
      </c>
      <c r="F24" s="153"/>
    </row>
  </sheetData>
  <autoFilter ref="A11:AL16" xr:uid="{00000000-0001-0000-0000-000000000000}"/>
  <dataConsolidate/>
  <mergeCells count="27">
    <mergeCell ref="P10:P11"/>
    <mergeCell ref="D6:L6"/>
    <mergeCell ref="A10:C10"/>
    <mergeCell ref="AJ16:AK16"/>
    <mergeCell ref="D7:E7"/>
    <mergeCell ref="E21:F21"/>
    <mergeCell ref="AL10:AL11"/>
    <mergeCell ref="M1:P1"/>
    <mergeCell ref="M2:P2"/>
    <mergeCell ref="M3:P3"/>
    <mergeCell ref="M4:P4"/>
    <mergeCell ref="AA10:AE10"/>
    <mergeCell ref="AF10:AJ10"/>
    <mergeCell ref="Q10:U10"/>
    <mergeCell ref="V10:Z10"/>
    <mergeCell ref="AK10:AK11"/>
    <mergeCell ref="D10:N10"/>
    <mergeCell ref="O10:O11"/>
    <mergeCell ref="C1:L4"/>
    <mergeCell ref="B20:F20"/>
    <mergeCell ref="C23:D23"/>
    <mergeCell ref="E23:F23"/>
    <mergeCell ref="C24:D24"/>
    <mergeCell ref="E24:F24"/>
    <mergeCell ref="C22:D22"/>
    <mergeCell ref="E22:F22"/>
    <mergeCell ref="C21:D2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O12:O15</xm:sqref>
        </x14:dataValidation>
        <x14:dataValidation type="list" allowBlank="1" showInputMessage="1" showErrorMessage="1" xr:uid="{5A893DD7-9110-45D1-B36A-55E67E757529}">
          <x14:formula1>
            <xm:f>Hoja2!$D$1:$D$12</xm:f>
          </x14:formula1>
          <xm:sqref>P12:P15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1F33-672F-41F9-85AA-94396480CFE5}">
  <dimension ref="B3:F12"/>
  <sheetViews>
    <sheetView workbookViewId="0">
      <selection activeCell="B3" sqref="B3"/>
    </sheetView>
  </sheetViews>
  <sheetFormatPr baseColWidth="10" defaultColWidth="11.42578125" defaultRowHeight="15" x14ac:dyDescent="0.25"/>
  <cols>
    <col min="3" max="5" width="0" hidden="1" customWidth="1"/>
    <col min="6" max="6" width="42.28515625" customWidth="1"/>
  </cols>
  <sheetData>
    <row r="3" spans="2:6" ht="102.75" customHeight="1" x14ac:dyDescent="0.25">
      <c r="B3" s="41" t="s">
        <v>21</v>
      </c>
      <c r="C3" s="95" t="s">
        <v>68</v>
      </c>
      <c r="D3" s="94" t="s">
        <v>77</v>
      </c>
      <c r="E3" s="94" t="s">
        <v>78</v>
      </c>
      <c r="F3" s="94" t="s">
        <v>79</v>
      </c>
    </row>
    <row r="4" spans="2:6" ht="242.25" x14ac:dyDescent="0.25">
      <c r="B4" s="41" t="s">
        <v>22</v>
      </c>
      <c r="C4" s="91" t="s">
        <v>80</v>
      </c>
      <c r="D4" s="91" t="s">
        <v>81</v>
      </c>
      <c r="E4" s="91" t="s">
        <v>82</v>
      </c>
      <c r="F4" s="18" t="s">
        <v>83</v>
      </c>
    </row>
    <row r="5" spans="2:6" ht="105" x14ac:dyDescent="0.25">
      <c r="B5" s="41" t="s">
        <v>23</v>
      </c>
      <c r="C5" s="18" t="s">
        <v>46</v>
      </c>
      <c r="D5" s="18" t="s">
        <v>46</v>
      </c>
      <c r="E5" s="89" t="s">
        <v>84</v>
      </c>
      <c r="F5" s="18" t="s">
        <v>46</v>
      </c>
    </row>
    <row r="6" spans="2:6" ht="45" x14ac:dyDescent="0.25">
      <c r="B6" s="41" t="s">
        <v>24</v>
      </c>
      <c r="C6" s="28" t="s">
        <v>47</v>
      </c>
      <c r="D6" s="28" t="s">
        <v>47</v>
      </c>
      <c r="E6" s="28" t="s">
        <v>47</v>
      </c>
      <c r="F6" s="28" t="s">
        <v>47</v>
      </c>
    </row>
    <row r="7" spans="2:6" ht="45" x14ac:dyDescent="0.25">
      <c r="B7" s="41" t="s">
        <v>11</v>
      </c>
      <c r="C7" s="90">
        <v>0.1</v>
      </c>
      <c r="D7" s="90">
        <v>0.1</v>
      </c>
      <c r="E7" s="90">
        <v>0.1</v>
      </c>
      <c r="F7" s="92">
        <v>0.25</v>
      </c>
    </row>
    <row r="8" spans="2:6" ht="45" x14ac:dyDescent="0.25">
      <c r="B8" s="41" t="s">
        <v>12</v>
      </c>
      <c r="C8" s="90">
        <v>0.3</v>
      </c>
      <c r="D8" s="90">
        <v>0.2</v>
      </c>
      <c r="E8" s="90">
        <v>0.3</v>
      </c>
      <c r="F8" s="92">
        <v>0.25</v>
      </c>
    </row>
    <row r="9" spans="2:6" ht="45" x14ac:dyDescent="0.25">
      <c r="B9" s="41" t="s">
        <v>13</v>
      </c>
      <c r="C9" s="90">
        <v>0.3</v>
      </c>
      <c r="D9" s="90">
        <v>0.35</v>
      </c>
      <c r="E9" s="90">
        <v>0.3</v>
      </c>
      <c r="F9" s="92">
        <v>0.25</v>
      </c>
    </row>
    <row r="10" spans="2:6" ht="45" x14ac:dyDescent="0.25">
      <c r="B10" s="41" t="s">
        <v>14</v>
      </c>
      <c r="C10" s="90">
        <v>0.3</v>
      </c>
      <c r="D10" s="90">
        <v>0.35</v>
      </c>
      <c r="E10" s="90">
        <v>0.3</v>
      </c>
      <c r="F10" s="92">
        <v>0.25</v>
      </c>
    </row>
    <row r="11" spans="2:6" ht="60" x14ac:dyDescent="0.25">
      <c r="B11" s="41" t="s">
        <v>25</v>
      </c>
      <c r="C11" s="92">
        <f>SUM(C7:C10)</f>
        <v>1</v>
      </c>
      <c r="D11" s="92">
        <f>SUM(D7:D10)</f>
        <v>1</v>
      </c>
      <c r="E11" s="92">
        <f>SUM(E7:E10)</f>
        <v>1</v>
      </c>
      <c r="F11" s="92">
        <f>SUM(F7:F10)</f>
        <v>1</v>
      </c>
    </row>
    <row r="12" spans="2:6" ht="225" x14ac:dyDescent="0.25">
      <c r="B12" s="41" t="s">
        <v>26</v>
      </c>
      <c r="C12" s="93" t="s">
        <v>70</v>
      </c>
      <c r="D12" s="94" t="s">
        <v>85</v>
      </c>
      <c r="E12" s="18" t="s">
        <v>86</v>
      </c>
      <c r="F12" s="96" t="s">
        <v>87</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F495D80-7067-4EC7-88F6-D319124CB0B9}">
          <x14:formula1>
            <xm:f>Hoja1!$A$1:$A$4</xm:f>
          </x14:formula1>
          <xm:sqref>B6:F6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2578125" defaultRowHeight="16.5" customHeight="1" x14ac:dyDescent="0.25"/>
  <cols>
    <col min="2" max="2" width="79" customWidth="1"/>
    <col min="4" max="4" width="137" customWidth="1"/>
  </cols>
  <sheetData>
    <row r="1" spans="2:4" ht="16.5" customHeight="1" x14ac:dyDescent="0.25">
      <c r="B1" s="43" t="s">
        <v>88</v>
      </c>
      <c r="C1" s="44"/>
      <c r="D1" s="44" t="s">
        <v>89</v>
      </c>
    </row>
    <row r="2" spans="2:4" ht="16.5" customHeight="1" x14ac:dyDescent="0.25">
      <c r="B2" s="43" t="s">
        <v>90</v>
      </c>
      <c r="C2" s="44"/>
      <c r="D2" s="44" t="s">
        <v>91</v>
      </c>
    </row>
    <row r="3" spans="2:4" ht="16.5" customHeight="1" x14ac:dyDescent="0.25">
      <c r="B3" s="43" t="s">
        <v>92</v>
      </c>
      <c r="C3" s="44"/>
      <c r="D3" s="44" t="s">
        <v>93</v>
      </c>
    </row>
    <row r="4" spans="2:4" ht="16.5" customHeight="1" x14ac:dyDescent="0.25">
      <c r="B4" s="43" t="s">
        <v>94</v>
      </c>
      <c r="C4" s="44"/>
      <c r="D4" s="44" t="s">
        <v>95</v>
      </c>
    </row>
    <row r="5" spans="2:4" ht="16.5" customHeight="1" x14ac:dyDescent="0.25">
      <c r="B5" s="43" t="s">
        <v>96</v>
      </c>
      <c r="C5" s="44"/>
      <c r="D5" s="44" t="s">
        <v>97</v>
      </c>
    </row>
    <row r="6" spans="2:4" ht="16.5" customHeight="1" x14ac:dyDescent="0.25">
      <c r="B6" s="43" t="s">
        <v>98</v>
      </c>
      <c r="C6" s="44"/>
      <c r="D6" s="44" t="s">
        <v>99</v>
      </c>
    </row>
    <row r="7" spans="2:4" ht="16.5" customHeight="1" x14ac:dyDescent="0.25">
      <c r="B7" s="43" t="s">
        <v>100</v>
      </c>
      <c r="C7" s="44"/>
      <c r="D7" s="44" t="s">
        <v>101</v>
      </c>
    </row>
    <row r="8" spans="2:4" ht="16.5" customHeight="1" x14ac:dyDescent="0.25">
      <c r="B8" s="43" t="s">
        <v>102</v>
      </c>
      <c r="C8" s="44"/>
      <c r="D8" s="44" t="s">
        <v>103</v>
      </c>
    </row>
    <row r="9" spans="2:4" ht="16.5" customHeight="1" x14ac:dyDescent="0.25">
      <c r="B9" s="43" t="s">
        <v>104</v>
      </c>
      <c r="C9" s="44"/>
      <c r="D9" s="44" t="s">
        <v>105</v>
      </c>
    </row>
    <row r="10" spans="2:4" ht="16.5" customHeight="1" x14ac:dyDescent="0.25">
      <c r="B10" s="43" t="s">
        <v>49</v>
      </c>
      <c r="C10" s="44"/>
      <c r="D10" s="44" t="s">
        <v>50</v>
      </c>
    </row>
    <row r="11" spans="2:4" ht="16.5" customHeight="1" x14ac:dyDescent="0.25">
      <c r="B11" s="43" t="s">
        <v>106</v>
      </c>
      <c r="C11" s="44"/>
      <c r="D11" s="44" t="s">
        <v>107</v>
      </c>
    </row>
    <row r="12" spans="2:4" ht="16.5" customHeight="1" x14ac:dyDescent="0.25">
      <c r="B12" s="43" t="s">
        <v>108</v>
      </c>
      <c r="C12" s="44"/>
      <c r="D12" s="44" t="s">
        <v>109</v>
      </c>
    </row>
    <row r="13" spans="2:4" ht="16.5" customHeight="1" x14ac:dyDescent="0.25">
      <c r="B13" s="43" t="s">
        <v>110</v>
      </c>
      <c r="C13" s="44"/>
      <c r="D13" s="44"/>
    </row>
    <row r="14" spans="2:4" ht="16.5" customHeight="1" x14ac:dyDescent="0.25">
      <c r="B14" s="43" t="s">
        <v>111</v>
      </c>
      <c r="C14" s="44"/>
      <c r="D14" s="44"/>
    </row>
    <row r="15" spans="2:4" ht="16.5" customHeight="1" x14ac:dyDescent="0.25">
      <c r="B15" s="43" t="s">
        <v>112</v>
      </c>
      <c r="C15" s="44"/>
      <c r="D15" s="44"/>
    </row>
    <row r="16" spans="2:4" ht="16.5" customHeight="1" x14ac:dyDescent="0.25">
      <c r="B16" s="43" t="s">
        <v>113</v>
      </c>
      <c r="C16" s="44"/>
      <c r="D16" s="44"/>
    </row>
    <row r="17" spans="2:4" ht="16.5" customHeight="1" x14ac:dyDescent="0.25">
      <c r="B17" s="43" t="s">
        <v>114</v>
      </c>
      <c r="C17" s="44"/>
      <c r="D17" s="44"/>
    </row>
    <row r="18" spans="2:4" ht="16.5" customHeight="1" x14ac:dyDescent="0.25">
      <c r="B18" s="43" t="s">
        <v>115</v>
      </c>
      <c r="C18" s="44"/>
      <c r="D18" s="44"/>
    </row>
    <row r="19" spans="2:4" ht="16.5" customHeight="1" x14ac:dyDescent="0.25">
      <c r="B19" s="43" t="s">
        <v>116</v>
      </c>
      <c r="C19" s="44"/>
      <c r="D19" s="44"/>
    </row>
    <row r="20" spans="2:4" ht="16.5" customHeight="1" x14ac:dyDescent="0.25">
      <c r="B20" s="43"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118</v>
      </c>
    </row>
    <row r="2" spans="1:1" x14ac:dyDescent="0.25">
      <c r="A2" t="s">
        <v>119</v>
      </c>
    </row>
    <row r="3" spans="1:1" x14ac:dyDescent="0.25">
      <c r="A3" t="s">
        <v>47</v>
      </c>
    </row>
    <row r="4" spans="1:1" x14ac:dyDescent="0.25">
      <c r="A4"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19B047AA-06AD-4155-A124-7C5866FA6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3.xml><?xml version="1.0" encoding="utf-8"?>
<ds:datastoreItem xmlns:ds="http://schemas.openxmlformats.org/officeDocument/2006/customXml" ds:itemID="{02E1E394-B5AE-49AB-AF90-AF871BECC50B}">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Ajustado_VF_</vt:lpstr>
      <vt:lpstr>Formato</vt:lpstr>
      <vt:lpstr>Hoja3</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2025-07-17T15:36:59Z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