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mc:AlternateContent xmlns:mc="http://schemas.openxmlformats.org/markup-compatibility/2006">
    <mc:Choice Requires="x15">
      <x15ac:absPath xmlns:x15ac="http://schemas.microsoft.com/office/spreadsheetml/2010/11/ac" url="D:\USUARIOS\Diego Buelvas\Downloads\"/>
    </mc:Choice>
  </mc:AlternateContent>
  <xr:revisionPtr revIDLastSave="30" documentId="13_ncr:1_{EA981231-B051-42C0-8025-7D1EE7816677}" xr6:coauthVersionLast="47" xr6:coauthVersionMax="47" xr10:uidLastSave="{373AFE19-1601-457A-8877-11420B79E592}"/>
  <bookViews>
    <workbookView xWindow="-120" yWindow="-120" windowWidth="20730" windowHeight="11040" firstSheet="30" xr2:uid="{00000000-000D-0000-FFFF-FFFF00000000}"/>
  </bookViews>
  <sheets>
    <sheet name="1. MISIONALES" sheetId="5" r:id="rId1"/>
    <sheet name="2. NO MISIONALES" sheetId="6" r:id="rId2"/>
    <sheet name="3.1.1 OAC EM" sheetId="7" r:id="rId3"/>
    <sheet name="3.1.2 OAC DCE" sheetId="8" r:id="rId4"/>
    <sheet name="3.1.3 SGGD LAB" sheetId="9" r:id="rId5"/>
    <sheet name="3.2.1 DCDS ED" sheetId="10" r:id="rId6"/>
    <sheet name="3.2.2 DAE EAD" sheetId="11" r:id="rId7"/>
    <sheet name="3.2.3 DDH SDH" sheetId="12" r:id="rId8"/>
    <sheet name="3.2.4 SAR SEN" sheetId="13" r:id="rId9"/>
    <sheet name="3.2.5 DDH ADH" sheetId="14" r:id="rId10"/>
    <sheet name="3.2.6 DDH FDH" sheetId="15" r:id="rId11"/>
    <sheet name="3.3.1 DTI PETI" sheetId="16" r:id="rId12"/>
    <sheet name="3.3.2 DJ NOR" sheetId="17" r:id="rId13"/>
    <sheet name="3.3.3 DJ DEF" sheetId="18" r:id="rId14"/>
    <sheet name="3.3.4 OAP GA" sheetId="19" r:id="rId15"/>
    <sheet name="3.3.5 OAP SG" sheetId="20" r:id="rId16"/>
    <sheet name="3.3.6 SGI SAC DP" sheetId="21" r:id="rId17"/>
    <sheet name="3.3.7 SGI SAC TRA" sheetId="22" r:id="rId18"/>
    <sheet name="3.4.1 DGDL POL PUB" sheetId="23" r:id="rId19"/>
    <sheet name="3.4.2 SGL AALL" sheetId="24" r:id="rId20"/>
    <sheet name="3.4.3 DGAEP INFO" sheetId="25" r:id="rId21"/>
    <sheet name="3.4.4 DGP JP" sheetId="26" r:id="rId22"/>
    <sheet name="3.4.5 DGP IVC" sheetId="27" r:id="rId23"/>
    <sheet name="3.5.1 DGTH PINT" sheetId="28" r:id="rId24"/>
    <sheet name="3.5.2 OAP GESCO" sheetId="29" r:id="rId25"/>
    <sheet name="3.5.3 OAP ESTA" sheetId="30" r:id="rId26"/>
    <sheet name="3.5.4 SGL CGL" sheetId="31" r:id="rId27"/>
    <sheet name="3.5.5 SGGD OBS" sheetId="32" r:id="rId28"/>
    <sheet name="3.5.6 DRP AT" sheetId="33" r:id="rId29"/>
    <sheet name="4. OBJETIVOS ESTRATÉGICOS" sheetId="34" r:id="rId30"/>
    <sheet name="Instrucciones diligenciamiento" sheetId="35" r:id="rId31"/>
    <sheet name="Listas" sheetId="36" state="hidden" r:id="rId3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33" l="1"/>
  <c r="E30" i="33"/>
  <c r="E31" i="33"/>
  <c r="E32" i="33"/>
  <c r="E33" i="33"/>
  <c r="E34" i="33"/>
  <c r="E35" i="33"/>
  <c r="E36" i="33"/>
  <c r="E37" i="33"/>
  <c r="E38" i="33"/>
  <c r="E39" i="33"/>
  <c r="E40" i="33"/>
  <c r="E41" i="33"/>
  <c r="E42" i="33"/>
  <c r="E43" i="33"/>
  <c r="E44" i="33"/>
  <c r="E29" i="33"/>
  <c r="G22" i="32"/>
  <c r="E30" i="32"/>
  <c r="E31" i="32"/>
  <c r="E32" i="32"/>
  <c r="E33" i="32"/>
  <c r="E34" i="32"/>
  <c r="E35" i="32"/>
  <c r="E36" i="32"/>
  <c r="E37" i="32"/>
  <c r="E38" i="32"/>
  <c r="E39" i="32"/>
  <c r="E40" i="32"/>
  <c r="E41" i="32"/>
  <c r="E42" i="32"/>
  <c r="E43" i="32"/>
  <c r="E44" i="32"/>
  <c r="E29" i="32"/>
  <c r="E30" i="31"/>
  <c r="E31" i="31"/>
  <c r="E32" i="31"/>
  <c r="E33" i="31"/>
  <c r="E34" i="31"/>
  <c r="E35" i="31"/>
  <c r="E36" i="31"/>
  <c r="E37" i="31"/>
  <c r="E38" i="31"/>
  <c r="E39" i="31"/>
  <c r="E40" i="31"/>
  <c r="E41" i="31"/>
  <c r="E42" i="31"/>
  <c r="E43" i="31"/>
  <c r="E44" i="31"/>
  <c r="E29" i="31"/>
  <c r="E30" i="30"/>
  <c r="E31" i="30"/>
  <c r="E32" i="30"/>
  <c r="E33" i="30"/>
  <c r="E34" i="30"/>
  <c r="E35" i="30"/>
  <c r="E36" i="30"/>
  <c r="E37" i="30"/>
  <c r="E38" i="30"/>
  <c r="E39" i="30"/>
  <c r="E40" i="30"/>
  <c r="E41" i="30"/>
  <c r="E42" i="30"/>
  <c r="E43" i="30"/>
  <c r="E44" i="30"/>
  <c r="E29" i="30"/>
  <c r="G22" i="30"/>
  <c r="G22" i="29"/>
  <c r="E30" i="29"/>
  <c r="E31" i="29"/>
  <c r="E32" i="29"/>
  <c r="E33" i="29"/>
  <c r="E34" i="29"/>
  <c r="E35" i="29"/>
  <c r="E36" i="29"/>
  <c r="E37" i="29"/>
  <c r="E38" i="29"/>
  <c r="E39" i="29"/>
  <c r="E40" i="29"/>
  <c r="E41" i="29"/>
  <c r="E42" i="29"/>
  <c r="E43" i="29"/>
  <c r="E44" i="29"/>
  <c r="E29" i="29"/>
  <c r="E44" i="28"/>
  <c r="E43" i="28"/>
  <c r="E42" i="28"/>
  <c r="E41" i="28"/>
  <c r="E40" i="28"/>
  <c r="E39" i="28"/>
  <c r="E38" i="28"/>
  <c r="E37" i="28"/>
  <c r="E36" i="28"/>
  <c r="E35" i="28"/>
  <c r="E34" i="28"/>
  <c r="E33" i="28"/>
  <c r="E32" i="28"/>
  <c r="E31" i="28"/>
  <c r="E30" i="28"/>
  <c r="E29" i="28"/>
  <c r="E26" i="28"/>
  <c r="G22" i="27"/>
  <c r="E30" i="27"/>
  <c r="E31" i="27"/>
  <c r="E32" i="27"/>
  <c r="E33" i="27"/>
  <c r="E34" i="27"/>
  <c r="E35" i="27"/>
  <c r="E36" i="27"/>
  <c r="E37" i="27"/>
  <c r="E38" i="27"/>
  <c r="E39" i="27"/>
  <c r="E40" i="27"/>
  <c r="E41" i="27"/>
  <c r="E42" i="27"/>
  <c r="E43" i="27"/>
  <c r="E44" i="27"/>
  <c r="E29" i="27"/>
  <c r="G22" i="26"/>
  <c r="E30" i="26"/>
  <c r="E31" i="26"/>
  <c r="E32" i="26"/>
  <c r="E33" i="26"/>
  <c r="E34" i="26"/>
  <c r="E35" i="26"/>
  <c r="E36" i="26"/>
  <c r="E37" i="26"/>
  <c r="E38" i="26"/>
  <c r="E39" i="26"/>
  <c r="E40" i="26"/>
  <c r="E41" i="26"/>
  <c r="E42" i="26"/>
  <c r="E43" i="26"/>
  <c r="E44" i="26"/>
  <c r="E29" i="26"/>
  <c r="E44" i="25"/>
  <c r="E43" i="25"/>
  <c r="E42" i="25"/>
  <c r="E41" i="25"/>
  <c r="E40" i="25"/>
  <c r="E39" i="25"/>
  <c r="E38" i="25"/>
  <c r="E37" i="25"/>
  <c r="E36" i="25"/>
  <c r="E35" i="25"/>
  <c r="E34" i="25"/>
  <c r="E33" i="25"/>
  <c r="E32" i="25"/>
  <c r="E31" i="25"/>
  <c r="E30" i="25"/>
  <c r="E29" i="25"/>
  <c r="E30" i="24"/>
  <c r="E31" i="24"/>
  <c r="E32" i="24"/>
  <c r="E33" i="24"/>
  <c r="E34" i="24"/>
  <c r="E35" i="24"/>
  <c r="E36" i="24"/>
  <c r="E37" i="24"/>
  <c r="E38" i="24"/>
  <c r="E39" i="24"/>
  <c r="E40" i="24"/>
  <c r="E41" i="24"/>
  <c r="E42" i="24"/>
  <c r="E43" i="24"/>
  <c r="E44" i="24"/>
  <c r="E29" i="24"/>
  <c r="G22" i="23"/>
  <c r="E30" i="23"/>
  <c r="E31" i="23"/>
  <c r="E32" i="23"/>
  <c r="E33" i="23"/>
  <c r="E34" i="23"/>
  <c r="E35" i="23"/>
  <c r="E36" i="23"/>
  <c r="E37" i="23"/>
  <c r="E38" i="23"/>
  <c r="E39" i="23"/>
  <c r="E40" i="23"/>
  <c r="E41" i="23"/>
  <c r="E42" i="23"/>
  <c r="E43" i="23"/>
  <c r="E44" i="23"/>
  <c r="E29" i="23"/>
  <c r="G22" i="22"/>
  <c r="E30" i="22"/>
  <c r="E31" i="22"/>
  <c r="E32" i="22"/>
  <c r="E33" i="22"/>
  <c r="E34" i="22"/>
  <c r="E35" i="22"/>
  <c r="E36" i="22"/>
  <c r="E37" i="22"/>
  <c r="E38" i="22"/>
  <c r="E39" i="22"/>
  <c r="E40" i="22"/>
  <c r="E41" i="22"/>
  <c r="E42" i="22"/>
  <c r="E43" i="22"/>
  <c r="E44" i="22"/>
  <c r="E29" i="22"/>
  <c r="E30" i="21"/>
  <c r="E31" i="21"/>
  <c r="E32" i="21"/>
  <c r="E33" i="21"/>
  <c r="E34" i="21"/>
  <c r="E35" i="21"/>
  <c r="E36" i="21"/>
  <c r="E37" i="21"/>
  <c r="E38" i="21"/>
  <c r="E39" i="21"/>
  <c r="E40" i="21"/>
  <c r="E41" i="21"/>
  <c r="E42" i="21"/>
  <c r="E43" i="21"/>
  <c r="E44" i="21"/>
  <c r="E29" i="21"/>
  <c r="E30" i="20"/>
  <c r="E31" i="20"/>
  <c r="E32" i="20"/>
  <c r="E33" i="20"/>
  <c r="E34" i="20"/>
  <c r="E35" i="20"/>
  <c r="E36" i="20"/>
  <c r="E37" i="20"/>
  <c r="E38" i="20"/>
  <c r="E39" i="20"/>
  <c r="E40" i="20"/>
  <c r="E41" i="20"/>
  <c r="E42" i="20"/>
  <c r="E43" i="20"/>
  <c r="E44" i="20"/>
  <c r="E29" i="20"/>
  <c r="E30" i="19"/>
  <c r="E31" i="19"/>
  <c r="E32" i="19"/>
  <c r="E33" i="19"/>
  <c r="E34" i="19"/>
  <c r="E35" i="19"/>
  <c r="E36" i="19"/>
  <c r="E37" i="19"/>
  <c r="E38" i="19"/>
  <c r="E39" i="19"/>
  <c r="E40" i="19"/>
  <c r="E41" i="19"/>
  <c r="E42" i="19"/>
  <c r="E43" i="19"/>
  <c r="E44" i="19"/>
  <c r="E29" i="19"/>
  <c r="E30" i="18"/>
  <c r="E31" i="18"/>
  <c r="E32" i="18"/>
  <c r="E33" i="18"/>
  <c r="E34" i="18"/>
  <c r="E35" i="18"/>
  <c r="E36" i="18"/>
  <c r="E37" i="18"/>
  <c r="E38" i="18"/>
  <c r="E39" i="18"/>
  <c r="E40" i="18"/>
  <c r="E41" i="18"/>
  <c r="E42" i="18"/>
  <c r="E43" i="18"/>
  <c r="E44" i="18"/>
  <c r="E29" i="18"/>
  <c r="G22" i="16"/>
  <c r="E30" i="17"/>
  <c r="E31" i="17"/>
  <c r="E32" i="17"/>
  <c r="E33" i="17"/>
  <c r="E34" i="17"/>
  <c r="E35" i="17"/>
  <c r="E36" i="17"/>
  <c r="E37" i="17"/>
  <c r="E38" i="17"/>
  <c r="E39" i="17"/>
  <c r="E40" i="17"/>
  <c r="E41" i="17"/>
  <c r="E42" i="17"/>
  <c r="E43" i="17"/>
  <c r="E44" i="17"/>
  <c r="E29" i="17"/>
  <c r="E30" i="16"/>
  <c r="E31" i="16"/>
  <c r="E32" i="16"/>
  <c r="E33" i="16"/>
  <c r="E34" i="16"/>
  <c r="E35" i="16"/>
  <c r="E36" i="16"/>
  <c r="E37" i="16"/>
  <c r="E38" i="16"/>
  <c r="E39" i="16"/>
  <c r="E40" i="16"/>
  <c r="E41" i="16"/>
  <c r="E42" i="16"/>
  <c r="E43" i="16"/>
  <c r="E44" i="16"/>
  <c r="E29" i="16"/>
  <c r="E30" i="15"/>
  <c r="E31" i="15"/>
  <c r="E32" i="15"/>
  <c r="E33" i="15"/>
  <c r="E34" i="15"/>
  <c r="E35" i="15"/>
  <c r="E36" i="15"/>
  <c r="E37" i="15"/>
  <c r="E38" i="15"/>
  <c r="E39" i="15"/>
  <c r="E40" i="15"/>
  <c r="E41" i="15"/>
  <c r="E42" i="15"/>
  <c r="E43" i="15"/>
  <c r="E44" i="15"/>
  <c r="E29" i="15"/>
  <c r="E30" i="14"/>
  <c r="E31" i="14"/>
  <c r="E32" i="14"/>
  <c r="E33" i="14"/>
  <c r="E34" i="14"/>
  <c r="E35" i="14"/>
  <c r="E36" i="14"/>
  <c r="E37" i="14"/>
  <c r="E38" i="14"/>
  <c r="E39" i="14"/>
  <c r="E40" i="14"/>
  <c r="E41" i="14"/>
  <c r="E42" i="14"/>
  <c r="E43" i="14"/>
  <c r="E44" i="14"/>
  <c r="E29" i="14"/>
  <c r="E30" i="13"/>
  <c r="E31" i="13"/>
  <c r="E32" i="13"/>
  <c r="E33" i="13"/>
  <c r="E34" i="13"/>
  <c r="E35" i="13"/>
  <c r="E36" i="13"/>
  <c r="E37" i="13"/>
  <c r="E38" i="13"/>
  <c r="E39" i="13"/>
  <c r="E40" i="13"/>
  <c r="E41" i="13"/>
  <c r="E42" i="13"/>
  <c r="E43" i="13"/>
  <c r="E44" i="13"/>
  <c r="E29" i="13"/>
  <c r="E30" i="12"/>
  <c r="E31" i="12"/>
  <c r="E32" i="12"/>
  <c r="E33" i="12"/>
  <c r="E34" i="12"/>
  <c r="E35" i="12"/>
  <c r="E36" i="12"/>
  <c r="E37" i="12"/>
  <c r="E38" i="12"/>
  <c r="E39" i="12"/>
  <c r="E40" i="12"/>
  <c r="E41" i="12"/>
  <c r="E42" i="12"/>
  <c r="E43" i="12"/>
  <c r="E44" i="12"/>
  <c r="E29" i="12"/>
  <c r="E30" i="11"/>
  <c r="E31" i="11"/>
  <c r="E32" i="11"/>
  <c r="E33" i="11"/>
  <c r="E34" i="11"/>
  <c r="E35" i="11"/>
  <c r="E36" i="11"/>
  <c r="E37" i="11"/>
  <c r="E38" i="11"/>
  <c r="E39" i="11"/>
  <c r="E40" i="11"/>
  <c r="E41" i="11"/>
  <c r="E42" i="11"/>
  <c r="E43" i="11"/>
  <c r="E44" i="11"/>
  <c r="E29" i="11"/>
  <c r="E30" i="10"/>
  <c r="E31" i="10"/>
  <c r="E32" i="10"/>
  <c r="E33" i="10"/>
  <c r="E34" i="10"/>
  <c r="E35" i="10"/>
  <c r="E36" i="10"/>
  <c r="E37" i="10"/>
  <c r="E38" i="10"/>
  <c r="E39" i="10"/>
  <c r="E40" i="10"/>
  <c r="E41" i="10"/>
  <c r="E42" i="10"/>
  <c r="E43" i="10"/>
  <c r="E44" i="10"/>
  <c r="E29" i="10"/>
  <c r="E30" i="8"/>
  <c r="E31" i="8"/>
  <c r="E32" i="8"/>
  <c r="E33" i="8"/>
  <c r="E34" i="8"/>
  <c r="E35" i="8"/>
  <c r="E36" i="8"/>
  <c r="E37" i="8"/>
  <c r="E38" i="8"/>
  <c r="E39" i="8"/>
  <c r="E40" i="8"/>
  <c r="E41" i="8"/>
  <c r="E42" i="8"/>
  <c r="E43" i="8"/>
  <c r="E44" i="8"/>
  <c r="E29" i="8"/>
  <c r="E30" i="7"/>
  <c r="E31" i="7"/>
  <c r="E32" i="7"/>
  <c r="E33" i="7"/>
  <c r="E34" i="7"/>
  <c r="E35" i="7"/>
  <c r="E36" i="7"/>
  <c r="E37" i="7"/>
  <c r="E38" i="7"/>
  <c r="E39" i="7"/>
  <c r="E40" i="7"/>
  <c r="E41" i="7"/>
  <c r="E42" i="7"/>
  <c r="E43" i="7"/>
  <c r="E44" i="7"/>
  <c r="E29" i="7"/>
  <c r="F30" i="34"/>
  <c r="F33" i="34" l="1"/>
  <c r="F34" i="34"/>
  <c r="F32" i="34"/>
  <c r="F31" i="34"/>
  <c r="G33" i="34" l="1"/>
  <c r="G30" i="34"/>
  <c r="G34" i="34"/>
  <c r="K34" i="34" s="1"/>
  <c r="G32" i="34"/>
  <c r="F26" i="34" l="1"/>
  <c r="F29" i="34"/>
  <c r="G31" i="34"/>
  <c r="F25" i="34"/>
  <c r="G25" i="34"/>
  <c r="F23" i="34" l="1"/>
  <c r="F22" i="34"/>
  <c r="F20" i="34"/>
  <c r="F19" i="34"/>
  <c r="F18" i="34"/>
  <c r="G24" i="34"/>
  <c r="G21" i="34"/>
  <c r="G20" i="34"/>
  <c r="G26" i="34"/>
  <c r="G29" i="34"/>
  <c r="F24" i="34"/>
  <c r="F21" i="34"/>
  <c r="G19" i="34" l="1"/>
  <c r="G18" i="34"/>
  <c r="G23" i="34" l="1"/>
  <c r="G22" i="34"/>
  <c r="F17" i="34" l="1"/>
  <c r="G17" i="34"/>
  <c r="K18" i="34"/>
  <c r="K19" i="34"/>
  <c r="K20" i="34"/>
  <c r="K21" i="34"/>
  <c r="K22" i="34"/>
  <c r="K23" i="34"/>
  <c r="K24" i="34"/>
  <c r="K25" i="34"/>
  <c r="K26" i="34"/>
  <c r="K29" i="34"/>
  <c r="K30" i="34"/>
  <c r="K31" i="34"/>
  <c r="K32" i="34"/>
  <c r="K33" i="34"/>
  <c r="F12" i="34"/>
  <c r="G22" i="11"/>
  <c r="F9" i="34"/>
  <c r="F8" i="34"/>
  <c r="G22" i="17"/>
  <c r="G22" i="18"/>
  <c r="G22" i="28"/>
  <c r="G22" i="21"/>
  <c r="E44" i="9"/>
  <c r="E43" i="9"/>
  <c r="E42" i="9"/>
  <c r="E41" i="9"/>
  <c r="E40" i="9"/>
  <c r="E39" i="9"/>
  <c r="E38" i="9"/>
  <c r="E37" i="9"/>
  <c r="E36" i="9"/>
  <c r="E35" i="9"/>
  <c r="E34" i="9"/>
  <c r="E33" i="9"/>
  <c r="E32" i="9"/>
  <c r="E31" i="9"/>
  <c r="E30" i="9"/>
  <c r="E29" i="9"/>
  <c r="G22" i="7"/>
  <c r="K17" i="34" l="1"/>
  <c r="G16" i="34"/>
  <c r="F16" i="34"/>
  <c r="G15" i="34"/>
  <c r="F15" i="34"/>
  <c r="F14" i="34"/>
  <c r="G13" i="34"/>
  <c r="F13" i="34"/>
  <c r="G8" i="34"/>
  <c r="K8" i="34" s="1"/>
  <c r="F10" i="34"/>
  <c r="G9" i="34"/>
  <c r="K9" i="34" s="1"/>
  <c r="K16" i="34" l="1"/>
  <c r="K15" i="34"/>
  <c r="K13" i="34"/>
  <c r="G14" i="34"/>
  <c r="K14" i="34" s="1"/>
  <c r="G12" i="34"/>
  <c r="K12" i="34" s="1"/>
  <c r="F11" i="34"/>
  <c r="G10" i="34"/>
  <c r="K10" i="34" s="1"/>
  <c r="L8" i="34" s="1"/>
  <c r="L29" i="34"/>
  <c r="L17" i="34"/>
  <c r="G11" i="34" l="1"/>
  <c r="K11" i="34" s="1"/>
  <c r="L11" i="34" s="1"/>
  <c r="G28" i="34" l="1"/>
  <c r="F28" i="34"/>
  <c r="K28" i="34" s="1"/>
  <c r="G27" i="34"/>
  <c r="F27" i="34"/>
  <c r="K27" i="34" l="1"/>
  <c r="L24" i="34" s="1"/>
  <c r="L3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jaime jair morales gomez</author>
  </authors>
  <commentList>
    <comment ref="A6" authorId="0" shapeId="0" xr:uid="{00000000-0006-0000-0400-000001000000}">
      <text>
        <r>
          <rPr>
            <sz val="11"/>
            <color indexed="8"/>
            <rFont val="Helvetica Neue"/>
          </rPr>
          <t>Usuario:
Seleccione el proceso misional que entrega el producto y/o servicio</t>
        </r>
      </text>
    </comment>
    <comment ref="B6" authorId="0" shapeId="0" xr:uid="{00000000-0006-0000-0400-000002000000}">
      <text>
        <r>
          <rPr>
            <sz val="11"/>
            <color indexed="8"/>
            <rFont val="Helvetica Neue"/>
          </rPr>
          <t>Usuario:
Escriba el nombre del producto y/o servicio misional que satisface una necesidad o garantiza un derecho de la ciudadanía y/o grupo de interés.</t>
        </r>
      </text>
    </comment>
    <comment ref="E6" authorId="0" shapeId="0" xr:uid="{00000000-0006-0000-0400-000003000000}">
      <text>
        <r>
          <rPr>
            <sz val="11"/>
            <color indexed="8"/>
            <rFont val="Helvetica Neue"/>
          </rPr>
          <t xml:space="preserve">Usuario:
Describa cuáles son las necesidades o requerimientos que tienen los actores frente al producto / servicio 
Ejemplo:  Recibir atención para la garantía, protección o restitución de derechos asociados a las diferentes rutas de atención con las que cuenta la SDG. </t>
        </r>
      </text>
    </comment>
    <comment ref="F6" authorId="0" shapeId="0" xr:uid="{00000000-0006-0000-0400-000004000000}">
      <text>
        <r>
          <rPr>
            <sz val="11"/>
            <color indexed="8"/>
            <rFont val="Helvetica Neue"/>
          </rPr>
          <t>Usuario:
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r>
      </text>
    </comment>
    <comment ref="G6" authorId="0" shapeId="0" xr:uid="{00000000-0006-0000-0400-000005000000}">
      <text>
        <r>
          <rPr>
            <sz val="11"/>
            <color indexed="8"/>
            <rFont val="Helvetica Neue"/>
          </rPr>
          <t>Usuario:
Seleccione el eje estratégico para el cual va a identificar la problemática institucional, de acuerdo con la priorización realizada por el Secretario de Gobierno.</t>
        </r>
      </text>
    </comment>
    <comment ref="I6" authorId="0" shapeId="0" xr:uid="{00000000-0006-0000-0400-000006000000}">
      <text>
        <r>
          <rPr>
            <sz val="11"/>
            <color indexed="8"/>
            <rFont val="Helvetica Neue"/>
          </rPr>
          <t>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J6" authorId="0" shapeId="0" xr:uid="{00000000-0006-0000-0400-000007000000}">
      <text>
        <r>
          <rPr>
            <sz val="11"/>
            <color indexed="8"/>
            <rFont val="Helvetica Neue"/>
          </rPr>
          <t>Usuario:
Indique el No. de meta del plan estratégico que aborda la oportunidad de mejora</t>
        </r>
      </text>
    </comment>
    <comment ref="K6" authorId="1" shapeId="0" xr:uid="{00000000-0006-0000-0400-000008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 ref="C7" authorId="0" shapeId="0" xr:uid="{00000000-0006-0000-0400-000009000000}">
      <text>
        <r>
          <rPr>
            <sz val="11"/>
            <color indexed="8"/>
            <rFont val="Helvetica Neue"/>
          </rPr>
          <t>Usuario:
Indique el nombre genérico del usuario directo del producto y/o servicio que satisface su necesidad o es beneficiario de la garantía de un derecho</t>
        </r>
      </text>
    </comment>
    <comment ref="D7" authorId="0" shapeId="0" xr:uid="{00000000-0006-0000-0400-00000A000000}">
      <text>
        <r>
          <rPr>
            <sz val="11"/>
            <color indexed="8"/>
            <rFont val="Helvetica Neue"/>
          </rPr>
          <t>Usuario:
Indique el nombre genérico de los grupos de valor y/o partes interesadas que tienen algún interés en el producto y/o servicio misional</t>
        </r>
      </text>
    </comment>
    <comment ref="G15" authorId="2" shapeId="0" xr:uid="{00000000-0006-0000-0400-00000B000000}">
      <text>
        <r>
          <rPr>
            <sz val="11"/>
            <color indexed="8"/>
            <rFont val="Helvetica Neue"/>
          </rPr>
          <t>jaime jair morales gomez:
Se propone, que sea 5- Reforma a las Alcaldías Locales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A6" authorId="0" shapeId="0" xr:uid="{00000000-0006-0000-0500-000001000000}">
      <text>
        <r>
          <rPr>
            <sz val="11"/>
            <color indexed="8"/>
            <rFont val="Helvetica Neue"/>
          </rPr>
          <t>Usuario:
Este campo está prediligenciado con los nombres de las políticas de MIPG establecidas por el Modelo Integrado de Planeación y Gestión.</t>
        </r>
      </text>
    </comment>
    <comment ref="B6" authorId="0" shapeId="0" xr:uid="{00000000-0006-0000-0500-000002000000}">
      <text>
        <r>
          <rPr>
            <sz val="11"/>
            <color indexed="8"/>
            <rFont val="Helvetica Neue"/>
          </rPr>
          <t>Usuario:
En se campo de debe incluir el(los) nombre(s) de  la(s) áreas responsables de las políticas de MIPG establecidas por el Modelo Integrado de Planeación y Gestión.</t>
        </r>
      </text>
    </comment>
    <comment ref="C6" authorId="0" shapeId="0" xr:uid="{00000000-0006-0000-0500-000003000000}">
      <text>
        <r>
          <rPr>
            <sz val="11"/>
            <color indexed="8"/>
            <rFont val="Helvetica Neue"/>
          </rPr>
          <t>Usuario:
Si marcó SI en la columna C, describa brevemente la problemática / oportunidad de mejora de la política de MIPG.
Para ello puede guiarse de las siguientes preguntas orientadoras:  
-¿Qué debería dejarse de hacer?
-¿Qué debería modernizarse o mejorarse?
-¿Qué debería transformarse?</t>
        </r>
      </text>
    </comment>
    <comment ref="D6" authorId="0" shapeId="0" xr:uid="{00000000-0006-0000-0500-000004000000}">
      <text>
        <r>
          <rPr>
            <sz val="11"/>
            <color indexed="8"/>
            <rFont val="Helvetica Neue"/>
          </rPr>
          <t>Usuario:
Seleccione de la lista desplegable, el proceso asociado a la Política de MIPG, es decir, el responsable de coordinar la implementación de la política en la entidad</t>
        </r>
      </text>
    </comment>
    <comment ref="E6" authorId="0" shapeId="0" xr:uid="{00000000-0006-0000-0500-000005000000}">
      <text>
        <r>
          <rPr>
            <sz val="11"/>
            <color indexed="8"/>
            <rFont val="Helvetica Neue"/>
          </rPr>
          <t>Usuario:
Seleccione el eje estratégico para el cual va a identificar la problemática sectorial</t>
        </r>
      </text>
    </comment>
    <comment ref="F6" authorId="0" shapeId="0" xr:uid="{00000000-0006-0000-0500-000006000000}">
      <text>
        <r>
          <rPr>
            <sz val="11"/>
            <color indexed="8"/>
            <rFont val="Helvetica Neue"/>
          </rPr>
          <t>Usuario:
Seleccione la meta del plan de desarrollo a la cual está asociada la problemática, si no tiene, indique NO APLICA</t>
        </r>
      </text>
    </comment>
    <comment ref="G6" authorId="0" shapeId="0" xr:uid="{00000000-0006-0000-0500-000007000000}">
      <text>
        <r>
          <rPr>
            <sz val="11"/>
            <color indexed="8"/>
            <rFont val="Helvetica Neue"/>
          </rPr>
          <t xml:space="preserve">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
</t>
        </r>
      </text>
    </comment>
    <comment ref="H6" authorId="0" shapeId="0" xr:uid="{00000000-0006-0000-0500-000008000000}">
      <text>
        <r>
          <rPr>
            <sz val="11"/>
            <color indexed="8"/>
            <rFont val="Helvetica Neue"/>
          </rPr>
          <t>Usuario:
Indique el No. de meta del plan estratégico que aborda la oportunidad de mejora</t>
        </r>
      </text>
    </comment>
    <comment ref="I6" authorId="1" shapeId="0" xr:uid="{00000000-0006-0000-0500-000009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List>
</comments>
</file>

<file path=xl/sharedStrings.xml><?xml version="1.0" encoding="utf-8"?>
<sst xmlns="http://schemas.openxmlformats.org/spreadsheetml/2006/main" count="2678" uniqueCount="630">
  <si>
    <t>PROGRAMACIÓN Y SEGUIMIENTO DEL PLAN ESTRATÉGICO INSTITUCIONAL
Diagnóstico de productos, servicios, actores y problemáticas</t>
  </si>
  <si>
    <t>Código:</t>
  </si>
  <si>
    <t>PLE-PIN-F036</t>
  </si>
  <si>
    <t>Versión:</t>
  </si>
  <si>
    <t>Caso HOLA:</t>
  </si>
  <si>
    <t>104671</t>
  </si>
  <si>
    <t>Vigencia:</t>
  </si>
  <si>
    <t>23 de diciembre de 2024</t>
  </si>
  <si>
    <t>PROCESO MISIONAL</t>
  </si>
  <si>
    <t>PRODUCTO / SERVICIO</t>
  </si>
  <si>
    <t>ACTORES</t>
  </si>
  <si>
    <t>IDENTIFICACIÓN DE NECESIDADES  DE LOS ACTORES</t>
  </si>
  <si>
    <t>PROBLEMÁTICAS Y/O OPORTUNIDADES DE MEJORA DEL PRODUCTO O SERVICIO</t>
  </si>
  <si>
    <t>TEMAS CLAVES</t>
  </si>
  <si>
    <t xml:space="preserve">META PLAN DISTRITAL DE DESARROLLO </t>
  </si>
  <si>
    <t>OBJETIVO ESTRATÉGICO PROPUESTO</t>
  </si>
  <si>
    <t>No. ME</t>
  </si>
  <si>
    <t>ESTRATEGIAS</t>
  </si>
  <si>
    <t>USUARIOS</t>
  </si>
  <si>
    <t>OTRAS PARTES INTERESADAS</t>
  </si>
  <si>
    <t>Articulación sectorial / interinstitucional</t>
  </si>
  <si>
    <t>Fortalecimiento del servicio</t>
  </si>
  <si>
    <t xml:space="preserve">Fortalecimiento de la participación y la transparencia </t>
  </si>
  <si>
    <t>Gestión del conocimiento, innovación y analítica de datos</t>
  </si>
  <si>
    <t>Fortalecimiento tecnológico</t>
  </si>
  <si>
    <t>Fortalecimiento de competencias y capacidades</t>
  </si>
  <si>
    <t>Convivencia y Diálogo Social</t>
  </si>
  <si>
    <t>Atender  espacios de diálogo que se generen en el marco de la implementación de los programas de la DCDS.</t>
  </si>
  <si>
    <t>Ciudadanía</t>
  </si>
  <si>
    <t>Organizaciones sociales, barras futboleras, sector privado y público.</t>
  </si>
  <si>
    <t>Demandas de atención oportuna de situaciones de conflictividad latentes y manifiestas</t>
  </si>
  <si>
    <t>Conflictividades sociales que surgen a partir de las demandas de la ciudadanía en relación con las necesidades no satisfechas y las generadas por las dinámicas propias de la ciudad con enfoque de DDHH.</t>
  </si>
  <si>
    <t>2- Cultura de Paz</t>
  </si>
  <si>
    <t>SDG - SGGD - Fortalecer un (1) programa de atención integral en el marco del diálogo social y la convivencia, articulando acciones con las organizaciones de DDHH para la atención de situaciones de convivencia y conflictividad social en Bogotá.</t>
  </si>
  <si>
    <t>Promover una ciudadanía que le apueste a la cultura de paz y construcción de ciudad a través de la herramienta del Diálogo, propiciando espacios de  participación y transformación de situaciones que afecten la convivencia en el Distrito.</t>
  </si>
  <si>
    <t>X</t>
  </si>
  <si>
    <t>DCDS</t>
  </si>
  <si>
    <t>Fomento y Protección de los Derechos Étnicos</t>
  </si>
  <si>
    <t>Estrategia de fortalecimiento de los Espacios de Atención Diferenciada para grupos étnicos</t>
  </si>
  <si>
    <t>Instancias consultivas de los grupos étnicos
Entidades del Ministerio Público</t>
  </si>
  <si>
    <t xml:space="preserve">Concejo de Bogotá </t>
  </si>
  <si>
    <t>Recibir los bienes y servicios que se ofertan en los espacios de atención diferenciada</t>
  </si>
  <si>
    <t xml:space="preserve">Ajustar los reportes de los Espacios de Atención Diferencial étnico con criterios de calidad. </t>
  </si>
  <si>
    <t>3- Revolución del servicio para la generación de confianza</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</si>
  <si>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</si>
  <si>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Fortalecer la prestación de los servicios de  los Espacios de Atención Diferencial mediante la aplicación del  enfoque diferencial étnico, de mujer, género, familia y generaciones de acuerdo con usos y costumbres.</t>
  </si>
  <si>
    <t>DAE</t>
  </si>
  <si>
    <t>Fomento y Protección de los DDHH</t>
  </si>
  <si>
    <t>Sistema Distrital de Derechos Humanos</t>
  </si>
  <si>
    <t>Ciudadanía mayor de 18 años
Organizaciones sociales</t>
  </si>
  <si>
    <t>Entidades del Distrito</t>
  </si>
  <si>
    <t>Adopción del Sistema Distrital de Derechos Humanos con la implementación de las políticas públicas a cargo</t>
  </si>
  <si>
    <t>Ampliar la cobertura del servicio para responder con las demandas de participación vía Comités Locales de Derechos Humanos</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</si>
  <si>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</si>
  <si>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Fortalecer la territorialización del Sistema Distrital de Derechos Humanos con acciones de memoria local</t>
  </si>
  <si>
    <t>DDH</t>
  </si>
  <si>
    <t>Procesos de sensibilización
que permitan la promoción de los derechos fundamentales 
de religión culto y conciencia.</t>
  </si>
  <si>
    <t>Lideres y lideresas del sector interreligiosos
Entidades del sector religioso
Creyentes/ Población en general</t>
  </si>
  <si>
    <t>Entidades del sector distrital
Entidades del sector educativo
Fuerza Pública/ Medios</t>
  </si>
  <si>
    <t>Desconocimiento del derecho fundamental
de religión culto y conciencia</t>
  </si>
  <si>
    <t>Avanzar el reconocimiento y la garantiza frente a los derechos fundamentales de religión culto y conciencia</t>
  </si>
  <si>
    <t>SDG - SGGD - Ejecutar 14 iniciativas que garanticen el ejercicio de las libertades fundamentales de religión culto y conciencia en el marco de la política pública existente</t>
  </si>
  <si>
    <t>Realizar acciones que permitan la promoción de los derechos fundamentales de religión culto y conciencia en el distrito capital, a través de sinergias efectivas entre el gobierno distrital,  la academia, universidades y centros de pensamiento</t>
  </si>
  <si>
    <t>SALRC</t>
  </si>
  <si>
    <t>Rutas de atención en Derechos Humanos</t>
  </si>
  <si>
    <t>Ciudadanía mayor de 18 años</t>
  </si>
  <si>
    <t>Demanda de atención en las rutas de la Dirección de Derechos Humanos</t>
  </si>
  <si>
    <t>Solventar la demanda de atención de la ciudadanía del distrito con oportunidad y calidad del servicio</t>
  </si>
  <si>
    <t>Implementar acciones de atención oportuna y de calidad con enfoque diferencial para fortalecer las relaciones de confianza institucional.</t>
  </si>
  <si>
    <t>Formación en Derechos Humanos</t>
  </si>
  <si>
    <t>Ciudadanía en general</t>
  </si>
  <si>
    <t>Funcionarios Públicos
Fuerza Pública</t>
  </si>
  <si>
    <t>Ampliación de oferta de formación con enfoque de Derechos Humanos y ampliación de parrillas educativas con enfoque diferencial</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</si>
  <si>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</si>
  <si>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Fortalecer los procesos de formación en Derechos Humanos del Distrito Capital</t>
  </si>
  <si>
    <t>Acompañamiento a la Gestión Local</t>
  </si>
  <si>
    <t>Acompañamiento y seguimiento de las políticas, planes, programas y proyectos de inversión local</t>
  </si>
  <si>
    <t>Alcaldías Locales
Población beneficiaria de cada PP</t>
  </si>
  <si>
    <t>Entidades líderes de Política Pública
Personería Distrital
Instancias de participación distritales y locales</t>
  </si>
  <si>
    <t>Alcaldías Locales: Recibir orientación y acompañamiento  para al implementación de políticas públicas a su cargo</t>
  </si>
  <si>
    <r>
      <rPr>
        <sz val="11"/>
        <color indexed="8"/>
        <rFont val="Aptos Narrow"/>
        <family val="2"/>
      </rPr>
      <t>Problemática: Surge un nuevo marco de políticas públicas con productos a cargo de las Alcaldías Locales que requieren ser atendidos con efectividad y bajo un mismo lineamiento para cumplir los resultados esperados. y que las alcaldías locales no comprenden e interpretan de la misma forma y que no saben el alcance de su responsabilidad en las mismas.</t>
    </r>
    <r>
      <rPr>
        <sz val="11"/>
        <color indexed="17"/>
        <rFont val="Aptos Narrow"/>
        <family val="2"/>
      </rPr>
      <t xml:space="preserve">
</t>
    </r>
    <r>
      <rPr>
        <sz val="11"/>
        <color indexed="17"/>
        <rFont val="Aptos Narrow"/>
        <family val="2"/>
      </rPr>
      <t xml:space="preserve">
</t>
    </r>
  </si>
  <si>
    <t>SDG - SGL - Constituir (3) componentes de fortalecimiento institucional para las Alcaldías Locales y su gestión del desarrollo local desde un enfoque de interseccionalidad</t>
  </si>
  <si>
    <t xml:space="preserve">Realizar acciones que orienten la gobernabilidad democrática local y  la entrega de bienes y servicios de las políticas públicas a cargo de las alcaldías locales, con enfoque de derechos, de género, diferencial y poblacional a nivel local. </t>
  </si>
  <si>
    <t>DGDL</t>
  </si>
  <si>
    <t>Gestión Pública Territorial Local</t>
  </si>
  <si>
    <t>Fortalecimiento de la Gestión Local</t>
  </si>
  <si>
    <t xml:space="preserve">Alcaldías Locales
Juntas Administradoras Locales
Organizaciones sociales </t>
  </si>
  <si>
    <t>Servidores públicos 
Concejo de Bogotá
Comunidad en general</t>
  </si>
  <si>
    <t>Fortalecer la capacidad institucional de las alcaldías locales y mejorar los procesos de planeación y ejecución de los FDL, para promover un aumento en la capacidad institucional de las alcaldías locales, potencializar los procesos de modernización en la gestión de la Administración Pública Local, y mejorar los procesos de planeación y seguimiento a la ejecución presupuestal de los  Fondos de Desarrollo Local</t>
  </si>
  <si>
    <t xml:space="preserve">Las alcaldías locales desde su creación han contado con herramientas insuficientes para el desarrollo de sus funciones y para generar condiciones de gobernabilidad local, que al final se refleja en un bajo desempeño de la gestión pública local, es así como se requiere, fortalecer las administraciones locales para responder a los diferentes retos de la gestión local, entre ellos, mejorar el ciclo de planeación de la inversión de los FDL y promover el mejoramiento de los espacios e instancias de coordinación institucional y participación para la solución efectiva de las problemáticas a nivel local, con ello se pretende mejorar el desempeño de la gestión pública local. </t>
  </si>
  <si>
    <t>5- Reforma a los Fondos de Desarrollo Local</t>
  </si>
  <si>
    <t>Realizar acciones enfocadas al fortalecimiento de la gestión local</t>
  </si>
  <si>
    <t>SGL</t>
  </si>
  <si>
    <t>Inspección, Vigilancia y Control</t>
  </si>
  <si>
    <t xml:space="preserve">Actuaciones Administrativas de la Dirección para la Gestión Administrativa Especial de Policía, procedentes de Inspecciones de Policía, Corregidurías y Alcaldías Locales, para trámite en segunda instancia y en única instancia para el caso de recusaciones y conflictos de competencia. </t>
  </si>
  <si>
    <t>Inspecciones de Policía
Corregidurías
Alcaldías Locales</t>
  </si>
  <si>
    <t>12 autoridades administrativas especiales</t>
  </si>
  <si>
    <t>Confirmar, rechazar, revocar, dirimir, declarar inadmisible y/o modificar las decisiones proferidas en primera instancia, los conflictos de competencia, impedimento y recusaciones</t>
  </si>
  <si>
    <t>El establecimiento de reglas claras y procedimientos justos fomenta un entorno de seguridad jurídica que impulsa el desarrollo económico y social, garantizando los derechos de todos los ciudadanos. Es fundamental asegurar que cualquier persona, sin importar su condición social, económica o racial, tenga acceso a la justicia a través de procesos judiciales transparentes, imparciales y respetuosos.
Sin embargo, la realidad es que la congestión en las inspecciones de Policía, corregidurías y alcaldías impide una resolución rápida y eficiente de las querellas ciudadanas. La alta demanda de servicios, sumada a procesos burocráticos y lentos, genera retrasos de años en la resolución de los casos. Esta situación, además de generar frustración y desánimo en los ciudadanos, dificulta el acceso a la justicia para quienes no están familiarizados con el sistema legal.</t>
  </si>
  <si>
    <t>SDG - SGL - Proferir 1.608.200 fallos de fondo en primera instancia de los expedientes de policía por comportamientos contrarios a la convivencia en el marco del Código Nacional de Seguridad y Convivencia Ciudadana</t>
  </si>
  <si>
    <t>Garantizar el acceso a la justicia en segunda instancia con coherencia y uniformidad en la aplicación de las disposiciones normativas, con una permanente articulación entre la DGAEP y la primera instancia 
Implementar tecnologías de la información y comunicación para optimizar los procesos de control, seguimiento y evaluación, garantizando la transparencia, la eficiencia y el acceso a la justicia de manera oportuna.</t>
  </si>
  <si>
    <t>DGAEP</t>
  </si>
  <si>
    <t>Servicio de Justicia Policiva</t>
  </si>
  <si>
    <t>Ciudadanía involucrada en los procesos policivos.
Inspectores e Inspectoras de Policía
Entidades que tienen competencia de segundas instancias</t>
  </si>
  <si>
    <t>Policía Metropolitana de Bogotá
Entidades competentes de acuerdo con la Ley 1801 de 2016
Ciudadanía en general</t>
  </si>
  <si>
    <t>Liderazgo y organización para la gestión de recursos (tecnológicos, físicos, personal, entre otros)
Articulación entre las entidades competentes en la aplicación de la Ley 1801 de 2016
Trámite oportuno y eficaz de los procesos policivos</t>
  </si>
  <si>
    <t>Actualmente,  los procesos policivos enfrentan diversas dificultades que retrasan su solución, entre las cuales destaca la falta de articulación entre las entidades competentes para la aplicación del Código, lo cual impide una respuesta integral y eficaz frente a los requerimientos de los ciudadanos. Así mismo, se evidencian deficiencias tecnológicas, como la falta de herramientas adecuadas, la desactualización de las existentes y la insuficiencia en la oferta y oportunidad de nuevas soluciones. Además, la capacidad operativa es insuficiente, pues no se dispone del número de inspecciones necesarias para gestionar los casos en el tiempo requerido.</t>
  </si>
  <si>
    <t>Fortalecer la Gestión Policiva en el Distrito Capital a cargo de la SDG</t>
  </si>
  <si>
    <t>DGP</t>
  </si>
  <si>
    <t>Servicio de Inspección, Vigilancia y Control</t>
  </si>
  <si>
    <t>Establecimientos de Comercio que ejercen actividades económicas
Asociaciones y agremiaciones involucradas en el marco del Código 
Ciudadanía en general</t>
  </si>
  <si>
    <t>Policía Metropolitana de Bogotá
Inspectores e Inspectoras de Policía
Entidades competentes de acuerdo con la Ley 1801 de 2016</t>
  </si>
  <si>
    <t>Articulación y organización entre las entidades competentes en la aplicación de la Ley 1801 de 2016</t>
  </si>
  <si>
    <t>Las entidades competentes en la aplicación de la Ley 1801 de 2016 enfrentan desafíos en términos de articulación y organización, lo que dificulta una respuesta coordinada y efectiva. Existe la necesidad de unificar criterios de revisión, intervención y evaluación para todas las entidades, teniendo en cuenta el tipo de establecimiento de comercio y su nivel de riesgo, lo cual permitiría optimizar los procesos y evitar duplicidades. Además, se identifica una gran oportunidad en la implementación de una plataforma tecnológica interoperable que facilite el registro en tiempo real de las actividades de Inspección, Vigilancia y Control (IVC), mejorando así la eficiencia y la transparencia en la gestión de estos procesos.</t>
  </si>
  <si>
    <t>Relaciones Estratégicas</t>
  </si>
  <si>
    <t xml:space="preserve">Asistencias técnicas </t>
  </si>
  <si>
    <t>Concejo de Bogotá
Juntas Administradoras Locales
Congreso de la República</t>
  </si>
  <si>
    <t>Trámites de proyectos de acuerdo
Mesas de Gestión Territorial
Trámites de peticiones en asuntos locales 
mesas de gestión territorial
Trámites de Control Político
Trámites de proyectos de ley priorizados en Bogotá
Trámites de control político y audiencias públicas
Mesas de gestión territorial</t>
  </si>
  <si>
    <t xml:space="preserve">Ausencia de consensos en las corporaciones  que aprueben  las iniciativas normativas de la administración
Carencia de personal robusto que garantice asistencias técnicas en los procesos misionales de la Dirección de Relaciones Políticas
Ausencia de información  robusta  sobre las dinámicas políticas para la toma de decisiones.
Asistencia técnica para los procesos misionales de la DRP
Apoyo en interlocución con actores políticos </t>
  </si>
  <si>
    <t>6- Gobierno abierto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</si>
  <si>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</si>
  <si>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 xml:space="preserve">Implementar una estrategia de coordinación de los asuntos políticos de la ciudad con las corporaciones de elección popular y los diferentes actores políticos en Bogotá </t>
  </si>
  <si>
    <t>DRP</t>
  </si>
  <si>
    <t>PROGRAMACIÓN Y SEGUIMIENTO DEL PLAN ESTRATÉGICO INSTITUCIONAL
Diagnóstico de MIPG</t>
  </si>
  <si>
    <t>POLÍTICA DE MIPG</t>
  </si>
  <si>
    <t>RESPONSABLE POLÍTICA MIPG</t>
  </si>
  <si>
    <t>PROBLEMÁTICAS Y/O OPORTUNIDADES DE MEJORA DE LA POLÍTICA DE MIPG</t>
  </si>
  <si>
    <t>PROCESO ASOCIADO</t>
  </si>
  <si>
    <t>TEMAS CLAVE</t>
  </si>
  <si>
    <t xml:space="preserve">Política de Transparencia, acceso a la información pública y lucha contra la corrupción. </t>
  </si>
  <si>
    <t>Subsecretaría de Gestión Institucional</t>
  </si>
  <si>
    <t xml:space="preserve">Fortalecer las comunicaciones claras, oportunas y transparentes con la ciudadanía  </t>
  </si>
  <si>
    <t>Comunicación Estratégica</t>
  </si>
  <si>
    <t>1- Bogotaneidad</t>
  </si>
  <si>
    <t>SDG - SGI - Ejecutar 12 acciones que garanticen atención a la ciudadanía transparencia anticorrupción y acceso a la información en el marco de las políticas públicas existentes.</t>
  </si>
  <si>
    <t xml:space="preserve">Fortalecer el sentido de pertenencia e identidad de los habitantes de la ciudad por Bogotá.  </t>
  </si>
  <si>
    <t>OAC</t>
  </si>
  <si>
    <t>Política de Gestión de la Información Estadística</t>
  </si>
  <si>
    <t>Oficina Asesora de Planeación</t>
  </si>
  <si>
    <t>Persistencia de barreras que dificultan la relación e implementación de herramientas de gestión del conocimiento e impiden la toma de decisiones publicas eficiente y oportunas, limitando la capacidad de satisfacer las demandas ciudadanas, garantizar los derechos y fomento de la confianza entre el estado y la ciudadanía.
Oportunidades de Mejora: 
La administración pública el distrito enfrenta retos de planeación, ejecución y sostenibilidad para lograr resultados eficientes y oportunos a los problemas ciudadanos, parte central de estos retos radica en la capacidad pública de construir una sociedad basada en la participación ciudadana, la innovación y el conocimiento.</t>
  </si>
  <si>
    <t>Gestión del Conocimiento</t>
  </si>
  <si>
    <t>SDG - SGGD - Fortalecer un (1) laboratorio de innovación pública que promueva el gobierno abierto y la participación ciudadana desde un enfoque de interseccionalidad.</t>
  </si>
  <si>
    <t>Desarrollar acciones innovadoras que permitan fomentar la gestión de conocimiento e innovación publica y social, mediante la implementación de estrategias y metodologías que permitan generar cambios comportamentales y valor publico</t>
  </si>
  <si>
    <t>SGGD</t>
  </si>
  <si>
    <t>Política de Gobierno Digital</t>
  </si>
  <si>
    <t>Dirección de Tecnologías e Información</t>
  </si>
  <si>
    <t>La desactualización en la estrategia de TI, junto con la obsolescencia tecnológica, la dependencia de proveedores y la deficiencia en el actual Modelo de Gobierno de Sistemas de Información, constituyen un desafío crítico que limita la capacidad de la entidad para avanzar en su transformación digital y generar un alto impacto a la ciudadanía y grupos de interés</t>
  </si>
  <si>
    <t>Gerencia de TIC</t>
  </si>
  <si>
    <t>SDG - SGI - Implementar 1 estrategia para fortalecimiento de la gestión institucional y operativa</t>
  </si>
  <si>
    <t>Fortalecer la capacidad tecnológica de la Secretaría Distrital de Gobierno a través de la implementación de la política de gobierno digital y la ejecución de un proceso de transformación digital., aprovechando  los últimos avances tecnológicos, acorde con el marco normativo vigente, para mejorar la eficiencia, transparencia y calidad en la prestación de servicios gubernamentales, y fortalecer la relación entre el Estado y los ciudadanos</t>
  </si>
  <si>
    <t>DTI</t>
  </si>
  <si>
    <t>Política de Defensa Jurídica</t>
  </si>
  <si>
    <t>Dirección Jurídica</t>
  </si>
  <si>
    <t>Dispersión o fragmentación de las prácticas de defensa técnica, líneas decisionales y lineamientos para el adecuado ejercicio de la defensa judicial y extrajudicial de la entidad</t>
  </si>
  <si>
    <t>Gestión Jurídica</t>
  </si>
  <si>
    <r>
      <rPr>
        <sz val="11"/>
        <color indexed="29"/>
        <rFont val="Aptos Narrow"/>
        <family val="2"/>
      </rPr>
      <t>Construir una política de prevención de daño antijurídico dirigida a</t>
    </r>
    <r>
      <rPr>
        <sz val="11"/>
        <color indexed="8"/>
        <rFont val="Aptos Narrow"/>
        <family val="2"/>
      </rPr>
      <t xml:space="preserve"> la defensa judicial y extrajudicial de la entidad la cual será monitoreada de forma cuatrimestral fortaleciendo la gestión juridica institucional y sectorial de la SDG</t>
    </r>
  </si>
  <si>
    <t>DJ</t>
  </si>
  <si>
    <t>Política de Mejora normativa</t>
  </si>
  <si>
    <t>Oportunidad de integración, consolidación y disponibilización de la información sobre producción y mejora normativa de la SDG.</t>
  </si>
  <si>
    <r>
      <rPr>
        <sz val="11"/>
        <color indexed="8"/>
        <rFont val="Aptos Narrow"/>
        <family val="2"/>
      </rPr>
      <t>Sistematizar la producción y el análisis normativo</t>
    </r>
    <r>
      <rPr>
        <sz val="11"/>
        <color indexed="29"/>
        <rFont val="Aptos Narrow"/>
        <family val="2"/>
      </rPr>
      <t xml:space="preserve"> para la construcción del Decreto Unico Sectorial de Sector</t>
    </r>
    <r>
      <rPr>
        <sz val="11"/>
        <color indexed="8"/>
        <rFont val="Aptos Narrow"/>
        <family val="2"/>
      </rPr>
      <t xml:space="preserve"> Gobierno,  en el marco de los lineamientos de mejora normativa aplicables a la gestión de la SDG</t>
    </r>
  </si>
  <si>
    <t>Política de Planeación institucional</t>
  </si>
  <si>
    <t>Visibilización de las acciones de sostenibilidad y responsabilidad ambiental que adelanta la entidad.</t>
  </si>
  <si>
    <t>Planeación Institucional</t>
  </si>
  <si>
    <t xml:space="preserve">Presentar a las partes interesadas las estrategias de sostenibilidad y responsabilidad ambiental adelantadas por la entidad en la vigencia 2025-2028 </t>
  </si>
  <si>
    <t>OAP</t>
  </si>
  <si>
    <t xml:space="preserve">Obsolescencia de las herramientas informáticas disponibles para la gestión de los procesos de la Secretaría Distrital de Gobierno.
</t>
  </si>
  <si>
    <t>Mejorar la gestión por procesos de la Secretaría Distrital de Gobierno con el fin de mejorar la prestación del servicio a la ciudadanía.</t>
  </si>
  <si>
    <t>Política de Servicio al Ciudadano</t>
  </si>
  <si>
    <t>Dificultad en la consolidación de aspectos claves consignados en la Política Pública Distrital de Servicio a la Ciudadanía, especialmente aquellos relacionados con la cultura de respuesta oportuna a las peticiones ciudadanas por parte de las dependencias de la Secretaría Distrital de Gobierno.</t>
  </si>
  <si>
    <t>Servicio a la Ciudadanía</t>
  </si>
  <si>
    <t>Implementar acciones efectivas en términos de seguimiento, control y monitoreo a la gestión de peticiones ciudadanas, con el fin de lograr consolidar un proceso armónico de mejora continua del servicio de atención a la ciudadanía en la Secretaría Distrital de Gobierno.</t>
  </si>
  <si>
    <t>SGI</t>
  </si>
  <si>
    <t>Política de Simplificación, Racionalización y Estandarización de trámites</t>
  </si>
  <si>
    <t>Tomar como insumo otros estudios nacionales (encuestas de percepción de ambiente y desempeño institucional) para la elaboración del diagnóstico base que sirve para la planeación de la estrategia anual de servicio de relacionamiento con las ciudadanías.</t>
  </si>
  <si>
    <t>Efectuar acompañamiento al proceso de simplificación, estandarización, eliminación, optimización y/o automatización de trámites y OPA's de la Secretaría Distrital de Gobierno, con el fin de generar impactos positivos de cara a la ciudadanía en términos de disminución de costos, tiempos, requisitos, pasos y procesos afines a cada trámite u OPA.</t>
  </si>
  <si>
    <t>Política de Integridad</t>
  </si>
  <si>
    <t>Director(a) de Gestión del Talento Humano</t>
  </si>
  <si>
    <t xml:space="preserve"> Mejorar la confianza de los(as) ciudadanos(as) con relación a los servicios misionales, aplicando la política de integridad para fortalecer la transparencia y ética pública.</t>
  </si>
  <si>
    <t>Gerencia del Talento Humano</t>
  </si>
  <si>
    <t>Lograr el 95% de cumplimiento de la política de integridad, con el propósito de ofrecer servicios misionales con transparencia y ética pública que permitan fortalecer la confianza ciudadana.</t>
  </si>
  <si>
    <t>DGTH</t>
  </si>
  <si>
    <t>Política de Gestión del Conocimiento y la Innovación</t>
  </si>
  <si>
    <t>Fuga de capital intelectual</t>
  </si>
  <si>
    <t>Mitigar el riesgo de fuga de capital intelectual</t>
  </si>
  <si>
    <t>Deficiente articulación de la Política de Gestión de la Información Estadística con los lineamientos del Plan Estadístico Distrital</t>
  </si>
  <si>
    <t>Articular la Política de Gestión de la Información Estadística con los lineamientos del Plan Estadístico Distrital</t>
  </si>
  <si>
    <t xml:space="preserve">Fomentar la gestión del conocimiento y la innovación para agilizar la comunicación con el ciudadano, la prestación de trámites y servicios, garantizando la toma de decisiones con base en la evidencia. </t>
  </si>
  <si>
    <t xml:space="preserve">Carencia de instrumentos  que permitan la captura de información en tiempo real, geolocalizada y categorizada sobre las conflictividades sociales y vulneraciones de derechos humanos. 
Dificultades en la identificación, intercambio e integración de la   información producida por entes distritales y locales que tienen incidencia en la gestión pública de las conflictividades sociales. </t>
  </si>
  <si>
    <t>SDG - SGGD - Fortalecer un (1) Observatorio de Conflictividad Social y Gobernabilidad con enfoque de derechos humanos género y diferencial.</t>
  </si>
  <si>
    <t>PROGRAMACIÓN Y SEGUIMIENTO DEL PLAN ESTRATÉGICO INSTITUCIONAL
Metas Estratégicas</t>
  </si>
  <si>
    <t>OBJETIVO ESTRATÉGICO</t>
  </si>
  <si>
    <t xml:space="preserve">1. Fortalecer la identidad de ciudad mediante la comunicación estratégica y la innovación publica y social, generando cambios comportamentales y valor público. </t>
  </si>
  <si>
    <t>META ESTRATÉGICA</t>
  </si>
  <si>
    <t>No. 1.1</t>
  </si>
  <si>
    <t xml:space="preserve">Participar en 15 eventos masivos que permitan promover la estrategia de Bogotaneidad </t>
  </si>
  <si>
    <t>NOMBRE DEL INDICADOR</t>
  </si>
  <si>
    <t>Número de participaciones en eventos masivos que permitan promover la estrategia de Bogotaneidad</t>
  </si>
  <si>
    <t>FÓRMULA DEL INDICADOR</t>
  </si>
  <si>
    <t>UNIDAD DE MEDIDA</t>
  </si>
  <si>
    <t>Eventos masivos</t>
  </si>
  <si>
    <t>TIPO DE INDICADOR</t>
  </si>
  <si>
    <t>Eficacia</t>
  </si>
  <si>
    <t>FRECUENCIA DE LA MEDICIÓN</t>
  </si>
  <si>
    <t>Trimestral</t>
  </si>
  <si>
    <t>FUENTE DE INFORMACIÓN</t>
  </si>
  <si>
    <t xml:space="preserve">Registro en canales institucionales externos </t>
  </si>
  <si>
    <t>EVIDENCIA ESPERADA</t>
  </si>
  <si>
    <t>Comunicado de prensa divulgado en la página web de la entidad sobre el evento masivo</t>
  </si>
  <si>
    <t>DEPENDENCIA RESPONSABLE</t>
  </si>
  <si>
    <t>Oficina Asesora de Comunicaciones</t>
  </si>
  <si>
    <t>LÍNEA BÁSE</t>
  </si>
  <si>
    <t>TIPO DE PROGRAMACIÓN</t>
  </si>
  <si>
    <t>Suma</t>
  </si>
  <si>
    <t>PROGRAMACIÓN Y SEGUIMIENTO DEL INDICADOR</t>
  </si>
  <si>
    <t>2024
(jul-dic)</t>
  </si>
  <si>
    <t>2025
(ene-dic)</t>
  </si>
  <si>
    <t>2026
(ene-dic)</t>
  </si>
  <si>
    <t>2027
(ene-dic)</t>
  </si>
  <si>
    <t>2028
(ene-jun)</t>
  </si>
  <si>
    <t>TOTAL CUATRIENIO</t>
  </si>
  <si>
    <t>PROGRAMADO</t>
  </si>
  <si>
    <t>EJECUTADO</t>
  </si>
  <si>
    <t>% AVANCE VIGENCIA</t>
  </si>
  <si>
    <t>% AVANCE ACUMULADO CUATRIENIO</t>
  </si>
  <si>
    <t>MEDICIÓN DEL INDICADOR</t>
  </si>
  <si>
    <t>AÑO</t>
  </si>
  <si>
    <t>TRIMESTRE</t>
  </si>
  <si>
    <t>MAGNITUD PROGRAMADA</t>
  </si>
  <si>
    <t>MAGNITUD EJECUTADA</t>
  </si>
  <si>
    <t>RESULTADO</t>
  </si>
  <si>
    <t>ANÁLISIS</t>
  </si>
  <si>
    <t>EVIDENCIA</t>
  </si>
  <si>
    <t>III</t>
  </si>
  <si>
    <t>IV</t>
  </si>
  <si>
    <t>I</t>
  </si>
  <si>
    <t>II</t>
  </si>
  <si>
    <t>No. 1.2</t>
  </si>
  <si>
    <t xml:space="preserve">Realizar el 100% de las difusiones programadas a través de los canales institucionales externos de redes sociales y página web de la entidad sobre la estrategia de Bogotaneidad </t>
  </si>
  <si>
    <t xml:space="preserve">Avance porcentual en difusiones a través de los canales institucionales externos redes sociales (Facebook, X, Instagram, YouTube y TikTok) y página web de la entidad sobre la estrategia de Bogotaneidad. </t>
  </si>
  <si>
    <t>Difusiones realizadas a través de los canales institucionales externos redes sociales (Facebook, X, Instagram, YouTube y TikTok) y página web de la entidad / Difusiones programadas a través de los canales institucionales externos redes sociales (Facebook, X, Instagram, YouTube y TikTok) y página web de la entidad</t>
  </si>
  <si>
    <t>Porcentaje</t>
  </si>
  <si>
    <t>Registro en redes sociales (Facebook, X, YouTube, Instagram y TikTok) y página web de la entidad.</t>
  </si>
  <si>
    <t xml:space="preserve">Planilla de difusiones realizadas con pestañas por cada una de las cuentas de las redes sociales  y página web </t>
  </si>
  <si>
    <t>Constante</t>
  </si>
  <si>
    <t xml:space="preserve">Gestión del Conocimiento </t>
  </si>
  <si>
    <t>1.3</t>
  </si>
  <si>
    <t xml:space="preserve">Fortalecer 20 unidades de innovación de la Red Innova Local </t>
  </si>
  <si>
    <t>Circular 015 de 2023</t>
  </si>
  <si>
    <t>Número unidades de innovación de la Red Innova Local fortalecidas</t>
  </si>
  <si>
    <t>Eficiencia</t>
  </si>
  <si>
    <t xml:space="preserve">Actas de reunión, registro fotográfico y acciones de co-creación </t>
  </si>
  <si>
    <t xml:space="preserve">Informe trimestral del avance  la estrategia de fortalecimiento de la Red Innova Local </t>
  </si>
  <si>
    <t>Subsecretaría de Gobernabilidad y Garantía de Derechos (Laboratorio de Innovación)</t>
  </si>
  <si>
    <t>N/A</t>
  </si>
  <si>
    <t>2. Fomentar la promoción, garantía, protección, respeto y apropiación de los Derechos Humanos, la Libertad Religiosa y de conciencia, el Dialogo, la convivencia pacífica y la lucha contra el racismo.</t>
  </si>
  <si>
    <t>No. 2.1</t>
  </si>
  <si>
    <t>Atender el 100% de los espacios de diálogo que se generen en el marco de la implementación de los programas de la Dirección de Convivencia y Diálogo Social</t>
  </si>
  <si>
    <t>Porcentaje de acompañamientos a espacios de diálogo</t>
  </si>
  <si>
    <t>Número acompañamientos a espacios de diálogo realizados / Número de acompañamientos a espacios de diálogo programados</t>
  </si>
  <si>
    <t>Reporte de las estrategias de los programas de Diálogo Social y Goles en Paz</t>
  </si>
  <si>
    <t xml:space="preserve">Actas de reunión </t>
  </si>
  <si>
    <t>Dirección de Convivencia y Diálogo Social</t>
  </si>
  <si>
    <t xml:space="preserve">100%  de acompañamientos de espacio de diálogo  </t>
  </si>
  <si>
    <t xml:space="preserve">PROCESO ASOCIADO: </t>
  </si>
  <si>
    <t>OBJETIVO ESTRATÉGICO:</t>
  </si>
  <si>
    <t>META ESTRATÉGICA:</t>
  </si>
  <si>
    <t>No. 2.2</t>
  </si>
  <si>
    <t>Fortalecer (5) cinco Espacios de Atención Diferencial para grupos étnicos mediante el enfoque poblacional-diferencial (étnico, racial, generacional y familiar) de acuerdo con usos y costumbres.</t>
  </si>
  <si>
    <t>NOMBRE DEL INDICADOR:</t>
  </si>
  <si>
    <t>Número Espacios de Atención Diferencial fortalecidos</t>
  </si>
  <si>
    <t>FÓRMULA DEL INDICADOR:</t>
  </si>
  <si>
    <t>Espacios de Atención Diferencial</t>
  </si>
  <si>
    <t>Evidencias de reunión, correos electrónicos, memorias, documentos controlados de los EAD para grupos étnicos y demás que muestren el fortalecimiento de los espacios</t>
  </si>
  <si>
    <t>Informes trimestrales de los Espacios de atención diferencial fortalecidos</t>
  </si>
  <si>
    <t>Dirección de Asuntos Étnicos</t>
  </si>
  <si>
    <t>LÍNEA BÁSE:</t>
  </si>
  <si>
    <t>No. 2.3</t>
  </si>
  <si>
    <t>Fortalecer en 20 localidades el Sistema Distrital de Derechos Humanos con acciones de territorialización de políticas públicas y ejercicios de memoria local.</t>
  </si>
  <si>
    <t>Número de localidades en las se fortalece el Sistema Distrital de Derechos Humanos con acciones de territorialización de políticas públicas y ejercicios de memoria local.</t>
  </si>
  <si>
    <t>Localidades</t>
  </si>
  <si>
    <t xml:space="preserve">Informes mensuales de territorialización de acciones en las localidades en materia de derechos humanos  </t>
  </si>
  <si>
    <t>Informes trimestrales de fortalecimiento al Sistema Distrital de Derechos Humanos con acciones de territorialización de políticas públicas y ejercicios de memoria local</t>
  </si>
  <si>
    <t>Dirección de Derechos Humanos</t>
  </si>
  <si>
    <t>No. 2.4</t>
  </si>
  <si>
    <t>Atender el 100% procesos de sensibilización de los derechos fundamentales de religión, culto y conciencia, vinculando a la academia y a los centros de pensamiento.</t>
  </si>
  <si>
    <t>Porcentaje de atención de procesos de sensibilización sobre los derechos fundamentales de religión, culto y consciencia, vinculando a la academia y a los centros de pensamiento.</t>
  </si>
  <si>
    <t>Número de procesos de sensibilización sobre los derechos fundamentales de religión, culto y conciencia, vinculando a la academia y a los centros de pensamiento realizados /  Número de procesos de sensibilización sobre los derechos fundamentales de religión, culto y conciencia, vinculando a la academia, y a los centros de pensamiento programados</t>
  </si>
  <si>
    <t>Actas de reunión, listados de asistencia y formatos de satisfacción del servicio</t>
  </si>
  <si>
    <t>Informe del diseño e implementación de una estrategia que permita la sensibilización  de los derechos fundamentales de religión culto y conciencia, vinculando a la academia, las universidades y a los centros de pensamiento.</t>
  </si>
  <si>
    <t>Subdirección de Asuntos de Libertad Religiosa y de Conciencia</t>
  </si>
  <si>
    <t>No Aplica</t>
  </si>
  <si>
    <t xml:space="preserve">Constante </t>
  </si>
  <si>
    <t>No. 2.5</t>
  </si>
  <si>
    <t xml:space="preserve">Atender el 100% de las personas que acuden a las rutas de prevención de vulneraciones de los Derechos Humanos </t>
  </si>
  <si>
    <t xml:space="preserve">Porcentaje de atención de las personas que acuden a las rutas para la prevención de vulneraciones de los Derechos Humanos </t>
  </si>
  <si>
    <t>Número de atenciones realizadas a las personas que acuden a las rutas para la prevención de vulneraciones de los Derechos Humanos / Número de personas que acuden a las rutas para la prevención de vulneraciones de los Derechos Humanos</t>
  </si>
  <si>
    <t>Informe de seguimiento a proyecto de inversión</t>
  </si>
  <si>
    <t>Resultados de tablero de control</t>
  </si>
  <si>
    <t>No. 2.6</t>
  </si>
  <si>
    <t>Atender el 100% de la demanda de servicios de formación en el Distrito Capital, en el marco del programa distrital de derechos humanos para la paz y la reconciliación</t>
  </si>
  <si>
    <t>Porcentaje de servicios de formación del programa de formación en derechos humanos para la paz y la reconciliación atendidos</t>
  </si>
  <si>
    <t>Número de servicios de formación en derechos humanos para la paz y la reconciliación atendidos  /  Número de servicios de formación en derechos humanos para la paz y la reconciliación programados</t>
  </si>
  <si>
    <t>Procesos de formación</t>
  </si>
  <si>
    <t>Documentos relacionados  a las Instrucciones para la Formación en Derechos Humanos- DHH-FPD-IN002</t>
  </si>
  <si>
    <t>Informe cuantitativo de procesos de formación</t>
  </si>
  <si>
    <t>802 registros de personas formadas en los distintos cursos de formación impartidos por el componente de formación de Derechos Humanos</t>
  </si>
  <si>
    <t>3. Propiciar la revolución del servicio público con criterios de calidad, calidez, eficacia, oportunidad, sostenibilidad y transformación digital.</t>
  </si>
  <si>
    <t>No. 3.1</t>
  </si>
  <si>
    <t>Implementar el 100% de un Plan Estratégico de Tecnologías de la Información</t>
  </si>
  <si>
    <t>Porcentaje de implementación del Plan Estratégico de Tecnologías de la Información</t>
  </si>
  <si>
    <t>Actividades del Plan Estratégico de Tecnologías de la Información ejecutadas / Actividades del Plan Estratégico de Tecnologías de la Información programadas</t>
  </si>
  <si>
    <t>Autodiagnóstico de cumplimiento de la política de gobierno digital</t>
  </si>
  <si>
    <t xml:space="preserve">Seguimiento </t>
  </si>
  <si>
    <t>Diagnóstico del estado actual del cumplimiento de la política de Gobierno Digital</t>
  </si>
  <si>
    <t>No. 3.2</t>
  </si>
  <si>
    <t>Producir un (1) documento técnico de soporte de la compilación de la producción y la mejora normativa en la SDG (Decreto Único Sectorial del Sector Gobierno)</t>
  </si>
  <si>
    <t>Número de documentos técnicos compilatorios de la producción y mejora normativa</t>
  </si>
  <si>
    <t>Documento</t>
  </si>
  <si>
    <t>Efectividad</t>
  </si>
  <si>
    <t>Cuadro de control del profesional a cargo de liderar el Grupo de Conceptos</t>
  </si>
  <si>
    <t>Documento técnico de soporte de la compilación de la producción y la mejora normativa en la SDG</t>
  </si>
  <si>
    <t>Cero (0)</t>
  </si>
  <si>
    <t>No. 3.3</t>
  </si>
  <si>
    <t>Producir tres (3) documentos de trabajo de las estrategias, mecanismos, líneas decisionales y orientaciones tecnicas - metodologicas para el adecuado ejercicio de la representación judicial y extrajudicial de la entidad</t>
  </si>
  <si>
    <t>Número de documentos de trabajo de las estrategias, mecanismos, líneas decisionales y orientaciones tecnicas-metdologicas para el adecuado ejercicio de la representación judicial y extrajudicial de la entidad</t>
  </si>
  <si>
    <t>Documentos</t>
  </si>
  <si>
    <t xml:space="preserve">1.Informes de gestión trimestrales que remiten los abogados, 2.SIPROJ, 3. Rama Judicial (En los que aplica), 4.Aplicativo de Gestión Documental
</t>
  </si>
  <si>
    <t>1) Política de prevención del daño antijurídico en la entidad; 2) Plan anual de recuperación del patrimonio público; 3) Compilatorio de las lineas decisiones y lienamientos en materia de defensa judicial de la SDG.</t>
  </si>
  <si>
    <t>EVICENCIA</t>
  </si>
  <si>
    <t>No. 3.4</t>
  </si>
  <si>
    <t xml:space="preserve">Ejecutar el 100% de un proyecto para la implementación de criterios ambientales en la sede principal de la entidad enfocada en el uso racional del agua y eficiencia energética </t>
  </si>
  <si>
    <t xml:space="preserve">Porcentaje de avance en la ejecución de un proyecto de criterios ambientales en la sede principal de la entidad enfocada en el uso racional del agua y eficiencia energética </t>
  </si>
  <si>
    <t>Fases del proyecto para implementación de criterios ambientales ejecutadas / Fases del proyecto para implementación de criterios ambientales programadas</t>
  </si>
  <si>
    <t xml:space="preserve">Eficacia </t>
  </si>
  <si>
    <t xml:space="preserve">Documentación del Sistema de Gestión Ambiental </t>
  </si>
  <si>
    <t>Documento técnico de implementación de la estrategia</t>
  </si>
  <si>
    <t xml:space="preserve">Oficina Asesora de Planeación </t>
  </si>
  <si>
    <t>Un sistema de agua lluvia de 1000 litros y no se cuenta con Fuentes No Convencionales de Energía</t>
  </si>
  <si>
    <t>Creciente</t>
  </si>
  <si>
    <t>No. 3.5</t>
  </si>
  <si>
    <t xml:space="preserve">Implementar el 100% de un Sistema de Información para el fortalecimiento del  Sistema de Gestión. </t>
  </si>
  <si>
    <t>Porcentaje de avance en la implementación de un Sistema de Información para el fortalecimiento del Sistema de Gestión</t>
  </si>
  <si>
    <t>Número de fases ejecutadas / Número de fases programadas</t>
  </si>
  <si>
    <t>Soportes de la implementación de las fases del sistema de información</t>
  </si>
  <si>
    <t xml:space="preserve">Oficina  Asesora de Planeación, Oficina de Control Interno,  Dirección de Tecnologías e Información, Subsecretaría de Gestión Institucional </t>
  </si>
  <si>
    <t>No. 3.6</t>
  </si>
  <si>
    <t>Realizar 544 seguimientos y reportes preventivos que den cuenta de la cantidad de peticiones vencidas y pendientes de respuesta en las dependencias del nivel central y local de la Secretaría Distrital de Gobierno.</t>
  </si>
  <si>
    <t>Número de reportes preventivos de peticiones vencidas y pendientes de respuesta.</t>
  </si>
  <si>
    <t>Reportes</t>
  </si>
  <si>
    <t>Reporte de cumplimiento del Proyecto de Inversión No. 8037- Implementación de acciones orientadas a la gestión pública efectiva y transparente en la Secretaria Distrital de Gobierno de Bogotá D.C.</t>
  </si>
  <si>
    <t>Reportes semanales enviados por correo que den cuenta de la cantidad de peticiones vencidas y pendientes de respuesta en las dependencias del nivel central y local de la entidad.</t>
  </si>
  <si>
    <t>52 reportes realizados en la vigencia 2024</t>
  </si>
  <si>
    <t>No. 3.7</t>
  </si>
  <si>
    <t>Registrar 5 estrategias de racionalización de trámites en el aplicativo SUIT del Departamento Administrativo de la Función Pública.</t>
  </si>
  <si>
    <t>Número de estrategias de racionalización de trámites</t>
  </si>
  <si>
    <t>Estratégias</t>
  </si>
  <si>
    <t>Aplicativo SUIT del Departamento Administrativo de la Función Pública</t>
  </si>
  <si>
    <t>Archivo en formato PDF del registro de la estrategia de racionalización de trámites.</t>
  </si>
  <si>
    <t>1 estrategia de racionalización de trámites registrada en la vigencia 2024</t>
  </si>
  <si>
    <t>4. Fortalecer la articulación de la administración pública central y local para una gestión local y policiva más efectiva y transparente.</t>
  </si>
  <si>
    <t>No. 4.1</t>
  </si>
  <si>
    <t>Construir e implementar el 100% de un modelo de acompañamiento y seguimiento a las Alcaldías Locales para garantizar el cumplimiento y reporte oportuno de los productos de Políticas Públicas Distritales a su cargo, con enfoque de derechos, de género, diferencial y poblacional</t>
  </si>
  <si>
    <t>Porcentaje de avance de la construcción e implementación de un modelo de acompañamiento y seguimiento a las Alcaldías Locales para garantizar el cumplimiento y reporte oportuno de los productos de Políticas Públicas Distritales a su cargo, con enfoque de derechos, de género, diferencial y poblacional.</t>
  </si>
  <si>
    <t>Acciones desarrolladas del modelo de acompañamiento y seguimiento a las Alcaldías Locales para garantizar el cumplimiento y reporte oportuno de los productos de Políticas Públicas Distritales / Acciones programadas del modelo de acompañamiento y seguimiento a las Alcaldías Locales para garantizar el cumplimiento y reporte oportuno de los productos de Políticas Públicas Distritales</t>
  </si>
  <si>
    <t>SharePoint / Outlook</t>
  </si>
  <si>
    <t xml:space="preserve">Actas de reuniones, matrices de reporte,  informes, </t>
  </si>
  <si>
    <t xml:space="preserve">Dirección para la Gestión del Desarrollo Local </t>
  </si>
  <si>
    <t>No. 4.2</t>
  </si>
  <si>
    <t>Elaborar el 100% de una propuesta de estructura uniforme para la operación y funcionamiento de las Alcaldías Locales</t>
  </si>
  <si>
    <t>Porcentaje de avance de la elaboración de la propuesta de estructura uniforme Alcaldías Locales</t>
  </si>
  <si>
    <t>Acciones desarrolladas para la elaboración de la propuesta final de estructura uniforme para la operación y funcionamiento de las Alcaldías Locales / Acciones programadas para la elaboración de la propuesta final de estructura uniforme para la operación y funcionamiento de las Alcaldías Locales</t>
  </si>
  <si>
    <t xml:space="preserve">*Informes de ejecución de la elaboración de la propuesta de estructura uniforme Alcaldías Locales
*Documento de la propuesta de estructura de las Alcaldías Locales; 
*Informe ejecutivo sobre la implementación de la propuesta </t>
  </si>
  <si>
    <t xml:space="preserve">Informes, Documentos, Actas, </t>
  </si>
  <si>
    <t>Subsecretaría de Gestión Local</t>
  </si>
  <si>
    <t>No. 4.3</t>
  </si>
  <si>
    <t>Mantener actualizado en un 100% el canal de consulta de información sobre las decisiones proferidas en segunda instancia por la DGAEP</t>
  </si>
  <si>
    <t>Porcentaje de actualización del canal de información sobre las decisiones proferidas en segunda instancia por la DGAEP</t>
  </si>
  <si>
    <t>Número de expedientes con información en el botón de consulta  /  Número de expedientes radicados en el periodo</t>
  </si>
  <si>
    <t>Formato de trazabilidad e expedientes radicados en la DGAEP. (GET-IVC-F054 Trazabilidad de expedientes tramitados), tablero PowerBi (botón de consulta)</t>
  </si>
  <si>
    <t>Cargue del 100% de los expedientes radicados en el botón de consulta de la DGAEP</t>
  </si>
  <si>
    <t>Dirección para la Gestión Administrativa Especial de Policía</t>
  </si>
  <si>
    <t>100 % de los expedientes radicados, cargados en el botón de consulta de la DGAEP</t>
  </si>
  <si>
    <t>No. 4.4</t>
  </si>
  <si>
    <t>Formular y ejecutar el 100% de una estrategia de fortalecimiento de  la Justicia Policiva</t>
  </si>
  <si>
    <t>Porcentaje de avance de la estrategia de fortalecimiento de la justicia policiva</t>
  </si>
  <si>
    <t>Acciones desarrolladas para ejecutar la estrategia de fortalecimiento de  la Justicia Policiva / Acciones programadas para ejecutar la estrategia de fortalecimiento de  la Justicia Policiva</t>
  </si>
  <si>
    <t>Semestral</t>
  </si>
  <si>
    <t xml:space="preserve">Sistemas de información, Reportes, Actas de reunión, informes, </t>
  </si>
  <si>
    <t>Informes ejecutivos, reportes, plan de acción, informe ejecución de la estrategia de fortalecimiento de la justicia policiva</t>
  </si>
  <si>
    <t>Dirección para la Gestión Policiva</t>
  </si>
  <si>
    <t>No. 4.5</t>
  </si>
  <si>
    <t>Formular e implementar el 100% de una Programa de Inspección, Vigilancia y Control</t>
  </si>
  <si>
    <t>Porcentaje de avance del Programa de inspección, vigilancia y control</t>
  </si>
  <si>
    <t>Acciones desarrolladas para implementar el programa de inspección, vigilancia y control / Acciones programadas para implementar el programa de inspección, vigilancia y control</t>
  </si>
  <si>
    <t xml:space="preserve">Reportes, Actas de reunión, informes, </t>
  </si>
  <si>
    <t>Informes ejecutivos, reportes, Documento de seguimiento de la formulación e implementación del Programa de Inspección, Vigilancia y Control</t>
  </si>
  <si>
    <t xml:space="preserve">5. Promover la transparencia, la integridad y la participación en la gestión pública, para mejorar la gobernabilidad democrática distrital y local. </t>
  </si>
  <si>
    <t>No. 5.1</t>
  </si>
  <si>
    <t>Porcentaje de cumplimiento de la política de integridad</t>
  </si>
  <si>
    <t>Actividades ejecutadas en el año/actividades programadas en el año</t>
  </si>
  <si>
    <t>Programa de transparencia y ética pública</t>
  </si>
  <si>
    <t>Reporte de avance de las actividades ejecutadas durante el periodo</t>
  </si>
  <si>
    <t>Dirección de Gestión del Talento Humano</t>
  </si>
  <si>
    <t>90% de cumplimiento conforme a los resultados del FURAG 2023</t>
  </si>
  <si>
    <t>No. 5.2</t>
  </si>
  <si>
    <t>Elaborar e implementar 5 Planes para el fortalecimiento de la Política de Gestión de Conocimiento e Innovación que reduzca la fuga de capital intelectual</t>
  </si>
  <si>
    <t>Número de planes de fortalecimiento de la Política de Gestión de Conocimiento e Innovación elaborados e implementados</t>
  </si>
  <si>
    <t>Plan</t>
  </si>
  <si>
    <t>Plan de fortalecimiento de la Política de Gestión de Conocimiento e Innovación (disponible en SharePoint - Gestión de conocimiento)</t>
  </si>
  <si>
    <t>Reporte de avance sobre el cumplimiento del Plan de fortalecimiento de la Política de Gestión de Conocimiento e Innovación</t>
  </si>
  <si>
    <t>Un (1) Planes de fortalecimiento de la Política de Gestión de Conocimiento e Innovación en 2023</t>
  </si>
  <si>
    <t>No. 5.3</t>
  </si>
  <si>
    <t>Elaborar e implementar 5 Planes para el fortalecimiento de la Política de Gestión de la Información Estadística con los lineamientos del Plan Estadístico Distrital</t>
  </si>
  <si>
    <t>Número de Planes de fortalecimiento de la Política de Gestión de la Información Estadística articulado con los lineamientos del Plan Estadístico Distrital elaborados e implementados</t>
  </si>
  <si>
    <t>Número de planes de fortalecimiento de la Política de Gestión de la Información Estadística con los lineamientos del Plan Estadístico Distrital elaborados e implementados</t>
  </si>
  <si>
    <t>Plan de fortalecimiento de la Política de Gestión de la Información Estadística (disponible en SharePoint - Gestión de la información estadística)</t>
  </si>
  <si>
    <t>Reporte de avance sobre el cumplimiento del Plan de fortalecimiento de la Política de Gestión de la Información Estadística con los lineamientos del Plan Estadístico Distrital</t>
  </si>
  <si>
    <t>Uno (1) en 2023</t>
  </si>
  <si>
    <t>No. 5.4</t>
  </si>
  <si>
    <t>Mantener 100% actualizado los tableros de datos de las líneas de investigación del Observatorio de Gestión Local y dispuestos en el portal web del Centro de Gobierno Local</t>
  </si>
  <si>
    <t>Porcentaje de actualización de los tableros de datos de las líneas de investigación del Observatorio de Gestión Local</t>
  </si>
  <si>
    <t>Número de actualizaciones realizadas a los tableros de datos de las líneas de investigación del OGL / Número de actualizaciones programadas a los tableros de datos de las líneas de investigación del OGL</t>
  </si>
  <si>
    <t>Ficha técnica de Tableros de datos, formatos de captura de datos, Portal web Centro de Gobierno Local</t>
  </si>
  <si>
    <t>Matrices de información, Reportes Power BI, Informes, Documentos</t>
  </si>
  <si>
    <t>8 tableros de datos del OGL en el portal web (2 de Ejecución presupuestal nivel central y público; 3 de Apuestas estratégicas; 1 de Gestión policiva; 1 de Obras locales; 1 de Presupuestos participativos)</t>
  </si>
  <si>
    <t>No. 5.5</t>
  </si>
  <si>
    <t xml:space="preserve"> Implementar 8 módulos del sistema de información del Observatorio- Poliscopio  </t>
  </si>
  <si>
    <t>Número de modulos del sistema de información del Observatorio- Poliscopio  implementados</t>
  </si>
  <si>
    <t xml:space="preserve">Número de modulos del sistema de información del Observatorio- Poliscopio  implementados </t>
  </si>
  <si>
    <t>Módulos</t>
  </si>
  <si>
    <t>Sistema de información Poliscopio, informes en materia de derechos humanos y conflictividad social, tableros de datos</t>
  </si>
  <si>
    <t xml:space="preserve">Reportes trimestrales de implementación y fortalecimiento de Módulos del sistema de información poliscopio </t>
  </si>
  <si>
    <t>Subsecretaría de Gobernabilidad y Garantía de Derechos</t>
  </si>
  <si>
    <t xml:space="preserve">2 módulos </t>
  </si>
  <si>
    <t>PROGRAMACIÓN Y SEGUIMIENTO PLAN ESTRATÉGICO INSTITUCIONAL
Metas Estratégicas</t>
  </si>
  <si>
    <t>No. 5.6</t>
  </si>
  <si>
    <t xml:space="preserve">Brindar 329 asistencias y/o asesorías en materia de asuntos políticos de la ciudad </t>
  </si>
  <si>
    <t>Número de asistencias y/o asesorías en materia de asuntos políticos de la ciudad brindadas</t>
  </si>
  <si>
    <t>Asistencias y/o asesorías</t>
  </si>
  <si>
    <t>Informes del proyecto de inversión 8020</t>
  </si>
  <si>
    <t>Informe con el cumplimiento de las asistencias y/o asesorías</t>
  </si>
  <si>
    <t>Dirección de Relaciones Políticas</t>
  </si>
  <si>
    <t>84 asistencias y/o asesorías en materia de asuntos políticos de la ciudad en 2023</t>
  </si>
  <si>
    <t>PROGRAMACIÓN Y SEGUIMIENTO PLAN ESTRATÉGICO INSTITUCIONAL
Objetivos Estratégicos</t>
  </si>
  <si>
    <t>No. OE</t>
  </si>
  <si>
    <t>PONDERACIÓN META ESTRATÉGICA</t>
  </si>
  <si>
    <t>APORTE META ESTRATÉGICA</t>
  </si>
  <si>
    <t>AVANCE OBJETIVO ESTRATÉGICO</t>
  </si>
  <si>
    <t xml:space="preserve">Fortalecer la identidad de ciudad mediante la comunicación estratégica y la innovación publica y social, generando cambios comportamentales y valor público. </t>
  </si>
  <si>
    <t>1.1</t>
  </si>
  <si>
    <t>1.2</t>
  </si>
  <si>
    <t>Fomentar la promoción, garantía, protección, respeto y apropiación de los Derechos Humanos, la Libertad Religiosa y de conciencia, el Dialogo, la convivencia pacífica y la lucha contra el racismo.</t>
  </si>
  <si>
    <t>2.1</t>
  </si>
  <si>
    <t>2.2</t>
  </si>
  <si>
    <t>2.3</t>
  </si>
  <si>
    <t>2.4</t>
  </si>
  <si>
    <t>2.5</t>
  </si>
  <si>
    <t>2.6</t>
  </si>
  <si>
    <t>Propiciar la revolución del servicio público con criterios de calidad, calidez, eficacia, oportunidad, sostenibilidad y transformación digital.</t>
  </si>
  <si>
    <t>3.1</t>
  </si>
  <si>
    <t>3.2</t>
  </si>
  <si>
    <t>3.3</t>
  </si>
  <si>
    <t>3.4</t>
  </si>
  <si>
    <t>3.5</t>
  </si>
  <si>
    <t>3.6</t>
  </si>
  <si>
    <t>3.7</t>
  </si>
  <si>
    <t>Fortalecer la articulación de la administración pública central y local para una gestión local y policiva más efectiva y transparente.</t>
  </si>
  <si>
    <t>4.1</t>
  </si>
  <si>
    <t>4.2</t>
  </si>
  <si>
    <t>4.3</t>
  </si>
  <si>
    <t>4.4</t>
  </si>
  <si>
    <t>4.5</t>
  </si>
  <si>
    <t xml:space="preserve">Promover la transparencia, la integridad y la participación en la gestión pública, para mejorar la gobernabilidad democrática distrital y local. </t>
  </si>
  <si>
    <t>5.1</t>
  </si>
  <si>
    <t>5.2</t>
  </si>
  <si>
    <t>5.3</t>
  </si>
  <si>
    <t>5.4</t>
  </si>
  <si>
    <t>5.5</t>
  </si>
  <si>
    <t>5.6</t>
  </si>
  <si>
    <t>INSTRUCCIONES DE DILIGENCIAMIENTO - PLAN ESTRATÉGICO INSTITUCIONAL</t>
  </si>
  <si>
    <t>HOJA 1. MISIONALES</t>
  </si>
  <si>
    <t>VARIABLE</t>
  </si>
  <si>
    <t>INSTRUCCIONES DE DILIGENCIAMIENTO</t>
  </si>
  <si>
    <t>Seleccione el proceso misional que entrega el producto y/o servicio</t>
  </si>
  <si>
    <t>Escriba el nombre del producto y/o servicio misional que satisface una necesidad o garantiza un derecho de la ciudadanía y/o grupo de interés.</t>
  </si>
  <si>
    <t>ACTORES - USUARIO</t>
  </si>
  <si>
    <t>Indique el nombre genérico del usuario directo del producto y/o servicio que satisface su necesidad o es beneficiario de la garantía de un derecho</t>
  </si>
  <si>
    <t>ACTORES - OTRAS PARTES INTERESADAS</t>
  </si>
  <si>
    <t>Indique el nombre genérico de los grupos de valor y/o partes interesadas que tienen algún interés en el producto y/o servicio misional</t>
  </si>
  <si>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</si>
  <si>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</si>
  <si>
    <t>TEMA CLAVE</t>
  </si>
  <si>
    <t>Seleccione el eje estratégico para el cual va a identificar la problemática institucional, de acuerdo con la priorización realizada por el Secretario de Gobierno.</t>
  </si>
  <si>
    <t xml:space="preserve">META PLAN DE DESARROLLO </t>
  </si>
  <si>
    <t>Seleccione la meta del plan de desarrollo a la cual está asociada la problemática, si no tiene, indique NO APLICA</t>
  </si>
  <si>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</si>
  <si>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Marque con X la estrategia o  curso de acción requerido para dar cumplimiento al objetivo estratégico, según las opciones. Seleccione entre 1 y máximo 3 opciones.</t>
  </si>
  <si>
    <t>HOJA 2. NO MISIONALES</t>
  </si>
  <si>
    <t>POLÍTICA MIPG</t>
  </si>
  <si>
    <t>Este campo está prediligenciado con los nombres de las políticas de MIPG establecidas por el Modelo Integrado de Planeación y Gestión.</t>
  </si>
  <si>
    <t>En se campo de debe incluir el(los) nombre(s) de  la(s) áreas responsables de las políticas de MIPG establecidas por el Modelo Integrado de Planeación y Gestión.</t>
  </si>
  <si>
    <t>Si la política de MIPG tiene una problemática u oportunidad estratégica que amerite la implementación y seguimiento de acciones estratégicas (cruciales) durante el cuatrienio. Para ello tenga en cuenta, entre otros aspectos, los resultados del Índice de desempeño institucional IDI, publicados en:
https://www1.funcionpublica.gov.co/web/mipg/resultados-medicion
Describa brevemente la problemática / oportunidad de mejora de la política de MIPG.
Para ello puede guiarse de las siguientes preguntas orientadoras:  
-¿Qué debería dejarse de hacer?
-¿Qué debería modernizarse o mejorarse?
-¿Qué debería transformarse?</t>
  </si>
  <si>
    <t>Seleccione de la lista desplegable, el proceso asociado a la Política de MIPG, es decir, el responsable de coordinar la implementación de la política en la entidad</t>
  </si>
  <si>
    <t>EJE ESTRATÉGICO SECRETARIO</t>
  </si>
  <si>
    <t>HOJA 3.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</si>
  <si>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</si>
  <si>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</si>
  <si>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</si>
  <si>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</si>
  <si>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</si>
  <si>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</si>
  <si>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</si>
  <si>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</si>
  <si>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</si>
  <si>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EJ.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</si>
  <si>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</si>
  <si>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</si>
  <si>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</si>
  <si>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</si>
  <si>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</si>
  <si>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</si>
  <si>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Indique el año para el cual se está realizando la medición del indicador</t>
  </si>
  <si>
    <t>Corresponde al lapso de tiempo del periodo de medición trimestral (I: enero - marzo; II: abril - junio; III: julio - septiembre; IV: octubre - diciembre) para la medición del indicador estratégico.</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</si>
  <si>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</si>
  <si>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</si>
  <si>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</si>
  <si>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</si>
  <si>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Referencie la ruta de ubicación para el acceso a la evidencia de soporte del cumplimiento.</t>
  </si>
  <si>
    <t>HOJA 4. AVANCE OBJETIVOS ESTRATÉGICOS</t>
  </si>
  <si>
    <t>Transcriba el Objetivo Estratégico establecido en el Plan</t>
  </si>
  <si>
    <t xml:space="preserve">No. </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</si>
  <si>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</si>
  <si>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</si>
  <si>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</si>
  <si>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</si>
  <si>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</si>
  <si>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</si>
  <si>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</si>
  <si>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</si>
  <si>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</si>
  <si>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 xml:space="preserve">Proceso </t>
  </si>
  <si>
    <t>PROCESOS MISIONALES</t>
  </si>
  <si>
    <t>PROCESOS no MISIONALES</t>
  </si>
  <si>
    <t>Política de MIPG</t>
  </si>
  <si>
    <t>TEMAS CLAVES DESPACHO</t>
  </si>
  <si>
    <t>TIPO DE ACTOR</t>
  </si>
  <si>
    <t>DEPENDENCIAS</t>
  </si>
  <si>
    <t>FRECUENCIA</t>
  </si>
  <si>
    <t>PERIODO</t>
  </si>
  <si>
    <t>ENTIDAD</t>
  </si>
  <si>
    <t>METAS PDD</t>
  </si>
  <si>
    <t>Política de Gestión Estratégica del Talento Humano</t>
  </si>
  <si>
    <t>Persona natural</t>
  </si>
  <si>
    <t>SI</t>
  </si>
  <si>
    <t>Despacho</t>
  </si>
  <si>
    <t>Mensual</t>
  </si>
  <si>
    <t>Enero</t>
  </si>
  <si>
    <t>SDG- Secretaría Distrital de Gobierno</t>
  </si>
  <si>
    <t>Control Disciplinario</t>
  </si>
  <si>
    <t>Persona jurídica</t>
  </si>
  <si>
    <t>NO</t>
  </si>
  <si>
    <t>Bimensual</t>
  </si>
  <si>
    <t>Febrero</t>
  </si>
  <si>
    <t>Enero-Febrero</t>
  </si>
  <si>
    <t>IDPAC- Instituto Distrital de la Participación y Acción Comunal</t>
  </si>
  <si>
    <t>Evaluación Independiente</t>
  </si>
  <si>
    <t>Colectivo - organización</t>
  </si>
  <si>
    <t>Decreciente</t>
  </si>
  <si>
    <t>Marzo</t>
  </si>
  <si>
    <t>Enero-Marzo</t>
  </si>
  <si>
    <t>DADEP- Departamento Administrativo de la Defensoría del Espacio Público</t>
  </si>
  <si>
    <t>Política de Gestión Presupuestal y Eficiencia del Gasto Público</t>
  </si>
  <si>
    <t xml:space="preserve">4- Rollos legendarios </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</si>
  <si>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</si>
  <si>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</si>
  <si>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</si>
  <si>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</si>
  <si>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Gestion Pública Territorial Local</t>
  </si>
  <si>
    <t>Política de Compras y Contratación Pública</t>
  </si>
  <si>
    <t>Mayo</t>
  </si>
  <si>
    <t>Enero-Junio</t>
  </si>
  <si>
    <t>Gestión Corporativa Institucional</t>
  </si>
  <si>
    <t>Política de Fortalecimiento organizacional y simplificación de procesos</t>
  </si>
  <si>
    <t>Anual</t>
  </si>
  <si>
    <t>Junio</t>
  </si>
  <si>
    <t>Enero-Diciembre</t>
  </si>
  <si>
    <t>Oficina de Control Disciplinario Interno</t>
  </si>
  <si>
    <t>Julio</t>
  </si>
  <si>
    <t>SDG - SGGD - Fortalecer un (1) programa junto con sus estrategias para el fomento de la cultura ciudadana la convivencia y la prevención de las violencias asociadas al fútbol</t>
  </si>
  <si>
    <t>Gestión del Patrimonio Documental</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</si>
  <si>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</si>
  <si>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</si>
  <si>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</si>
  <si>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Política de Participación Ciudadana en la Gestión Pública</t>
  </si>
  <si>
    <t>Subsecretaría para la Gobernabilidad y Garantía de Derechos</t>
  </si>
  <si>
    <t>Septiembre</t>
  </si>
  <si>
    <t>Marzo-Abril</t>
  </si>
  <si>
    <t>Octubre</t>
  </si>
  <si>
    <t>Planeación y Gestión Sectorial</t>
  </si>
  <si>
    <t>Política de Transparencia, acceso a la información pública y lucha contra la corrupción</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</si>
  <si>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</si>
  <si>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</si>
  <si>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</si>
  <si>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</si>
  <si>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Política de Seguridad Digital</t>
  </si>
  <si>
    <t>Diciembre</t>
  </si>
  <si>
    <t>SDG - SGGD - Implementar un (1) plan de fortalecimiento a Consejos y Plataformas de Juventud</t>
  </si>
  <si>
    <t>No aplica</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</si>
  <si>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</si>
  <si>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</si>
  <si>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Subdirección de Asuntos Indígenas y Rrom</t>
  </si>
  <si>
    <t>Mayo-Agosto</t>
  </si>
  <si>
    <t>Política de Seguimiento y evaluación de la gestión institucional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</si>
  <si>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</si>
  <si>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</si>
  <si>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Política de Gestión Documental</t>
  </si>
  <si>
    <t>Julio-Agosto</t>
  </si>
  <si>
    <t>Dirección para la Gestión del Desarrollo Local</t>
  </si>
  <si>
    <t>Septiembre-Octubre</t>
  </si>
  <si>
    <t>Noviembre-Diciembre</t>
  </si>
  <si>
    <t>Julio-Diciembre</t>
  </si>
  <si>
    <t>Política de Control Interno</t>
  </si>
  <si>
    <t>Julio-Septiembre</t>
  </si>
  <si>
    <t>NO APLICA</t>
  </si>
  <si>
    <t>Dirección Financiera</t>
  </si>
  <si>
    <t>Dirección de Contratación</t>
  </si>
  <si>
    <t>Dirección de Gestión de Talento Humano</t>
  </si>
  <si>
    <t>Octubre-Diciembre</t>
  </si>
  <si>
    <t>Septiembre-Diciembre</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</si>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</sst>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font>
      <sz val="11"/>
      <color indexed="8"/>
      <name val="Aptos Narrow"/>
    </font>
    <font>
      <b/>
      <sz val="11"/>
      <color indexed="16"/>
      <name val="Aptos Narrow"/>
      <family val="2"/>
    </font>
    <font>
      <b/>
      <sz val="11"/>
      <color indexed="8"/>
      <name val="Aptos Narrow"/>
      <family val="2"/>
    </font>
    <font>
      <b/>
      <sz val="22"/>
      <color indexed="16"/>
      <name val="Aptos Narrow"/>
      <family val="2"/>
    </font>
    <font>
      <sz val="10"/>
      <color indexed="8"/>
      <name val="Aptos Display"/>
      <family val="2"/>
    </font>
    <font>
      <b/>
      <sz val="16"/>
      <color indexed="16"/>
      <name val="Aptos Narrow"/>
      <family val="2"/>
    </font>
    <font>
      <sz val="11"/>
      <color indexed="8"/>
      <name val="Helvetica Neue"/>
    </font>
    <font>
      <b/>
      <sz val="8"/>
      <color indexed="16"/>
      <name val="Aptos Narrow"/>
      <family val="2"/>
    </font>
    <font>
      <b/>
      <sz val="16"/>
      <color indexed="8"/>
      <name val="Aptos Narrow"/>
      <family val="2"/>
    </font>
    <font>
      <sz val="11"/>
      <color indexed="17"/>
      <name val="Aptos Narrow"/>
      <family val="2"/>
    </font>
    <font>
      <b/>
      <sz val="16"/>
      <color indexed="17"/>
      <name val="Aptos Narrow"/>
      <family val="2"/>
    </font>
    <font>
      <sz val="11"/>
      <color indexed="29"/>
      <name val="Aptos Narrow"/>
      <family val="2"/>
    </font>
    <font>
      <sz val="11"/>
      <color indexed="30"/>
      <name val="Aptos Narrow"/>
      <family val="2"/>
    </font>
    <font>
      <b/>
      <sz val="18"/>
      <color indexed="8"/>
      <name val="Aptos Display"/>
      <family val="2"/>
    </font>
    <font>
      <sz val="11"/>
      <color indexed="8"/>
      <name val="Aptos Display"/>
      <family val="2"/>
    </font>
    <font>
      <sz val="16"/>
      <color indexed="8"/>
      <name val="Arial"/>
      <family val="2"/>
    </font>
    <font>
      <b/>
      <sz val="11"/>
      <color indexed="8"/>
      <name val="Aptos Display"/>
      <family val="2"/>
    </font>
    <font>
      <sz val="12"/>
      <color indexed="8"/>
      <name val="Aptos Display"/>
      <family val="2"/>
    </font>
    <font>
      <b/>
      <sz val="11"/>
      <color indexed="16"/>
      <name val="Aptos Display"/>
      <family val="2"/>
    </font>
    <font>
      <b/>
      <sz val="12"/>
      <color indexed="16"/>
      <name val="Aptos Display"/>
      <family val="2"/>
    </font>
    <font>
      <sz val="14"/>
      <color indexed="8"/>
      <name val="Aptos Display"/>
      <family val="2"/>
    </font>
    <font>
      <b/>
      <sz val="10"/>
      <color indexed="16"/>
      <name val="Aptos Narrow"/>
      <family val="2"/>
    </font>
    <font>
      <sz val="12"/>
      <color indexed="8"/>
      <name val="Aptos Narrow"/>
      <family val="2"/>
    </font>
    <font>
      <sz val="10"/>
      <color indexed="8"/>
      <name val="Aptos Narrow"/>
      <family val="2"/>
    </font>
    <font>
      <b/>
      <sz val="12"/>
      <color indexed="8"/>
      <name val="Aptos Display"/>
      <family val="2"/>
    </font>
    <font>
      <b/>
      <u/>
      <sz val="16"/>
      <color indexed="8"/>
      <name val="Aptos Narrow"/>
      <family val="2"/>
    </font>
    <font>
      <sz val="11"/>
      <color indexed="8"/>
      <name val="Aptos"/>
      <family val="2"/>
    </font>
    <font>
      <b/>
      <sz val="11"/>
      <color rgb="FFC00000"/>
      <name val="Aptos Narrow"/>
      <family val="2"/>
    </font>
    <font>
      <b/>
      <sz val="8"/>
      <color rgb="FFC00000"/>
      <name val="Aptos Narrow"/>
      <family val="2"/>
    </font>
    <font>
      <sz val="11"/>
      <color indexed="8"/>
      <name val="Aptos Narrow"/>
      <family val="2"/>
    </font>
    <font>
      <sz val="11"/>
      <color rgb="FF000000"/>
      <name val="Aptos Narrow"/>
      <family val="2"/>
    </font>
    <font>
      <sz val="11"/>
      <color indexed="8"/>
      <name val="Aptos Narrow"/>
      <family val="2"/>
    </font>
    <font>
      <sz val="11"/>
      <color rgb="FF000000"/>
      <name val="Aptos Display"/>
      <family val="2"/>
    </font>
    <font>
      <b/>
      <sz val="20"/>
      <color indexed="8"/>
      <name val="Aptos Narrow"/>
      <family val="2"/>
    </font>
    <font>
      <u/>
      <sz val="11"/>
      <color theme="10"/>
      <name val="Aptos Narrow"/>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28"/>
        <bgColor auto="1"/>
      </patternFill>
    </fill>
    <fill>
      <patternFill patternType="solid">
        <fgColor indexed="31"/>
        <bgColor auto="1"/>
      </patternFill>
    </fill>
    <fill>
      <patternFill patternType="solid">
        <fgColor rgb="FFFFFFFF"/>
        <bgColor rgb="FF000000"/>
      </patternFill>
    </fill>
  </fills>
  <borders count="91">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22"/>
      </left>
      <right style="thin">
        <color indexed="22"/>
      </right>
      <top style="thin">
        <color indexed="8"/>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22"/>
      </top>
      <bottom/>
      <diagonal/>
    </border>
    <border>
      <left/>
      <right style="thin">
        <color indexed="22"/>
      </right>
      <top style="thin">
        <color indexed="22"/>
      </top>
      <bottom/>
      <diagonal/>
    </border>
    <border>
      <left style="medium">
        <color indexed="8"/>
      </left>
      <right/>
      <top/>
      <bottom/>
      <diagonal/>
    </border>
    <border>
      <left/>
      <right/>
      <top/>
      <bottom/>
      <diagonal/>
    </border>
    <border>
      <left/>
      <right style="medium">
        <color indexed="8"/>
      </right>
      <top/>
      <bottom/>
      <diagonal/>
    </border>
    <border>
      <left/>
      <right style="thin">
        <color indexed="22"/>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22"/>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top/>
      <bottom style="thin">
        <color indexed="22"/>
      </bottom>
      <diagonal/>
    </border>
    <border>
      <left/>
      <right style="thin">
        <color indexed="22"/>
      </right>
      <top/>
      <bottom style="thin">
        <color indexed="22"/>
      </bottom>
      <diagonal/>
    </border>
    <border>
      <left style="medium">
        <color indexed="8"/>
      </left>
      <right style="thin">
        <color indexed="22"/>
      </right>
      <top style="thin">
        <color indexed="22"/>
      </top>
      <bottom/>
      <diagonal/>
    </border>
    <border>
      <left style="medium">
        <color indexed="8"/>
      </left>
      <right style="thin">
        <color indexed="22"/>
      </right>
      <top/>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8"/>
      </bottom>
      <diagonal/>
    </border>
    <border>
      <left style="medium">
        <color indexed="8"/>
      </left>
      <right style="thin">
        <color indexed="22"/>
      </right>
      <top/>
      <bottom style="thin">
        <color indexed="22"/>
      </bottom>
      <diagonal/>
    </border>
    <border>
      <left style="thin">
        <color indexed="22"/>
      </left>
      <right/>
      <top style="medium">
        <color indexed="8"/>
      </top>
      <bottom style="thin">
        <color indexed="8"/>
      </bottom>
      <diagonal/>
    </border>
    <border>
      <left/>
      <right/>
      <top style="medium">
        <color indexed="8"/>
      </top>
      <bottom style="thin">
        <color indexed="8"/>
      </bottom>
      <diagonal/>
    </border>
    <border>
      <left/>
      <right style="thin">
        <color indexed="22"/>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top style="thin">
        <color indexed="8"/>
      </top>
      <bottom/>
      <diagonal/>
    </border>
    <border>
      <left/>
      <right/>
      <top style="thin">
        <color indexed="8"/>
      </top>
      <bottom/>
      <diagonal/>
    </border>
    <border>
      <left/>
      <right style="thin">
        <color indexed="22"/>
      </right>
      <top style="thin">
        <color indexed="8"/>
      </top>
      <bottom/>
      <diagonal/>
    </border>
    <border>
      <left style="thin">
        <color indexed="22"/>
      </left>
      <right style="thin">
        <color indexed="8"/>
      </right>
      <top/>
      <bottom/>
      <diagonal/>
    </border>
    <border>
      <left style="thin">
        <color indexed="8"/>
      </left>
      <right/>
      <top/>
      <bottom/>
      <diagonal/>
    </border>
    <border>
      <left style="thin">
        <color indexed="22"/>
      </left>
      <right style="thin">
        <color indexed="8"/>
      </right>
      <top/>
      <bottom style="thin">
        <color indexed="8"/>
      </bottom>
      <diagonal/>
    </border>
    <border>
      <left style="thin">
        <color indexed="22"/>
      </left>
      <right/>
      <top style="thin">
        <color indexed="8"/>
      </top>
      <bottom style="thin">
        <color indexed="8"/>
      </bottom>
      <diagonal/>
    </border>
    <border>
      <left/>
      <right/>
      <top/>
      <bottom style="thin">
        <color indexed="8"/>
      </bottom>
      <diagonal/>
    </border>
    <border>
      <left/>
      <right style="thin">
        <color indexed="22"/>
      </right>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medium">
        <color indexed="8"/>
      </left>
      <right style="thin">
        <color indexed="22"/>
      </right>
      <top style="thin">
        <color indexed="22"/>
      </top>
      <bottom style="thin">
        <color indexed="22"/>
      </bottom>
      <diagonal/>
    </border>
    <border>
      <left style="thin">
        <color indexed="8"/>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8"/>
      </left>
      <right/>
      <top/>
      <bottom style="thin">
        <color indexed="22"/>
      </bottom>
      <diagonal/>
    </border>
    <border>
      <left style="thin">
        <color indexed="8"/>
      </left>
      <right style="thin">
        <color indexed="8"/>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bottom style="thin">
        <color indexed="8"/>
      </bottom>
      <diagonal/>
    </border>
    <border>
      <left style="thin">
        <color indexed="22"/>
      </left>
      <right style="thin">
        <color indexed="22"/>
      </right>
      <top style="thin">
        <color indexed="22"/>
      </top>
      <bottom style="thin">
        <color indexed="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8"/>
      </top>
      <bottom style="thin">
        <color indexed="8"/>
      </bottom>
      <diagonal/>
    </border>
    <border>
      <left/>
      <right style="thin">
        <color rgb="FF000000"/>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top style="thin">
        <color rgb="FF000000"/>
      </top>
      <bottom style="thin">
        <color indexed="8"/>
      </bottom>
      <diagonal/>
    </border>
    <border>
      <left/>
      <right style="thin">
        <color rgb="FF000000"/>
      </right>
      <top style="thin">
        <color rgb="FF000000"/>
      </top>
      <bottom style="thin">
        <color indexed="8"/>
      </bottom>
      <diagonal/>
    </border>
  </borders>
  <cellStyleXfs count="5">
    <xf numFmtId="0" fontId="0" fillId="0" borderId="0" applyNumberFormat="0" applyFill="0" applyBorder="0" applyProtection="0"/>
    <xf numFmtId="9" fontId="31" fillId="0" borderId="0" applyFont="0" applyFill="0" applyBorder="0" applyAlignment="0" applyProtection="0"/>
    <xf numFmtId="0" fontId="34" fillId="0" borderId="0" applyNumberFormat="0" applyFill="0" applyBorder="0" applyAlignment="0" applyProtection="0"/>
    <xf numFmtId="0" fontId="34" fillId="0" borderId="12" applyNumberFormat="0" applyFill="0" applyBorder="0" applyAlignment="0" applyProtection="0"/>
    <xf numFmtId="0" fontId="29" fillId="0" borderId="12" applyNumberFormat="0" applyFill="0" applyBorder="0" applyProtection="0"/>
  </cellStyleXfs>
  <cellXfs count="408">
    <xf numFmtId="0" fontId="0" fillId="0" borderId="0" xfId="0"/>
    <xf numFmtId="0" fontId="0" fillId="0" borderId="0" xfId="0" applyNumberFormat="1"/>
    <xf numFmtId="49" fontId="0" fillId="3" borderId="1" xfId="0" applyNumberFormat="1" applyFill="1" applyBorder="1" applyAlignment="1">
      <alignment vertical="top" wrapText="1"/>
    </xf>
    <xf numFmtId="0" fontId="0" fillId="0" borderId="4" xfId="0" applyBorder="1"/>
    <xf numFmtId="0" fontId="0" fillId="0" borderId="4" xfId="0" applyNumberFormat="1" applyBorder="1"/>
    <xf numFmtId="49" fontId="0" fillId="3" borderId="1" xfId="0" applyNumberFormat="1" applyFill="1" applyBorder="1" applyAlignment="1">
      <alignment vertical="center" wrapText="1"/>
    </xf>
    <xf numFmtId="0" fontId="0" fillId="3" borderId="6" xfId="0" applyFill="1" applyBorder="1" applyAlignment="1">
      <alignment vertical="center" wrapText="1"/>
    </xf>
    <xf numFmtId="49" fontId="4" fillId="3" borderId="7" xfId="0" applyNumberFormat="1" applyFont="1" applyFill="1" applyBorder="1" applyAlignment="1">
      <alignment horizontal="right" vertical="center" wrapText="1"/>
    </xf>
    <xf numFmtId="49" fontId="4" fillId="3" borderId="8" xfId="0" applyNumberFormat="1" applyFont="1" applyFill="1" applyBorder="1" applyAlignment="1">
      <alignment horizontal="left" vertical="center"/>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49" fontId="4" fillId="3" borderId="12" xfId="0" applyNumberFormat="1" applyFont="1" applyFill="1" applyBorder="1" applyAlignment="1">
      <alignment horizontal="right" vertical="center" wrapText="1"/>
    </xf>
    <xf numFmtId="0" fontId="4" fillId="3" borderId="13" xfId="0" applyNumberFormat="1" applyFont="1" applyFill="1" applyBorder="1" applyAlignment="1">
      <alignment horizontal="left" vertical="center"/>
    </xf>
    <xf numFmtId="0" fontId="0" fillId="3" borderId="14" xfId="0" applyFill="1" applyBorder="1" applyAlignment="1">
      <alignment vertical="center" wrapText="1"/>
    </xf>
    <xf numFmtId="0" fontId="0" fillId="3" borderId="15" xfId="0" applyFill="1" applyBorder="1" applyAlignment="1">
      <alignment vertical="center" wrapText="1"/>
    </xf>
    <xf numFmtId="49" fontId="4" fillId="3" borderId="16" xfId="0" applyNumberFormat="1" applyFont="1" applyFill="1" applyBorder="1" applyAlignment="1">
      <alignment horizontal="right" vertical="center" wrapText="1"/>
    </xf>
    <xf numFmtId="0" fontId="2"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19" xfId="0" applyFill="1" applyBorder="1" applyAlignment="1">
      <alignment vertical="center" wrapText="1"/>
    </xf>
    <xf numFmtId="0" fontId="0" fillId="3" borderId="12" xfId="0" applyFill="1" applyBorder="1" applyAlignment="1">
      <alignment vertical="center" wrapText="1"/>
    </xf>
    <xf numFmtId="49" fontId="7" fillId="4" borderId="24"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0" fillId="3" borderId="20" xfId="0" applyNumberFormat="1" applyFill="1" applyBorder="1" applyAlignment="1">
      <alignment horizontal="center" vertical="center" wrapText="1"/>
    </xf>
    <xf numFmtId="49" fontId="0" fillId="3" borderId="21" xfId="0" applyNumberFormat="1" applyFill="1" applyBorder="1" applyAlignment="1">
      <alignment horizontal="center" vertical="center" wrapText="1"/>
    </xf>
    <xf numFmtId="49" fontId="0" fillId="3" borderId="21" xfId="0" applyNumberFormat="1" applyFill="1" applyBorder="1" applyAlignment="1">
      <alignment vertical="center" wrapText="1"/>
    </xf>
    <xf numFmtId="49" fontId="0" fillId="3" borderId="21" xfId="0" applyNumberFormat="1" applyFill="1" applyBorder="1" applyAlignment="1">
      <alignment horizontal="left" vertical="center" wrapText="1"/>
    </xf>
    <xf numFmtId="0" fontId="0" fillId="3" borderId="21" xfId="0" applyNumberForma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left" vertical="center" wrapText="1"/>
    </xf>
    <xf numFmtId="0" fontId="0" fillId="3" borderId="1" xfId="0" applyNumberFormat="1" applyFill="1" applyBorder="1" applyAlignment="1">
      <alignment horizontal="center"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0" fontId="10" fillId="3" borderId="2" xfId="0" applyFont="1" applyFill="1" applyBorder="1" applyAlignment="1">
      <alignment horizontal="center" vertical="center" wrapText="1"/>
    </xf>
    <xf numFmtId="49" fontId="0" fillId="3" borderId="1" xfId="0" applyNumberFormat="1" applyFill="1" applyBorder="1" applyAlignment="1">
      <alignment horizontal="left" vertical="top" wrapText="1"/>
    </xf>
    <xf numFmtId="49" fontId="0" fillId="3" borderId="26" xfId="0" applyNumberFormat="1" applyFill="1" applyBorder="1" applyAlignment="1">
      <alignment vertical="center" wrapText="1"/>
    </xf>
    <xf numFmtId="0" fontId="0" fillId="3" borderId="1" xfId="0" applyNumberFormat="1" applyFill="1" applyBorder="1" applyAlignment="1">
      <alignment vertical="center" wrapText="1"/>
    </xf>
    <xf numFmtId="49" fontId="0" fillId="3" borderId="11" xfId="0" applyNumberFormat="1" applyFill="1" applyBorder="1" applyAlignment="1">
      <alignment vertical="center" wrapText="1"/>
    </xf>
    <xf numFmtId="49" fontId="0" fillId="3" borderId="23" xfId="0" applyNumberFormat="1" applyFill="1" applyBorder="1" applyAlignment="1">
      <alignment vertical="center" wrapText="1"/>
    </xf>
    <xf numFmtId="49" fontId="0" fillId="3" borderId="24" xfId="0" applyNumberFormat="1" applyFill="1" applyBorder="1" applyAlignment="1">
      <alignment vertical="center" wrapText="1"/>
    </xf>
    <xf numFmtId="0" fontId="0" fillId="3" borderId="24" xfId="0" applyFill="1" applyBorder="1" applyAlignment="1">
      <alignment vertical="center" wrapText="1"/>
    </xf>
    <xf numFmtId="49" fontId="0" fillId="3" borderId="24" xfId="0" applyNumberFormat="1" applyFill="1" applyBorder="1" applyAlignment="1">
      <alignment horizontal="left" vertical="center" wrapText="1"/>
    </xf>
    <xf numFmtId="0" fontId="0" fillId="3" borderId="24" xfId="0" applyNumberFormat="1" applyFill="1" applyBorder="1" applyAlignment="1">
      <alignment vertical="center" wrapText="1"/>
    </xf>
    <xf numFmtId="49" fontId="8" fillId="3" borderId="24"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49" fontId="0" fillId="3" borderId="27" xfId="0" applyNumberFormat="1" applyFill="1" applyBorder="1" applyAlignment="1">
      <alignment vertical="center" wrapText="1"/>
    </xf>
    <xf numFmtId="0" fontId="0" fillId="3" borderId="28" xfId="0" applyFill="1" applyBorder="1" applyAlignment="1">
      <alignment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2" fillId="3" borderId="19" xfId="0" applyFont="1" applyFill="1" applyBorder="1" applyAlignment="1">
      <alignment horizontal="center" vertical="center" wrapText="1"/>
    </xf>
    <xf numFmtId="49" fontId="0" fillId="3" borderId="20" xfId="0" applyNumberFormat="1" applyFill="1" applyBorder="1" applyAlignment="1">
      <alignment horizontal="left" vertical="center" wrapText="1"/>
    </xf>
    <xf numFmtId="49" fontId="0" fillId="3" borderId="21" xfId="0" applyNumberFormat="1" applyFill="1" applyBorder="1" applyAlignment="1">
      <alignment horizontal="center" vertical="top"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49" fontId="0" fillId="3" borderId="30" xfId="0" applyNumberFormat="1" applyFill="1" applyBorder="1" applyAlignment="1">
      <alignment horizontal="center" vertical="center" wrapText="1"/>
    </xf>
    <xf numFmtId="49" fontId="0" fillId="3" borderId="26" xfId="0" applyNumberFormat="1" applyFill="1" applyBorder="1" applyAlignment="1">
      <alignment horizontal="left" vertical="center" wrapText="1"/>
    </xf>
    <xf numFmtId="49" fontId="0" fillId="3" borderId="1" xfId="0" applyNumberFormat="1" applyFill="1" applyBorder="1" applyAlignment="1">
      <alignment horizontal="center" vertical="top" wrapText="1"/>
    </xf>
    <xf numFmtId="0" fontId="0" fillId="3" borderId="2" xfId="0" applyFill="1" applyBorder="1" applyAlignment="1">
      <alignment horizontal="center" vertical="center" wrapText="1"/>
    </xf>
    <xf numFmtId="49" fontId="12" fillId="3" borderId="33" xfId="0" applyNumberFormat="1" applyFont="1" applyFill="1" applyBorder="1" applyAlignment="1">
      <alignment horizontal="center" vertical="top" wrapText="1"/>
    </xf>
    <xf numFmtId="49" fontId="0" fillId="3" borderId="30" xfId="0" applyNumberFormat="1" applyFill="1" applyBorder="1" applyAlignment="1">
      <alignment vertical="center" wrapText="1"/>
    </xf>
    <xf numFmtId="49" fontId="0" fillId="3" borderId="34" xfId="0" applyNumberFormat="1" applyFill="1" applyBorder="1" applyAlignment="1">
      <alignment vertical="top" wrapText="1"/>
    </xf>
    <xf numFmtId="0" fontId="0" fillId="3" borderId="1" xfId="0" applyFill="1" applyBorder="1" applyAlignment="1">
      <alignment vertical="center" wrapText="1"/>
    </xf>
    <xf numFmtId="0" fontId="0" fillId="3" borderId="2" xfId="0" applyFill="1" applyBorder="1" applyAlignment="1">
      <alignment vertical="center" wrapText="1"/>
    </xf>
    <xf numFmtId="49" fontId="0" fillId="3" borderId="23" xfId="0" applyNumberFormat="1" applyFill="1" applyBorder="1" applyAlignment="1">
      <alignment horizontal="left" vertical="center" wrapText="1"/>
    </xf>
    <xf numFmtId="49" fontId="0" fillId="3" borderId="24" xfId="0" applyNumberFormat="1" applyFill="1" applyBorder="1" applyAlignment="1">
      <alignment vertical="top" wrapText="1"/>
    </xf>
    <xf numFmtId="49" fontId="0" fillId="3" borderId="35" xfId="0" applyNumberFormat="1" applyFill="1" applyBorder="1" applyAlignment="1">
      <alignment vertical="center" wrapText="1"/>
    </xf>
    <xf numFmtId="0" fontId="13" fillId="3" borderId="7" xfId="0" applyFont="1" applyFill="1" applyBorder="1" applyAlignment="1">
      <alignment vertical="center"/>
    </xf>
    <xf numFmtId="49" fontId="14" fillId="3" borderId="7" xfId="0" applyNumberFormat="1" applyFont="1" applyFill="1" applyBorder="1" applyAlignment="1">
      <alignment horizontal="right" vertical="center" wrapText="1"/>
    </xf>
    <xf numFmtId="49" fontId="14" fillId="3" borderId="8" xfId="0" applyNumberFormat="1" applyFont="1" applyFill="1" applyBorder="1" applyAlignment="1">
      <alignment horizontal="left" vertical="center"/>
    </xf>
    <xf numFmtId="0" fontId="13" fillId="3" borderId="12" xfId="0" applyFont="1" applyFill="1" applyBorder="1" applyAlignment="1">
      <alignment vertical="center"/>
    </xf>
    <xf numFmtId="49" fontId="14" fillId="3" borderId="12" xfId="0" applyNumberFormat="1" applyFont="1" applyFill="1" applyBorder="1" applyAlignment="1">
      <alignment horizontal="right" vertical="center" wrapText="1"/>
    </xf>
    <xf numFmtId="0" fontId="14" fillId="3" borderId="13" xfId="0" applyNumberFormat="1" applyFont="1" applyFill="1" applyBorder="1" applyAlignment="1">
      <alignment horizontal="left" vertical="center"/>
    </xf>
    <xf numFmtId="0" fontId="13" fillId="3" borderId="16" xfId="0" applyFont="1" applyFill="1" applyBorder="1" applyAlignment="1">
      <alignment vertical="center" wrapText="1"/>
    </xf>
    <xf numFmtId="49" fontId="14" fillId="3" borderId="16" xfId="0" applyNumberFormat="1" applyFont="1" applyFill="1" applyBorder="1" applyAlignment="1">
      <alignment horizontal="right" vertical="center" wrapText="1"/>
    </xf>
    <xf numFmtId="0" fontId="0" fillId="3" borderId="36" xfId="0" applyFill="1" applyBorder="1" applyAlignment="1">
      <alignment vertical="center" wrapText="1"/>
    </xf>
    <xf numFmtId="0" fontId="0" fillId="3" borderId="37" xfId="0" applyFill="1" applyBorder="1" applyAlignment="1">
      <alignment vertical="center" wrapText="1"/>
    </xf>
    <xf numFmtId="164" fontId="15" fillId="3" borderId="37" xfId="0" applyNumberFormat="1" applyFont="1" applyFill="1" applyBorder="1" applyAlignment="1">
      <alignment horizontal="left" vertical="center" wrapText="1"/>
    </xf>
    <xf numFmtId="14" fontId="15" fillId="3" borderId="3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49" fontId="17" fillId="3" borderId="1" xfId="0" applyNumberFormat="1" applyFont="1" applyFill="1" applyBorder="1" applyAlignment="1">
      <alignment vertical="center" wrapText="1"/>
    </xf>
    <xf numFmtId="0" fontId="18" fillId="3" borderId="42" xfId="0" applyFont="1" applyFill="1" applyBorder="1" applyAlignment="1">
      <alignment horizontal="left" vertical="center" wrapText="1"/>
    </xf>
    <xf numFmtId="0" fontId="0" fillId="3" borderId="40" xfId="0" applyFill="1" applyBorder="1" applyAlignment="1">
      <alignment vertical="center" wrapText="1"/>
    </xf>
    <xf numFmtId="0" fontId="0" fillId="3" borderId="43" xfId="0" applyFill="1" applyBorder="1" applyAlignment="1">
      <alignment vertical="center" wrapText="1"/>
    </xf>
    <xf numFmtId="0" fontId="0" fillId="3" borderId="44" xfId="0" applyFill="1" applyBorder="1" applyAlignment="1">
      <alignment vertical="center" wrapText="1"/>
    </xf>
    <xf numFmtId="0" fontId="18" fillId="3" borderId="45" xfId="0"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0" fillId="3" borderId="46" xfId="0" applyFill="1" applyBorder="1" applyAlignment="1">
      <alignment vertical="center" wrapText="1"/>
    </xf>
    <xf numFmtId="0" fontId="18" fillId="3" borderId="47"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0" fillId="3" borderId="48" xfId="0" applyFill="1" applyBorder="1" applyAlignment="1">
      <alignment vertical="center" wrapText="1"/>
    </xf>
    <xf numFmtId="0" fontId="0" fillId="3" borderId="49" xfId="0" applyFill="1" applyBorder="1" applyAlignment="1">
      <alignment vertical="center" wrapText="1"/>
    </xf>
    <xf numFmtId="0" fontId="0" fillId="3" borderId="50" xfId="0" applyFill="1" applyBorder="1" applyAlignment="1">
      <alignment vertical="center" wrapText="1"/>
    </xf>
    <xf numFmtId="0"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2" fontId="0" fillId="3" borderId="1" xfId="0" applyNumberFormat="1" applyFill="1" applyBorder="1" applyAlignment="1">
      <alignment vertical="center" wrapText="1"/>
    </xf>
    <xf numFmtId="164" fontId="0" fillId="3" borderId="1" xfId="0" applyNumberFormat="1" applyFill="1" applyBorder="1" applyAlignment="1">
      <alignment vertical="center" wrapText="1"/>
    </xf>
    <xf numFmtId="9" fontId="0" fillId="3" borderId="1" xfId="0" applyNumberFormat="1" applyFill="1" applyBorder="1" applyAlignment="1">
      <alignment vertical="center" wrapText="1"/>
    </xf>
    <xf numFmtId="0" fontId="14" fillId="3" borderId="6" xfId="0" applyFont="1" applyFill="1" applyBorder="1" applyAlignment="1">
      <alignment horizontal="center" vertical="center" wrapText="1"/>
    </xf>
    <xf numFmtId="0" fontId="0" fillId="0" borderId="53" xfId="0" applyBorder="1"/>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xf>
    <xf numFmtId="0" fontId="13" fillId="3" borderId="16" xfId="0" applyFont="1" applyFill="1" applyBorder="1" applyAlignment="1">
      <alignment vertical="center"/>
    </xf>
    <xf numFmtId="0" fontId="16" fillId="3" borderId="36" xfId="0" applyFont="1" applyFill="1" applyBorder="1" applyAlignment="1">
      <alignment horizontal="left" vertical="center"/>
    </xf>
    <xf numFmtId="0" fontId="16" fillId="3" borderId="37" xfId="0" applyFont="1" applyFill="1" applyBorder="1" applyAlignment="1">
      <alignment horizontal="left" vertical="center"/>
    </xf>
    <xf numFmtId="14" fontId="15" fillId="3" borderId="38" xfId="0" applyNumberFormat="1" applyFont="1" applyFill="1" applyBorder="1" applyAlignment="1">
      <alignment horizontal="left" vertical="center"/>
    </xf>
    <xf numFmtId="0" fontId="0" fillId="0" borderId="54" xfId="0" applyBorder="1"/>
    <xf numFmtId="49" fontId="0" fillId="0" borderId="54" xfId="0" applyNumberFormat="1" applyBorder="1"/>
    <xf numFmtId="0" fontId="14" fillId="3" borderId="40"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0" fillId="0" borderId="55" xfId="0" applyBorder="1"/>
    <xf numFmtId="0" fontId="14" fillId="3" borderId="46" xfId="0" applyFont="1" applyFill="1" applyBorder="1" applyAlignment="1">
      <alignment horizontal="center" vertical="center" wrapText="1"/>
    </xf>
    <xf numFmtId="0" fontId="14" fillId="3" borderId="12"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50" xfId="0" applyFont="1" applyFill="1" applyBorder="1" applyAlignment="1">
      <alignment horizontal="center" vertical="center" wrapText="1"/>
    </xf>
    <xf numFmtId="14" fontId="15" fillId="3" borderId="37" xfId="0" applyNumberFormat="1" applyFont="1" applyFill="1" applyBorder="1" applyAlignment="1">
      <alignment horizontal="left" vertical="center" wrapText="1"/>
    </xf>
    <xf numFmtId="10" fontId="0" fillId="3" borderId="14" xfId="0" applyNumberFormat="1" applyFill="1" applyBorder="1" applyAlignment="1">
      <alignment vertical="center" wrapText="1"/>
    </xf>
    <xf numFmtId="0" fontId="0" fillId="3" borderId="56" xfId="0" applyFill="1" applyBorder="1" applyAlignment="1">
      <alignment vertical="center" wrapText="1"/>
    </xf>
    <xf numFmtId="0" fontId="20" fillId="0" borderId="54" xfId="0" applyFont="1" applyBorder="1"/>
    <xf numFmtId="0" fontId="0" fillId="3" borderId="11" xfId="0" applyFill="1" applyBorder="1" applyAlignment="1">
      <alignment vertical="center"/>
    </xf>
    <xf numFmtId="0" fontId="0" fillId="3" borderId="12" xfId="0" applyFill="1" applyBorder="1" applyAlignment="1">
      <alignment vertical="center"/>
    </xf>
    <xf numFmtId="49" fontId="14" fillId="3" borderId="12" xfId="0" applyNumberFormat="1" applyFont="1" applyFill="1" applyBorder="1" applyAlignment="1">
      <alignment horizontal="right" vertical="center"/>
    </xf>
    <xf numFmtId="49"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xf>
    <xf numFmtId="164" fontId="22" fillId="3" borderId="1" xfId="0" applyNumberFormat="1" applyFont="1" applyFill="1" applyBorder="1" applyAlignment="1">
      <alignment horizontal="center" vertical="center"/>
    </xf>
    <xf numFmtId="0" fontId="0" fillId="3" borderId="4" xfId="0" applyFill="1" applyBorder="1" applyAlignment="1">
      <alignment vertical="top" wrapText="1"/>
    </xf>
    <xf numFmtId="0" fontId="0" fillId="3" borderId="60" xfId="0" applyFill="1" applyBorder="1" applyAlignment="1">
      <alignment vertical="top" wrapText="1"/>
    </xf>
    <xf numFmtId="49" fontId="2" fillId="2" borderId="1" xfId="0" applyNumberFormat="1" applyFont="1" applyFill="1" applyBorder="1" applyAlignment="1">
      <alignment horizontal="center" vertical="top" wrapText="1"/>
    </xf>
    <xf numFmtId="49" fontId="2" fillId="4" borderId="1" xfId="0" applyNumberFormat="1" applyFont="1" applyFill="1" applyBorder="1" applyAlignment="1">
      <alignment horizontal="left" vertical="top" wrapText="1"/>
    </xf>
    <xf numFmtId="0" fontId="0" fillId="3" borderId="3" xfId="0" applyFill="1" applyBorder="1" applyAlignment="1">
      <alignment vertical="top" wrapText="1"/>
    </xf>
    <xf numFmtId="0" fontId="0" fillId="3" borderId="61" xfId="0" applyFill="1" applyBorder="1" applyAlignment="1">
      <alignment vertical="top" wrapText="1"/>
    </xf>
    <xf numFmtId="0" fontId="0" fillId="3" borderId="52" xfId="0" applyFill="1" applyBorder="1" applyAlignment="1">
      <alignment vertical="top" wrapText="1"/>
    </xf>
    <xf numFmtId="49" fontId="8" fillId="3" borderId="61" xfId="0" applyNumberFormat="1" applyFont="1" applyFill="1" applyBorder="1" applyAlignment="1">
      <alignment vertical="top"/>
    </xf>
    <xf numFmtId="49" fontId="2" fillId="5" borderId="58" xfId="0" applyNumberFormat="1" applyFont="1" applyFill="1" applyBorder="1" applyAlignment="1">
      <alignment horizontal="center" vertical="center" wrapText="1"/>
    </xf>
    <xf numFmtId="49" fontId="2" fillId="5" borderId="59" xfId="0" applyNumberFormat="1" applyFont="1" applyFill="1" applyBorder="1" applyAlignment="1">
      <alignment horizontal="center" vertical="center" wrapText="1"/>
    </xf>
    <xf numFmtId="0" fontId="2" fillId="5" borderId="59" xfId="0" applyFont="1" applyFill="1" applyBorder="1" applyAlignment="1">
      <alignment horizontal="center" vertical="center" wrapText="1"/>
    </xf>
    <xf numFmtId="49" fontId="16" fillId="5" borderId="59" xfId="0" applyNumberFormat="1" applyFont="1" applyFill="1" applyBorder="1" applyAlignment="1">
      <alignment horizontal="center" vertical="center" wrapText="1"/>
    </xf>
    <xf numFmtId="0" fontId="0" fillId="0" borderId="62" xfId="0" applyBorder="1"/>
    <xf numFmtId="0" fontId="0" fillId="0" borderId="63" xfId="0" applyBorder="1"/>
    <xf numFmtId="49" fontId="16" fillId="5" borderId="10" xfId="0" applyNumberFormat="1" applyFont="1" applyFill="1" applyBorder="1" applyAlignment="1">
      <alignment horizontal="center" vertical="center" wrapText="1"/>
    </xf>
    <xf numFmtId="49" fontId="0" fillId="0" borderId="64" xfId="0" applyNumberFormat="1" applyBorder="1"/>
    <xf numFmtId="49" fontId="26" fillId="0" borderId="64" xfId="0" applyNumberFormat="1" applyFont="1" applyBorder="1"/>
    <xf numFmtId="49" fontId="26" fillId="3" borderId="64" xfId="0" applyNumberFormat="1" applyFont="1" applyFill="1" applyBorder="1" applyAlignment="1">
      <alignment wrapText="1"/>
    </xf>
    <xf numFmtId="49" fontId="0" fillId="0" borderId="4" xfId="0" applyNumberFormat="1" applyBorder="1"/>
    <xf numFmtId="49" fontId="0" fillId="3" borderId="64" xfId="0" applyNumberFormat="1" applyFill="1" applyBorder="1" applyAlignment="1">
      <alignment vertical="top"/>
    </xf>
    <xf numFmtId="49" fontId="26" fillId="0" borderId="4" xfId="0" applyNumberFormat="1" applyFont="1" applyBorder="1"/>
    <xf numFmtId="49" fontId="26" fillId="3" borderId="4" xfId="0" applyNumberFormat="1" applyFont="1" applyFill="1" applyBorder="1" applyAlignment="1">
      <alignment wrapText="1"/>
    </xf>
    <xf numFmtId="49" fontId="0" fillId="3" borderId="4" xfId="0" applyNumberFormat="1" applyFill="1" applyBorder="1" applyAlignment="1">
      <alignment vertical="top"/>
    </xf>
    <xf numFmtId="0" fontId="26" fillId="3" borderId="4" xfId="0" applyFont="1" applyFill="1" applyBorder="1" applyAlignment="1">
      <alignment wrapText="1"/>
    </xf>
    <xf numFmtId="0" fontId="0" fillId="3" borderId="4" xfId="0" applyFill="1" applyBorder="1" applyAlignment="1">
      <alignment wrapText="1"/>
    </xf>
    <xf numFmtId="1" fontId="0" fillId="3"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23" fillId="0" borderId="1" xfId="0" applyNumberFormat="1" applyFont="1" applyFill="1" applyBorder="1" applyAlignment="1">
      <alignment vertical="center"/>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xf>
    <xf numFmtId="49" fontId="27" fillId="4" borderId="24"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25" xfId="0" applyNumberFormat="1" applyFont="1" applyFill="1" applyBorder="1" applyAlignment="1">
      <alignment horizontal="center" vertical="center" wrapText="1"/>
    </xf>
    <xf numFmtId="1" fontId="0" fillId="3" borderId="1" xfId="0" applyNumberFormat="1" applyFill="1" applyBorder="1" applyAlignment="1">
      <alignment vertical="center" wrapText="1"/>
    </xf>
    <xf numFmtId="0" fontId="0" fillId="0" borderId="1" xfId="0" applyNumberFormat="1" applyFill="1" applyBorder="1" applyAlignment="1">
      <alignment vertical="center" wrapText="1"/>
    </xf>
    <xf numFmtId="165" fontId="0" fillId="3" borderId="12" xfId="0" applyNumberFormat="1" applyFill="1" applyBorder="1" applyAlignment="1">
      <alignment vertical="center" wrapText="1"/>
    </xf>
    <xf numFmtId="9" fontId="0" fillId="0" borderId="1" xfId="0" applyNumberFormat="1" applyFill="1" applyBorder="1" applyAlignment="1">
      <alignment vertical="center" wrapText="1"/>
    </xf>
    <xf numFmtId="165" fontId="14" fillId="3" borderId="1" xfId="0" applyNumberFormat="1" applyFont="1" applyFill="1" applyBorder="1" applyAlignment="1">
      <alignment horizontal="center" vertical="center" wrapText="1"/>
    </xf>
    <xf numFmtId="165" fontId="0" fillId="3" borderId="1" xfId="0" applyNumberFormat="1" applyFill="1" applyBorder="1" applyAlignment="1">
      <alignment vertical="center" wrapText="1"/>
    </xf>
    <xf numFmtId="165" fontId="0" fillId="0" borderId="0" xfId="0" applyNumberFormat="1"/>
    <xf numFmtId="1" fontId="0" fillId="0" borderId="0" xfId="0" applyNumberFormat="1"/>
    <xf numFmtId="10" fontId="0" fillId="3" borderId="1" xfId="0" applyNumberFormat="1" applyFill="1" applyBorder="1" applyAlignment="1">
      <alignment vertical="center" wrapText="1"/>
    </xf>
    <xf numFmtId="9" fontId="0" fillId="3" borderId="12" xfId="0" applyNumberFormat="1" applyFill="1" applyBorder="1" applyAlignment="1">
      <alignment vertical="center" wrapText="1"/>
    </xf>
    <xf numFmtId="1" fontId="0" fillId="0" borderId="1" xfId="0" applyNumberFormat="1" applyFill="1" applyBorder="1" applyAlignment="1">
      <alignment vertical="center" wrapText="1"/>
    </xf>
    <xf numFmtId="165" fontId="16"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0" fillId="0" borderId="1" xfId="0" applyNumberFormat="1" applyFill="1" applyBorder="1" applyAlignment="1">
      <alignment vertical="center" wrapText="1"/>
    </xf>
    <xf numFmtId="164" fontId="0" fillId="3" borderId="1" xfId="1" applyNumberFormat="1" applyFont="1" applyFill="1" applyBorder="1" applyAlignment="1">
      <alignment vertical="center" wrapText="1"/>
    </xf>
    <xf numFmtId="2" fontId="16" fillId="3" borderId="1" xfId="0" applyNumberFormat="1" applyFont="1" applyFill="1" applyBorder="1" applyAlignment="1">
      <alignment horizontal="center" vertical="center" wrapText="1"/>
    </xf>
    <xf numFmtId="164" fontId="0" fillId="3" borderId="12" xfId="0" applyNumberFormat="1" applyFill="1" applyBorder="1" applyAlignment="1">
      <alignment vertical="center"/>
    </xf>
    <xf numFmtId="49" fontId="23" fillId="3" borderId="69" xfId="0" applyNumberFormat="1" applyFont="1" applyFill="1" applyBorder="1" applyAlignment="1">
      <alignment horizontal="center" vertical="center"/>
    </xf>
    <xf numFmtId="49" fontId="23" fillId="3" borderId="69" xfId="0" applyNumberFormat="1" applyFont="1" applyFill="1" applyBorder="1" applyAlignment="1">
      <alignment vertical="center"/>
    </xf>
    <xf numFmtId="164" fontId="22" fillId="3" borderId="69" xfId="0" applyNumberFormat="1" applyFont="1" applyFill="1" applyBorder="1" applyAlignment="1">
      <alignment horizontal="center" vertical="center"/>
    </xf>
    <xf numFmtId="164" fontId="24" fillId="0" borderId="69" xfId="0" applyNumberFormat="1" applyFont="1" applyFill="1" applyBorder="1" applyAlignment="1">
      <alignment horizontal="center" vertical="center" wrapText="1"/>
    </xf>
    <xf numFmtId="0" fontId="0" fillId="3" borderId="73" xfId="0" applyFill="1" applyBorder="1" applyAlignment="1">
      <alignment vertical="center"/>
    </xf>
    <xf numFmtId="0" fontId="0" fillId="3" borderId="74" xfId="0" applyFill="1" applyBorder="1" applyAlignment="1">
      <alignment vertical="center"/>
    </xf>
    <xf numFmtId="0" fontId="13" fillId="3" borderId="75" xfId="0" applyFont="1" applyFill="1" applyBorder="1" applyAlignment="1">
      <alignment vertical="center"/>
    </xf>
    <xf numFmtId="49" fontId="14" fillId="3" borderId="75" xfId="0" applyNumberFormat="1" applyFont="1" applyFill="1" applyBorder="1" applyAlignment="1">
      <alignment horizontal="right" vertical="center"/>
    </xf>
    <xf numFmtId="49" fontId="14" fillId="3" borderId="76" xfId="0" applyNumberFormat="1" applyFont="1" applyFill="1" applyBorder="1" applyAlignment="1">
      <alignment horizontal="left" vertical="center"/>
    </xf>
    <xf numFmtId="0" fontId="0" fillId="3" borderId="77" xfId="0" applyFill="1" applyBorder="1" applyAlignment="1">
      <alignment vertical="center"/>
    </xf>
    <xf numFmtId="0" fontId="14" fillId="3" borderId="78" xfId="0" applyNumberFormat="1" applyFont="1" applyFill="1" applyBorder="1" applyAlignment="1">
      <alignment horizontal="left" vertical="center"/>
    </xf>
    <xf numFmtId="49" fontId="4" fillId="0" borderId="78" xfId="0" applyNumberFormat="1" applyFont="1" applyFill="1" applyBorder="1" applyAlignment="1">
      <alignment horizontal="left" vertical="center" wrapText="1"/>
    </xf>
    <xf numFmtId="0" fontId="0" fillId="3" borderId="79" xfId="0" applyFill="1" applyBorder="1" applyAlignment="1">
      <alignment vertical="center"/>
    </xf>
    <xf numFmtId="0" fontId="0" fillId="3" borderId="80" xfId="0" applyFill="1" applyBorder="1" applyAlignment="1">
      <alignment vertical="center"/>
    </xf>
    <xf numFmtId="0" fontId="0" fillId="3" borderId="81" xfId="0" applyFill="1" applyBorder="1" applyAlignment="1">
      <alignment vertical="center"/>
    </xf>
    <xf numFmtId="49" fontId="14" fillId="3" borderId="81" xfId="0" applyNumberFormat="1" applyFont="1" applyFill="1" applyBorder="1" applyAlignment="1">
      <alignment horizontal="right" vertical="center" wrapText="1"/>
    </xf>
    <xf numFmtId="49" fontId="4" fillId="0" borderId="82" xfId="0" applyNumberFormat="1" applyFont="1" applyFill="1" applyBorder="1" applyAlignment="1">
      <alignment horizontal="left" vertical="center"/>
    </xf>
    <xf numFmtId="164" fontId="22" fillId="3" borderId="1" xfId="0" applyNumberFormat="1" applyFont="1" applyFill="1" applyBorder="1" applyAlignment="1">
      <alignment horizontal="right" vertical="center"/>
    </xf>
    <xf numFmtId="164" fontId="22" fillId="3" borderId="69" xfId="0" applyNumberFormat="1" applyFont="1" applyFill="1" applyBorder="1" applyAlignment="1">
      <alignment horizontal="right" vertical="center"/>
    </xf>
    <xf numFmtId="10" fontId="14" fillId="3" borderId="1" xfId="0" applyNumberFormat="1" applyFont="1" applyFill="1" applyBorder="1" applyAlignment="1">
      <alignment horizontal="center" vertical="center" wrapText="1"/>
    </xf>
    <xf numFmtId="10" fontId="29" fillId="3" borderId="1" xfId="0" applyNumberFormat="1" applyFont="1" applyFill="1" applyBorder="1" applyAlignment="1">
      <alignment vertical="center" wrapText="1"/>
    </xf>
    <xf numFmtId="164" fontId="14" fillId="3" borderId="1" xfId="1" applyNumberFormat="1" applyFont="1" applyFill="1" applyBorder="1" applyAlignment="1">
      <alignment horizontal="center" vertical="center" wrapText="1"/>
    </xf>
    <xf numFmtId="164" fontId="0" fillId="3" borderId="1" xfId="0" applyNumberFormat="1" applyFill="1" applyBorder="1" applyAlignment="1">
      <alignment horizontal="center" vertical="center" wrapText="1"/>
    </xf>
    <xf numFmtId="9" fontId="0" fillId="3" borderId="1" xfId="1" applyFont="1" applyFill="1" applyBorder="1" applyAlignment="1">
      <alignment horizontal="center" vertical="center" wrapText="1"/>
    </xf>
    <xf numFmtId="0" fontId="30" fillId="6" borderId="65" xfId="0" applyFont="1" applyFill="1" applyBorder="1" applyAlignment="1">
      <alignment vertical="center" wrapText="1"/>
    </xf>
    <xf numFmtId="0" fontId="30" fillId="6" borderId="66" xfId="0" applyFont="1" applyFill="1" applyBorder="1" applyAlignment="1">
      <alignment vertical="center" wrapText="1"/>
    </xf>
    <xf numFmtId="2" fontId="1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0" fontId="33" fillId="3" borderId="71" xfId="0" applyNumberFormat="1" applyFont="1" applyFill="1" applyBorder="1" applyAlignment="1">
      <alignment horizontal="center" vertical="center"/>
    </xf>
    <xf numFmtId="0" fontId="2" fillId="0" borderId="0" xfId="0" applyNumberFormat="1" applyFont="1" applyAlignment="1">
      <alignment horizontal="center"/>
    </xf>
    <xf numFmtId="164" fontId="0" fillId="0" borderId="1" xfId="1" applyNumberFormat="1" applyFont="1" applyFill="1" applyBorder="1" applyAlignment="1">
      <alignment vertical="center" wrapText="1"/>
    </xf>
    <xf numFmtId="10" fontId="0" fillId="0" borderId="1" xfId="0" applyNumberFormat="1" applyFill="1" applyBorder="1" applyAlignment="1">
      <alignment vertical="center" wrapText="1"/>
    </xf>
    <xf numFmtId="0" fontId="0" fillId="0" borderId="0" xfId="0" applyNumberFormat="1" applyAlignment="1">
      <alignment vertical="center"/>
    </xf>
    <xf numFmtId="10" fontId="0" fillId="0" borderId="1" xfId="1" applyNumberFormat="1" applyFont="1" applyFill="1" applyBorder="1" applyAlignment="1">
      <alignment vertical="center" wrapText="1"/>
    </xf>
    <xf numFmtId="165" fontId="0" fillId="0" borderId="1" xfId="0" applyNumberFormat="1" applyFill="1" applyBorder="1" applyAlignment="1">
      <alignment vertical="center" wrapText="1"/>
    </xf>
    <xf numFmtId="1" fontId="14" fillId="3" borderId="1"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10" fontId="14" fillId="3" borderId="1" xfId="0" applyNumberFormat="1" applyFont="1" applyFill="1" applyBorder="1" applyAlignment="1">
      <alignment horizontal="right" vertical="center" wrapText="1"/>
    </xf>
    <xf numFmtId="10" fontId="16" fillId="0" borderId="1" xfId="0" applyNumberFormat="1" applyFont="1" applyFill="1" applyBorder="1" applyAlignment="1">
      <alignment horizontal="center" vertical="center" wrapText="1"/>
    </xf>
    <xf numFmtId="9" fontId="14" fillId="3" borderId="1" xfId="0" applyNumberFormat="1" applyFont="1" applyFill="1" applyBorder="1" applyAlignment="1">
      <alignment horizontal="right" vertical="center" wrapText="1"/>
    </xf>
    <xf numFmtId="164" fontId="14" fillId="0" borderId="1" xfId="1" applyNumberFormat="1" applyFont="1" applyFill="1" applyBorder="1" applyAlignment="1">
      <alignment horizontal="right" vertical="center" wrapText="1"/>
    </xf>
    <xf numFmtId="0" fontId="14" fillId="3" borderId="1" xfId="0" applyFont="1" applyFill="1" applyBorder="1" applyAlignment="1">
      <alignment horizontal="right" vertical="center" wrapText="1"/>
    </xf>
    <xf numFmtId="9"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0" fontId="0" fillId="3" borderId="1" xfId="0" applyNumberFormat="1" applyFill="1" applyBorder="1" applyAlignment="1">
      <alignment horizontal="right" vertical="center" wrapText="1"/>
    </xf>
    <xf numFmtId="164" fontId="0" fillId="3" borderId="1" xfId="1"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9" fontId="16" fillId="0" borderId="1" xfId="0" applyNumberFormat="1" applyFont="1" applyFill="1" applyBorder="1" applyAlignment="1">
      <alignment horizontal="center" vertical="center" wrapText="1"/>
    </xf>
    <xf numFmtId="10" fontId="16" fillId="0" borderId="1" xfId="0" quotePrefix="1" applyNumberFormat="1" applyFont="1" applyFill="1" applyBorder="1" applyAlignment="1">
      <alignment horizontal="center" vertical="center" wrapText="1"/>
    </xf>
    <xf numFmtId="10" fontId="29" fillId="0" borderId="1" xfId="0" applyNumberFormat="1" applyFont="1" applyFill="1" applyBorder="1" applyAlignment="1">
      <alignment vertical="center" wrapText="1"/>
    </xf>
    <xf numFmtId="165"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horizontal="right" vertical="center" wrapText="1"/>
    </xf>
    <xf numFmtId="0" fontId="0" fillId="3" borderId="6" xfId="0" applyFill="1" applyBorder="1" applyAlignment="1">
      <alignment vertical="center" wrapText="1"/>
    </xf>
    <xf numFmtId="0" fontId="0" fillId="3" borderId="11" xfId="0" applyFill="1" applyBorder="1" applyAlignment="1">
      <alignment vertical="center" wrapText="1"/>
    </xf>
    <xf numFmtId="0" fontId="0" fillId="3" borderId="15" xfId="0" applyFill="1" applyBorder="1" applyAlignment="1">
      <alignment vertical="center" wrapText="1"/>
    </xf>
    <xf numFmtId="49" fontId="27" fillId="4" borderId="20" xfId="0" applyNumberFormat="1" applyFont="1" applyFill="1" applyBorder="1" applyAlignment="1">
      <alignment horizontal="center" vertical="center" wrapText="1"/>
    </xf>
    <xf numFmtId="0" fontId="27" fillId="4" borderId="23" xfId="0" applyFont="1" applyFill="1" applyBorder="1" applyAlignment="1">
      <alignment horizontal="center" vertical="center" wrapText="1"/>
    </xf>
    <xf numFmtId="49" fontId="27" fillId="4" borderId="21" xfId="0" applyNumberFormat="1"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2"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ill="1" applyBorder="1" applyAlignment="1">
      <alignment vertical="center" wrapText="1"/>
    </xf>
    <xf numFmtId="49" fontId="27" fillId="4" borderId="31"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9" fontId="14" fillId="3" borderId="39" xfId="0" applyNumberFormat="1" applyFont="1" applyFill="1" applyBorder="1" applyAlignment="1">
      <alignment horizontal="left" vertical="center" wrapText="1"/>
    </xf>
    <xf numFmtId="9" fontId="14" fillId="3" borderId="40" xfId="0" applyNumberFormat="1" applyFont="1" applyFill="1" applyBorder="1" applyAlignment="1">
      <alignment horizontal="left" vertical="center" wrapText="1"/>
    </xf>
    <xf numFmtId="9" fontId="14" fillId="3" borderId="41" xfId="0" applyNumberFormat="1" applyFont="1" applyFill="1" applyBorder="1" applyAlignment="1">
      <alignment horizontal="left" vertical="center" wrapText="1"/>
    </xf>
    <xf numFmtId="49" fontId="13" fillId="3" borderId="7" xfId="0" applyNumberFormat="1"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wrapText="1"/>
    </xf>
    <xf numFmtId="49" fontId="17" fillId="3" borderId="39" xfId="0" applyNumberFormat="1" applyFont="1" applyFill="1" applyBorder="1" applyAlignment="1">
      <alignment horizontal="left" vertical="center" wrapText="1"/>
    </xf>
    <xf numFmtId="0" fontId="17" fillId="3" borderId="40" xfId="0" applyFont="1" applyFill="1" applyBorder="1" applyAlignment="1">
      <alignment horizontal="left" vertical="center" wrapText="1"/>
    </xf>
    <xf numFmtId="0" fontId="17" fillId="3" borderId="41" xfId="0"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1" xfId="0" applyNumberFormat="1" applyFont="1" applyFill="1" applyBorder="1" applyAlignment="1">
      <alignment horizontal="left" vertical="center" wrapText="1"/>
    </xf>
    <xf numFmtId="0" fontId="0" fillId="3" borderId="1" xfId="0" applyFill="1" applyBorder="1" applyAlignment="1">
      <alignment vertical="center" wrapText="1"/>
    </xf>
    <xf numFmtId="9" fontId="29" fillId="3" borderId="39" xfId="0" applyNumberFormat="1" applyFont="1" applyFill="1" applyBorder="1" applyAlignment="1">
      <alignment vertical="center" wrapText="1"/>
    </xf>
    <xf numFmtId="9" fontId="0" fillId="3" borderId="41" xfId="0" applyNumberFormat="1" applyFill="1" applyBorder="1" applyAlignment="1">
      <alignment vertical="center" wrapText="1"/>
    </xf>
    <xf numFmtId="9" fontId="0" fillId="3" borderId="39" xfId="0" applyNumberFormat="1" applyFill="1" applyBorder="1" applyAlignment="1">
      <alignment vertical="center" wrapText="1"/>
    </xf>
    <xf numFmtId="9" fontId="14" fillId="0" borderId="39" xfId="0" applyNumberFormat="1" applyFont="1" applyFill="1" applyBorder="1" applyAlignment="1">
      <alignment horizontal="left" vertical="center" wrapText="1"/>
    </xf>
    <xf numFmtId="9" fontId="14" fillId="0" borderId="40" xfId="0" applyNumberFormat="1" applyFont="1" applyFill="1" applyBorder="1" applyAlignment="1">
      <alignment horizontal="left" vertical="center" wrapText="1"/>
    </xf>
    <xf numFmtId="9" fontId="14" fillId="0" borderId="41" xfId="0" applyNumberFormat="1" applyFont="1" applyFill="1" applyBorder="1" applyAlignment="1">
      <alignment horizontal="left" vertical="center" wrapText="1"/>
    </xf>
    <xf numFmtId="9" fontId="29" fillId="0" borderId="39" xfId="0" applyNumberFormat="1" applyFont="1" applyFill="1" applyBorder="1" applyAlignment="1">
      <alignment vertical="center" wrapText="1"/>
    </xf>
    <xf numFmtId="9" fontId="0" fillId="0" borderId="41" xfId="0" applyNumberFormat="1" applyFill="1" applyBorder="1" applyAlignment="1">
      <alignment vertical="center" wrapText="1"/>
    </xf>
    <xf numFmtId="49" fontId="17" fillId="3" borderId="51" xfId="0" applyNumberFormat="1" applyFont="1" applyFill="1" applyBorder="1" applyAlignment="1">
      <alignment horizontal="left" vertical="center" wrapText="1"/>
    </xf>
    <xf numFmtId="0" fontId="17" fillId="3" borderId="52"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3" fillId="3" borderId="16" xfId="0" applyFont="1" applyFill="1" applyBorder="1" applyAlignment="1">
      <alignment horizontal="center" vertical="center"/>
    </xf>
    <xf numFmtId="9" fontId="14" fillId="3" borderId="39" xfId="0" applyNumberFormat="1" applyFont="1" applyFill="1" applyBorder="1" applyAlignment="1">
      <alignment horizontal="center" vertical="center" wrapText="1"/>
    </xf>
    <xf numFmtId="9" fontId="14" fillId="3" borderId="41" xfId="0" applyNumberFormat="1" applyFont="1" applyFill="1" applyBorder="1" applyAlignment="1">
      <alignment horizontal="center" vertical="center" wrapText="1"/>
    </xf>
    <xf numFmtId="0" fontId="29" fillId="0" borderId="39" xfId="0" applyFont="1" applyBorder="1" applyAlignment="1">
      <alignment horizontal="left" vertical="top" wrapText="1"/>
    </xf>
    <xf numFmtId="0" fontId="0" fillId="0" borderId="41" xfId="0" applyBorder="1" applyAlignment="1">
      <alignment horizontal="left" vertical="top"/>
    </xf>
    <xf numFmtId="0" fontId="32" fillId="6" borderId="83" xfId="0" applyFont="1" applyFill="1" applyBorder="1" applyAlignment="1">
      <alignment vertical="top" wrapText="1"/>
    </xf>
    <xf numFmtId="0" fontId="32" fillId="6" borderId="84" xfId="0" applyFont="1" applyFill="1" applyBorder="1" applyAlignment="1">
      <alignment vertical="top" wrapText="1"/>
    </xf>
    <xf numFmtId="0" fontId="32" fillId="6" borderId="83" xfId="0" applyFont="1" applyFill="1" applyBorder="1" applyAlignment="1">
      <alignment vertical="center" wrapText="1"/>
    </xf>
    <xf numFmtId="0" fontId="32" fillId="6" borderId="85" xfId="0" applyFont="1" applyFill="1" applyBorder="1" applyAlignment="1">
      <alignment vertical="center" wrapText="1"/>
    </xf>
    <xf numFmtId="0" fontId="32" fillId="0" borderId="86" xfId="0" applyFont="1" applyFill="1" applyBorder="1" applyAlignment="1">
      <alignment vertical="center" wrapText="1"/>
    </xf>
    <xf numFmtId="0" fontId="32" fillId="0" borderId="87" xfId="0" applyFont="1" applyFill="1" applyBorder="1" applyAlignment="1">
      <alignment vertical="center" wrapText="1"/>
    </xf>
    <xf numFmtId="0" fontId="32" fillId="0" borderId="90" xfId="0" applyFont="1" applyFill="1" applyBorder="1" applyAlignment="1">
      <alignment vertical="center" wrapText="1"/>
    </xf>
    <xf numFmtId="0" fontId="32" fillId="0" borderId="89" xfId="0" applyFont="1" applyFill="1" applyBorder="1" applyAlignment="1">
      <alignment vertical="center" wrapText="1"/>
    </xf>
    <xf numFmtId="164" fontId="14" fillId="3" borderId="39" xfId="0" applyNumberFormat="1" applyFont="1" applyFill="1" applyBorder="1" applyAlignment="1">
      <alignment horizontal="center" vertical="center" wrapText="1"/>
    </xf>
    <xf numFmtId="164" fontId="14" fillId="3" borderId="41" xfId="0" applyNumberFormat="1" applyFont="1" applyFill="1" applyBorder="1" applyAlignment="1">
      <alignment horizontal="center" vertical="center" wrapText="1"/>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2" fillId="0" borderId="68" xfId="0" applyFont="1" applyBorder="1" applyAlignment="1">
      <alignment horizontal="left"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83" xfId="0" applyFont="1" applyFill="1" applyBorder="1" applyAlignment="1">
      <alignment vertical="center" wrapText="1"/>
    </xf>
    <xf numFmtId="0" fontId="32" fillId="0" borderId="84" xfId="0" applyFont="1" applyFill="1" applyBorder="1" applyAlignment="1">
      <alignment vertical="center" wrapText="1"/>
    </xf>
    <xf numFmtId="0" fontId="32" fillId="0" borderId="85" xfId="0" applyFont="1" applyFill="1" applyBorder="1" applyAlignment="1">
      <alignment vertical="center" wrapText="1"/>
    </xf>
    <xf numFmtId="1" fontId="17" fillId="3" borderId="1" xfId="0" applyNumberFormat="1" applyFont="1" applyFill="1" applyBorder="1" applyAlignment="1">
      <alignment horizontal="left" vertical="center" wrapText="1"/>
    </xf>
    <xf numFmtId="9" fontId="0" fillId="3" borderId="39" xfId="0" applyNumberFormat="1" applyFill="1" applyBorder="1" applyAlignment="1">
      <alignment horizontal="left" vertical="center" wrapText="1"/>
    </xf>
    <xf numFmtId="9" fontId="0" fillId="3" borderId="41" xfId="0" applyNumberFormat="1" applyFill="1" applyBorder="1" applyAlignment="1">
      <alignment horizontal="left" vertical="center" wrapText="1"/>
    </xf>
    <xf numFmtId="9" fontId="14" fillId="3" borderId="39" xfId="0" applyNumberFormat="1" applyFont="1" applyFill="1" applyBorder="1" applyAlignment="1">
      <alignment horizontal="left" vertical="top" wrapText="1"/>
    </xf>
    <xf numFmtId="9" fontId="14" fillId="3" borderId="40" xfId="0" applyNumberFormat="1" applyFont="1" applyFill="1" applyBorder="1" applyAlignment="1">
      <alignment horizontal="left" vertical="top" wrapText="1"/>
    </xf>
    <xf numFmtId="9" fontId="14" fillId="3" borderId="41" xfId="0" applyNumberFormat="1" applyFont="1" applyFill="1" applyBorder="1" applyAlignment="1">
      <alignment horizontal="left" vertical="top" wrapText="1"/>
    </xf>
    <xf numFmtId="0" fontId="30" fillId="0" borderId="84" xfId="0" applyFont="1" applyFill="1" applyBorder="1" applyAlignment="1">
      <alignment vertical="center" wrapText="1"/>
    </xf>
    <xf numFmtId="0" fontId="30" fillId="0" borderId="85" xfId="0" applyFont="1" applyFill="1" applyBorder="1" applyAlignment="1">
      <alignment vertical="center" wrapText="1"/>
    </xf>
    <xf numFmtId="9" fontId="14" fillId="3" borderId="39" xfId="0" applyNumberFormat="1" applyFont="1" applyFill="1" applyBorder="1" applyAlignment="1">
      <alignment vertical="top" wrapText="1"/>
    </xf>
    <xf numFmtId="9" fontId="14" fillId="3" borderId="40" xfId="0" applyNumberFormat="1" applyFont="1" applyFill="1" applyBorder="1" applyAlignment="1">
      <alignment vertical="top" wrapText="1"/>
    </xf>
    <xf numFmtId="9" fontId="14" fillId="3" borderId="41" xfId="0" applyNumberFormat="1" applyFont="1" applyFill="1" applyBorder="1" applyAlignment="1">
      <alignment vertical="top" wrapText="1"/>
    </xf>
    <xf numFmtId="9" fontId="17" fillId="3" borderId="1" xfId="0" applyNumberFormat="1" applyFont="1" applyFill="1" applyBorder="1" applyAlignment="1">
      <alignment horizontal="left" vertical="center" wrapText="1"/>
    </xf>
    <xf numFmtId="0" fontId="32" fillId="6" borderId="84" xfId="0" applyFont="1" applyFill="1" applyBorder="1" applyAlignment="1">
      <alignment vertical="center" wrapText="1"/>
    </xf>
    <xf numFmtId="0" fontId="32" fillId="0" borderId="83" xfId="0" applyFont="1" applyFill="1" applyBorder="1" applyAlignment="1">
      <alignment vertical="top" wrapText="1"/>
    </xf>
    <xf numFmtId="0" fontId="32" fillId="0" borderId="84" xfId="0" applyFont="1" applyFill="1" applyBorder="1" applyAlignment="1">
      <alignment vertical="top" wrapText="1"/>
    </xf>
    <xf numFmtId="0" fontId="32" fillId="0" borderId="85" xfId="0" applyFont="1" applyFill="1" applyBorder="1" applyAlignment="1">
      <alignment vertical="top" wrapText="1"/>
    </xf>
    <xf numFmtId="0" fontId="32" fillId="6" borderId="85" xfId="0" applyFont="1" applyFill="1" applyBorder="1" applyAlignment="1">
      <alignment vertical="top" wrapText="1"/>
    </xf>
    <xf numFmtId="0" fontId="32" fillId="0" borderId="83" xfId="0" applyFont="1" applyFill="1" applyBorder="1" applyAlignment="1">
      <alignment wrapText="1"/>
    </xf>
    <xf numFmtId="0" fontId="32" fillId="0" borderId="84" xfId="0" applyFont="1" applyFill="1" applyBorder="1" applyAlignment="1">
      <alignment wrapText="1"/>
    </xf>
    <xf numFmtId="0" fontId="32" fillId="0" borderId="85" xfId="0" applyFont="1" applyFill="1" applyBorder="1" applyAlignment="1">
      <alignment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49" fontId="17" fillId="0" borderId="39" xfId="0" applyNumberFormat="1"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0" fillId="0" borderId="1" xfId="0" applyFill="1" applyBorder="1" applyAlignment="1">
      <alignment vertical="center" wrapText="1"/>
    </xf>
    <xf numFmtId="49" fontId="17" fillId="3" borderId="1" xfId="0" applyNumberFormat="1" applyFont="1" applyFill="1" applyBorder="1" applyAlignment="1">
      <alignment vertical="center" wrapText="1"/>
    </xf>
    <xf numFmtId="0" fontId="17" fillId="3" borderId="1" xfId="0" applyFont="1" applyFill="1" applyBorder="1" applyAlignment="1">
      <alignment vertical="center" wrapText="1"/>
    </xf>
    <xf numFmtId="0" fontId="17" fillId="0" borderId="1" xfId="0" applyNumberFormat="1" applyFont="1" applyFill="1" applyBorder="1" applyAlignment="1">
      <alignment horizontal="left" vertical="center" wrapText="1"/>
    </xf>
    <xf numFmtId="0" fontId="0" fillId="0" borderId="1" xfId="0" applyNumberFormat="1" applyFill="1" applyBorder="1" applyAlignment="1">
      <alignment vertical="center" wrapText="1"/>
    </xf>
    <xf numFmtId="0" fontId="30" fillId="6" borderId="84" xfId="0" applyFont="1" applyFill="1" applyBorder="1" applyAlignment="1">
      <alignment vertical="center" wrapText="1"/>
    </xf>
    <xf numFmtId="0" fontId="30" fillId="6" borderId="85" xfId="0" applyFont="1" applyFill="1" applyBorder="1" applyAlignment="1">
      <alignment vertical="center" wrapText="1"/>
    </xf>
    <xf numFmtId="9" fontId="30" fillId="0" borderId="39" xfId="2" applyNumberFormat="1" applyFont="1" applyFill="1" applyBorder="1" applyAlignment="1">
      <alignment vertical="center" wrapText="1"/>
    </xf>
    <xf numFmtId="9" fontId="14" fillId="3" borderId="39" xfId="4" applyNumberFormat="1" applyFont="1" applyFill="1" applyBorder="1" applyAlignment="1">
      <alignment horizontal="left" vertical="center" wrapText="1"/>
    </xf>
    <xf numFmtId="9" fontId="14" fillId="3" borderId="40" xfId="4" applyNumberFormat="1" applyFont="1" applyFill="1" applyBorder="1" applyAlignment="1">
      <alignment horizontal="left" vertical="center" wrapText="1"/>
    </xf>
    <xf numFmtId="9" fontId="14" fillId="3" borderId="41" xfId="4" applyNumberFormat="1" applyFont="1" applyFill="1" applyBorder="1" applyAlignment="1">
      <alignment horizontal="left" vertical="center" wrapText="1"/>
    </xf>
    <xf numFmtId="9" fontId="29" fillId="3" borderId="39" xfId="4" applyNumberFormat="1" applyFill="1" applyBorder="1" applyAlignment="1">
      <alignment vertical="center" wrapText="1"/>
    </xf>
    <xf numFmtId="9" fontId="29" fillId="3" borderId="41" xfId="4" applyNumberFormat="1" applyFill="1" applyBorder="1" applyAlignment="1">
      <alignment vertical="center" wrapText="1"/>
    </xf>
    <xf numFmtId="9" fontId="14" fillId="0" borderId="39" xfId="0" applyNumberFormat="1" applyFont="1" applyFill="1" applyBorder="1" applyAlignment="1">
      <alignment horizontal="left" vertical="top" wrapText="1"/>
    </xf>
    <xf numFmtId="9" fontId="14" fillId="0" borderId="40" xfId="0" applyNumberFormat="1" applyFont="1" applyFill="1" applyBorder="1" applyAlignment="1">
      <alignment horizontal="left" vertical="top" wrapText="1"/>
    </xf>
    <xf numFmtId="9" fontId="14" fillId="0" borderId="41" xfId="0" applyNumberFormat="1" applyFont="1" applyFill="1" applyBorder="1" applyAlignment="1">
      <alignment horizontal="left" vertical="top" wrapText="1"/>
    </xf>
    <xf numFmtId="9" fontId="0" fillId="0" borderId="39" xfId="0" applyNumberFormat="1" applyFill="1" applyBorder="1" applyAlignment="1">
      <alignment vertical="center" wrapText="1"/>
    </xf>
    <xf numFmtId="9" fontId="14" fillId="3" borderId="86" xfId="0" applyNumberFormat="1" applyFont="1" applyFill="1" applyBorder="1" applyAlignment="1">
      <alignment horizontal="left" vertical="top" wrapText="1"/>
    </xf>
    <xf numFmtId="9" fontId="14" fillId="3" borderId="87" xfId="0" applyNumberFormat="1" applyFont="1" applyFill="1" applyBorder="1" applyAlignment="1">
      <alignment horizontal="left" vertical="top" wrapText="1"/>
    </xf>
    <xf numFmtId="9" fontId="14" fillId="3" borderId="88" xfId="0" applyNumberFormat="1" applyFont="1" applyFill="1" applyBorder="1" applyAlignment="1">
      <alignment horizontal="left" vertical="top" wrapText="1"/>
    </xf>
    <xf numFmtId="9" fontId="0" fillId="3" borderId="86" xfId="0" applyNumberFormat="1" applyFill="1" applyBorder="1" applyAlignment="1">
      <alignment vertical="center" wrapText="1"/>
    </xf>
    <xf numFmtId="9" fontId="0" fillId="3" borderId="88" xfId="0" applyNumberFormat="1" applyFill="1" applyBorder="1" applyAlignment="1">
      <alignment vertical="center" wrapText="1"/>
    </xf>
    <xf numFmtId="49" fontId="17" fillId="0" borderId="39" xfId="0" applyNumberFormat="1" applyFont="1" applyFill="1" applyBorder="1" applyAlignment="1">
      <alignment vertical="center" wrapText="1"/>
    </xf>
    <xf numFmtId="0" fontId="17" fillId="0" borderId="40" xfId="0" applyFont="1" applyFill="1" applyBorder="1" applyAlignment="1">
      <alignment vertical="center" wrapText="1"/>
    </xf>
    <xf numFmtId="0" fontId="17" fillId="0" borderId="41" xfId="0" applyFont="1" applyFill="1" applyBorder="1" applyAlignment="1">
      <alignment vertical="center" wrapText="1"/>
    </xf>
    <xf numFmtId="9" fontId="14" fillId="0" borderId="39" xfId="0" applyNumberFormat="1" applyFont="1" applyFill="1" applyBorder="1" applyAlignment="1">
      <alignment horizontal="center" vertical="center" wrapText="1"/>
    </xf>
    <xf numFmtId="9" fontId="14" fillId="0" borderId="41" xfId="0" applyNumberFormat="1" applyFont="1" applyFill="1" applyBorder="1" applyAlignment="1">
      <alignment horizontal="center" vertical="center" wrapText="1"/>
    </xf>
    <xf numFmtId="9" fontId="30" fillId="0" borderId="39" xfId="3" applyNumberFormat="1" applyFont="1" applyFill="1" applyBorder="1" applyAlignment="1">
      <alignment vertical="center" wrapText="1"/>
    </xf>
    <xf numFmtId="9" fontId="30" fillId="0" borderId="41" xfId="3" applyNumberFormat="1" applyFont="1" applyFill="1" applyBorder="1" applyAlignment="1">
      <alignment vertical="center" wrapText="1"/>
    </xf>
    <xf numFmtId="49" fontId="22" fillId="3" borderId="33" xfId="0" applyNumberFormat="1"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34" xfId="0" applyFont="1" applyFill="1" applyBorder="1" applyAlignment="1">
      <alignment horizontal="left" vertical="top" wrapText="1"/>
    </xf>
    <xf numFmtId="10" fontId="8" fillId="0" borderId="1" xfId="0" applyNumberFormat="1" applyFont="1" applyFill="1" applyBorder="1" applyAlignment="1">
      <alignment horizontal="center" vertical="center"/>
    </xf>
    <xf numFmtId="49" fontId="13" fillId="3" borderId="75" xfId="0" applyNumberFormat="1" applyFont="1" applyFill="1" applyBorder="1" applyAlignment="1">
      <alignment horizontal="center" vertical="center" wrapText="1"/>
    </xf>
    <xf numFmtId="0" fontId="13" fillId="3" borderId="75" xfId="0" applyFont="1" applyFill="1" applyBorder="1" applyAlignment="1">
      <alignment horizontal="center" vertical="center"/>
    </xf>
    <xf numFmtId="0" fontId="13" fillId="3" borderId="81" xfId="0" applyFont="1" applyFill="1" applyBorder="1" applyAlignment="1">
      <alignment horizontal="center" vertical="center"/>
    </xf>
    <xf numFmtId="49" fontId="1" fillId="4" borderId="72"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49" fontId="21" fillId="4" borderId="72"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49" fontId="18" fillId="4" borderId="72" xfId="0" applyNumberFormat="1" applyFont="1" applyFill="1" applyBorder="1" applyAlignment="1">
      <alignment horizontal="center" vertical="center" wrapText="1"/>
    </xf>
    <xf numFmtId="0" fontId="18" fillId="4" borderId="72" xfId="0" applyFont="1" applyFill="1" applyBorder="1" applyAlignment="1">
      <alignment horizontal="center" vertical="center" wrapText="1"/>
    </xf>
    <xf numFmtId="0" fontId="22" fillId="3" borderId="33" xfId="0" applyNumberFormat="1" applyFont="1" applyFill="1" applyBorder="1" applyAlignment="1">
      <alignment horizontal="center" vertical="center"/>
    </xf>
    <xf numFmtId="0" fontId="22" fillId="3" borderId="57" xfId="0" applyFont="1" applyFill="1" applyBorder="1" applyAlignment="1">
      <alignment horizontal="center" vertical="center"/>
    </xf>
    <xf numFmtId="0" fontId="22" fillId="3" borderId="34" xfId="0" applyFont="1" applyFill="1" applyBorder="1" applyAlignment="1">
      <alignment horizontal="center" vertical="center"/>
    </xf>
    <xf numFmtId="10" fontId="8" fillId="0" borderId="69" xfId="0" applyNumberFormat="1" applyFont="1" applyFill="1" applyBorder="1" applyAlignment="1">
      <alignment horizontal="center" vertical="center"/>
    </xf>
    <xf numFmtId="0" fontId="22" fillId="3" borderId="70" xfId="0" applyFont="1" applyFill="1" applyBorder="1" applyAlignment="1">
      <alignment horizontal="center" vertical="center"/>
    </xf>
    <xf numFmtId="49" fontId="22" fillId="3" borderId="33" xfId="0" applyNumberFormat="1" applyFont="1" applyFill="1" applyBorder="1" applyAlignment="1">
      <alignment horizontal="left" vertical="center" wrapText="1"/>
    </xf>
    <xf numFmtId="0" fontId="22" fillId="3" borderId="57" xfId="0" applyFont="1" applyFill="1" applyBorder="1" applyAlignment="1">
      <alignment horizontal="left" vertical="center" wrapText="1"/>
    </xf>
    <xf numFmtId="0" fontId="22" fillId="3" borderId="70" xfId="0" applyFont="1" applyFill="1" applyBorder="1" applyAlignment="1">
      <alignment horizontal="left" vertical="center" wrapText="1"/>
    </xf>
    <xf numFmtId="0" fontId="22" fillId="3" borderId="34" xfId="0" applyFont="1" applyFill="1" applyBorder="1" applyAlignment="1">
      <alignment horizontal="left" vertical="center" wrapText="1"/>
    </xf>
    <xf numFmtId="49" fontId="25" fillId="2" borderId="58" xfId="0" applyNumberFormat="1" applyFont="1" applyFill="1" applyBorder="1" applyAlignment="1">
      <alignment horizontal="center" vertical="top"/>
    </xf>
    <xf numFmtId="0" fontId="25" fillId="2" borderId="59" xfId="0" applyFont="1" applyFill="1" applyBorder="1" applyAlignment="1">
      <alignment horizontal="center" vertical="top"/>
    </xf>
    <xf numFmtId="4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49" fontId="8"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49" fontId="8" fillId="2" borderId="39" xfId="0" applyNumberFormat="1" applyFont="1" applyFill="1" applyBorder="1" applyAlignment="1">
      <alignment horizontal="left" vertical="top"/>
    </xf>
    <xf numFmtId="0" fontId="8" fillId="2" borderId="41" xfId="0" applyFont="1" applyFill="1" applyBorder="1" applyAlignment="1">
      <alignment horizontal="left" vertical="top"/>
    </xf>
    <xf numFmtId="0" fontId="0" fillId="0" borderId="1" xfId="0" applyBorder="1" applyAlignment="1"/>
    <xf numFmtId="9" fontId="30" fillId="0" borderId="41" xfId="0" applyNumberFormat="1" applyFont="1" applyFill="1" applyBorder="1" applyAlignment="1">
      <alignment vertical="center" wrapText="1"/>
    </xf>
    <xf numFmtId="3" fontId="2" fillId="3" borderId="1" xfId="0" applyNumberFormat="1" applyFont="1" applyFill="1" applyBorder="1" applyAlignment="1">
      <alignment horizontal="center" vertical="center" wrapText="1"/>
    </xf>
  </cellXfs>
  <cellStyles count="5">
    <cellStyle name="Hipervínculo" xfId="2" builtinId="8"/>
    <cellStyle name="Hyperlink" xfId="3" xr:uid="{43AB9E24-49DC-4C7C-88C3-62838A227F63}"/>
    <cellStyle name="Normal" xfId="0" builtinId="0"/>
    <cellStyle name="Normal 2" xfId="4" xr:uid="{58FFAA08-B005-4746-9AAD-7377F9E93461}"/>
    <cellStyle name="Porcentaje"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E8E8E8"/>
      <rgbColor rgb="FFFFFFFF"/>
      <rgbColor rgb="FF00B050"/>
      <rgbColor rgb="FF0070C0"/>
      <rgbColor rgb="FF7030A0"/>
      <rgbColor rgb="FFA02B93"/>
      <rgbColor rgb="FFE97132"/>
      <rgbColor rgb="FFC00000"/>
      <rgbColor rgb="FFFF0000"/>
      <rgbColor rgb="FFFFC000"/>
      <rgbColor rgb="FF92D050"/>
      <rgbColor rgb="FF00B0F0"/>
      <rgbColor rgb="FF0F4861"/>
      <rgbColor rgb="FFAAAAAA"/>
      <rgbColor rgb="FF006100"/>
      <rgbColor rgb="FFC6EFCE"/>
      <rgbColor rgb="FF9C0006"/>
      <rgbColor rgb="FFFFC7CE"/>
      <rgbColor rgb="FFFFFF00"/>
      <rgbColor rgb="FFF2F2F2"/>
      <rgbColor rgb="FFFF40FF"/>
      <rgbColor rgb="FF242424"/>
      <rgbColor rgb="FFCEEBF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1847546</xdr:colOff>
      <xdr:row>3</xdr:row>
      <xdr:rowOff>272142</xdr:rowOff>
    </xdr:to>
    <xdr:pic>
      <xdr:nvPicPr>
        <xdr:cNvPr id="13" name="Imagen 1" descr="Imagen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0" y="0"/>
          <a:ext cx="3473147" cy="1129393"/>
        </a:xfrm>
        <a:prstGeom prst="rect">
          <a:avLst/>
        </a:prstGeom>
        <a:ln w="12700" cap="flat">
          <a:noFill/>
          <a:miter lim="400000"/>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3034392</xdr:colOff>
      <xdr:row>3</xdr:row>
      <xdr:rowOff>284389</xdr:rowOff>
    </xdr:to>
    <xdr:pic>
      <xdr:nvPicPr>
        <xdr:cNvPr id="263" name="Imagen 1" descr="Imagen 1">
          <a:extLst>
            <a:ext uri="{FF2B5EF4-FFF2-40B4-BE49-F238E27FC236}">
              <a16:creationId xmlns:a16="http://schemas.microsoft.com/office/drawing/2014/main" id="{00000000-0008-0000-0D00-000007010000}"/>
            </a:ext>
          </a:extLst>
        </xdr:cNvPr>
        <xdr:cNvPicPr>
          <a:picLocks noChangeAspect="1"/>
        </xdr:cNvPicPr>
      </xdr:nvPicPr>
      <xdr:blipFill>
        <a:blip xmlns:r="http://schemas.openxmlformats.org/officeDocument/2006/relationships" r:embed="rId1"/>
        <a:stretch>
          <a:fillRect/>
        </a:stretch>
      </xdr:blipFill>
      <xdr:spPr>
        <a:xfrm>
          <a:off x="0" y="0"/>
          <a:ext cx="3034392" cy="1170215"/>
        </a:xfrm>
        <a:prstGeom prst="rect">
          <a:avLst/>
        </a:prstGeom>
        <a:ln w="12700" cap="flat">
          <a:noFill/>
          <a:miter lim="400000"/>
        </a:ln>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3088820</xdr:colOff>
      <xdr:row>3</xdr:row>
      <xdr:rowOff>284389</xdr:rowOff>
    </xdr:to>
    <xdr:pic>
      <xdr:nvPicPr>
        <xdr:cNvPr id="293" name="Imagen 1" descr="Imagen 1">
          <a:extLst>
            <a:ext uri="{FF2B5EF4-FFF2-40B4-BE49-F238E27FC236}">
              <a16:creationId xmlns:a16="http://schemas.microsoft.com/office/drawing/2014/main" id="{00000000-0008-0000-0E00-000025010000}"/>
            </a:ext>
          </a:extLst>
        </xdr:cNvPr>
        <xdr:cNvPicPr>
          <a:picLocks noChangeAspect="1"/>
        </xdr:cNvPicPr>
      </xdr:nvPicPr>
      <xdr:blipFill>
        <a:blip xmlns:r="http://schemas.openxmlformats.org/officeDocument/2006/relationships" r:embed="rId1"/>
        <a:stretch>
          <a:fillRect/>
        </a:stretch>
      </xdr:blipFill>
      <xdr:spPr>
        <a:xfrm>
          <a:off x="0" y="0"/>
          <a:ext cx="3088820" cy="1170215"/>
        </a:xfrm>
        <a:prstGeom prst="rect">
          <a:avLst/>
        </a:prstGeom>
        <a:ln w="12700" cap="flat">
          <a:noFill/>
          <a:miter lim="400000"/>
        </a:ln>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27213</xdr:rowOff>
    </xdr:from>
    <xdr:to>
      <xdr:col>0</xdr:col>
      <xdr:colOff>3048000</xdr:colOff>
      <xdr:row>3</xdr:row>
      <xdr:rowOff>270780</xdr:rowOff>
    </xdr:to>
    <xdr:pic>
      <xdr:nvPicPr>
        <xdr:cNvPr id="323" name="Imagen 1" descr="Imagen 1">
          <a:extLst>
            <a:ext uri="{FF2B5EF4-FFF2-40B4-BE49-F238E27FC236}">
              <a16:creationId xmlns:a16="http://schemas.microsoft.com/office/drawing/2014/main" id="{00000000-0008-0000-0F00-000043010000}"/>
            </a:ext>
          </a:extLst>
        </xdr:cNvPr>
        <xdr:cNvPicPr>
          <a:picLocks noChangeAspect="1"/>
        </xdr:cNvPicPr>
      </xdr:nvPicPr>
      <xdr:blipFill>
        <a:blip xmlns:r="http://schemas.openxmlformats.org/officeDocument/2006/relationships" r:embed="rId1"/>
        <a:stretch>
          <a:fillRect/>
        </a:stretch>
      </xdr:blipFill>
      <xdr:spPr>
        <a:xfrm>
          <a:off x="0" y="27213"/>
          <a:ext cx="3048000" cy="1129393"/>
        </a:xfrm>
        <a:prstGeom prst="rect">
          <a:avLst/>
        </a:prstGeom>
        <a:ln w="12700" cap="flat">
          <a:noFill/>
          <a:miter lim="400000"/>
        </a:ln>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40822</xdr:colOff>
      <xdr:row>0</xdr:row>
      <xdr:rowOff>13607</xdr:rowOff>
    </xdr:from>
    <xdr:to>
      <xdr:col>0</xdr:col>
      <xdr:colOff>3048000</xdr:colOff>
      <xdr:row>3</xdr:row>
      <xdr:rowOff>270782</xdr:rowOff>
    </xdr:to>
    <xdr:pic>
      <xdr:nvPicPr>
        <xdr:cNvPr id="353" name="Imagen 1" descr="Imagen 1">
          <a:extLst>
            <a:ext uri="{FF2B5EF4-FFF2-40B4-BE49-F238E27FC236}">
              <a16:creationId xmlns:a16="http://schemas.microsoft.com/office/drawing/2014/main" id="{00000000-0008-0000-1000-000061010000}"/>
            </a:ext>
          </a:extLst>
        </xdr:cNvPr>
        <xdr:cNvPicPr>
          <a:picLocks noChangeAspect="1"/>
        </xdr:cNvPicPr>
      </xdr:nvPicPr>
      <xdr:blipFill>
        <a:blip xmlns:r="http://schemas.openxmlformats.org/officeDocument/2006/relationships" r:embed="rId1"/>
        <a:stretch>
          <a:fillRect/>
        </a:stretch>
      </xdr:blipFill>
      <xdr:spPr>
        <a:xfrm>
          <a:off x="40821" y="13607"/>
          <a:ext cx="3007180" cy="1143001"/>
        </a:xfrm>
        <a:prstGeom prst="rect">
          <a:avLst/>
        </a:prstGeom>
        <a:ln w="12700" cap="flat">
          <a:noFill/>
          <a:miter lim="400000"/>
        </a:ln>
        <a:effec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3048000</xdr:colOff>
      <xdr:row>3</xdr:row>
      <xdr:rowOff>270782</xdr:rowOff>
    </xdr:to>
    <xdr:pic>
      <xdr:nvPicPr>
        <xdr:cNvPr id="384" name="Imagen 1" descr="Imagen 1">
          <a:extLst>
            <a:ext uri="{FF2B5EF4-FFF2-40B4-BE49-F238E27FC236}">
              <a16:creationId xmlns:a16="http://schemas.microsoft.com/office/drawing/2014/main" id="{00000000-0008-0000-1100-000080010000}"/>
            </a:ext>
          </a:extLst>
        </xdr:cNvPr>
        <xdr:cNvPicPr>
          <a:picLocks noChangeAspect="1"/>
        </xdr:cNvPicPr>
      </xdr:nvPicPr>
      <xdr:blipFill>
        <a:blip xmlns:r="http://schemas.openxmlformats.org/officeDocument/2006/relationships" r:embed="rId1"/>
        <a:stretch>
          <a:fillRect/>
        </a:stretch>
      </xdr:blipFill>
      <xdr:spPr>
        <a:xfrm>
          <a:off x="0" y="27214"/>
          <a:ext cx="3048000" cy="1129394"/>
        </a:xfrm>
        <a:prstGeom prst="rect">
          <a:avLst/>
        </a:prstGeom>
        <a:ln w="12700" cap="flat">
          <a:noFill/>
          <a:miter lim="400000"/>
        </a:ln>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2988468</xdr:colOff>
      <xdr:row>3</xdr:row>
      <xdr:rowOff>292892</xdr:rowOff>
    </xdr:to>
    <xdr:pic>
      <xdr:nvPicPr>
        <xdr:cNvPr id="414" name="Imagen 1" descr="Imagen 1">
          <a:extLst>
            <a:ext uri="{FF2B5EF4-FFF2-40B4-BE49-F238E27FC236}">
              <a16:creationId xmlns:a16="http://schemas.microsoft.com/office/drawing/2014/main" id="{00000000-0008-0000-1200-00009E010000}"/>
            </a:ext>
          </a:extLst>
        </xdr:cNvPr>
        <xdr:cNvPicPr>
          <a:picLocks noChangeAspect="1"/>
        </xdr:cNvPicPr>
      </xdr:nvPicPr>
      <xdr:blipFill>
        <a:blip xmlns:r="http://schemas.openxmlformats.org/officeDocument/2006/relationships" r:embed="rId1"/>
        <a:stretch>
          <a:fillRect/>
        </a:stretch>
      </xdr:blipFill>
      <xdr:spPr>
        <a:xfrm>
          <a:off x="0" y="0"/>
          <a:ext cx="2988468" cy="1178718"/>
        </a:xfrm>
        <a:prstGeom prst="rect">
          <a:avLst/>
        </a:prstGeom>
        <a:ln w="12700" cap="flat">
          <a:noFill/>
          <a:miter lim="400000"/>
        </a:ln>
        <a:effec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40820</xdr:colOff>
      <xdr:row>0</xdr:row>
      <xdr:rowOff>13605</xdr:rowOff>
    </xdr:from>
    <xdr:to>
      <xdr:col>0</xdr:col>
      <xdr:colOff>3047999</xdr:colOff>
      <xdr:row>3</xdr:row>
      <xdr:rowOff>284388</xdr:rowOff>
    </xdr:to>
    <xdr:pic>
      <xdr:nvPicPr>
        <xdr:cNvPr id="444" name="Imagen 1" descr="Imagen 1">
          <a:extLst>
            <a:ext uri="{FF2B5EF4-FFF2-40B4-BE49-F238E27FC236}">
              <a16:creationId xmlns:a16="http://schemas.microsoft.com/office/drawing/2014/main" id="{00000000-0008-0000-1300-0000BC010000}"/>
            </a:ext>
          </a:extLst>
        </xdr:cNvPr>
        <xdr:cNvPicPr>
          <a:picLocks noChangeAspect="1"/>
        </xdr:cNvPicPr>
      </xdr:nvPicPr>
      <xdr:blipFill>
        <a:blip xmlns:r="http://schemas.openxmlformats.org/officeDocument/2006/relationships" r:embed="rId1"/>
        <a:stretch>
          <a:fillRect/>
        </a:stretch>
      </xdr:blipFill>
      <xdr:spPr>
        <a:xfrm>
          <a:off x="40820" y="13605"/>
          <a:ext cx="3007180" cy="1156609"/>
        </a:xfrm>
        <a:prstGeom prst="rect">
          <a:avLst/>
        </a:prstGeom>
        <a:ln w="12700" cap="flat">
          <a:noFill/>
          <a:miter lim="400000"/>
        </a:ln>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13607</xdr:rowOff>
    </xdr:from>
    <xdr:to>
      <xdr:col>0</xdr:col>
      <xdr:colOff>3048000</xdr:colOff>
      <xdr:row>3</xdr:row>
      <xdr:rowOff>284388</xdr:rowOff>
    </xdr:to>
    <xdr:pic>
      <xdr:nvPicPr>
        <xdr:cNvPr id="474" name="Imagen 1" descr="Imagen 1">
          <a:extLst>
            <a:ext uri="{FF2B5EF4-FFF2-40B4-BE49-F238E27FC236}">
              <a16:creationId xmlns:a16="http://schemas.microsoft.com/office/drawing/2014/main" id="{00000000-0008-0000-1400-0000DA010000}"/>
            </a:ext>
          </a:extLst>
        </xdr:cNvPr>
        <xdr:cNvPicPr>
          <a:picLocks noChangeAspect="1"/>
        </xdr:cNvPicPr>
      </xdr:nvPicPr>
      <xdr:blipFill>
        <a:blip xmlns:r="http://schemas.openxmlformats.org/officeDocument/2006/relationships" r:embed="rId1"/>
        <a:stretch>
          <a:fillRect/>
        </a:stretch>
      </xdr:blipFill>
      <xdr:spPr>
        <a:xfrm>
          <a:off x="0" y="13607"/>
          <a:ext cx="3048000" cy="1156607"/>
        </a:xfrm>
        <a:prstGeom prst="rect">
          <a:avLst/>
        </a:prstGeom>
        <a:ln w="12700" cap="flat">
          <a:noFill/>
          <a:miter lim="400000"/>
        </a:ln>
        <a:effec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27215</xdr:colOff>
      <xdr:row>0</xdr:row>
      <xdr:rowOff>0</xdr:rowOff>
    </xdr:from>
    <xdr:to>
      <xdr:col>0</xdr:col>
      <xdr:colOff>3061607</xdr:colOff>
      <xdr:row>3</xdr:row>
      <xdr:rowOff>270780</xdr:rowOff>
    </xdr:to>
    <xdr:pic>
      <xdr:nvPicPr>
        <xdr:cNvPr id="504" name="Imagen 1" descr="Imagen 1">
          <a:extLst>
            <a:ext uri="{FF2B5EF4-FFF2-40B4-BE49-F238E27FC236}">
              <a16:creationId xmlns:a16="http://schemas.microsoft.com/office/drawing/2014/main" id="{00000000-0008-0000-1500-0000F8010000}"/>
            </a:ext>
          </a:extLst>
        </xdr:cNvPr>
        <xdr:cNvPicPr>
          <a:picLocks noChangeAspect="1"/>
        </xdr:cNvPicPr>
      </xdr:nvPicPr>
      <xdr:blipFill>
        <a:blip xmlns:r="http://schemas.openxmlformats.org/officeDocument/2006/relationships" r:embed="rId1"/>
        <a:stretch>
          <a:fillRect/>
        </a:stretch>
      </xdr:blipFill>
      <xdr:spPr>
        <a:xfrm>
          <a:off x="27214" y="0"/>
          <a:ext cx="3034393" cy="1156606"/>
        </a:xfrm>
        <a:prstGeom prst="rect">
          <a:avLst/>
        </a:prstGeom>
        <a:ln w="12700" cap="flat">
          <a:noFill/>
          <a:miter lim="400000"/>
        </a:ln>
        <a:effec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3059906</xdr:colOff>
      <xdr:row>3</xdr:row>
      <xdr:rowOff>269079</xdr:rowOff>
    </xdr:to>
    <xdr:pic>
      <xdr:nvPicPr>
        <xdr:cNvPr id="534" name="Imagen 1" descr="Imagen 1">
          <a:extLst>
            <a:ext uri="{FF2B5EF4-FFF2-40B4-BE49-F238E27FC236}">
              <a16:creationId xmlns:a16="http://schemas.microsoft.com/office/drawing/2014/main" id="{00000000-0008-0000-1600-000016020000}"/>
            </a:ext>
          </a:extLst>
        </xdr:cNvPr>
        <xdr:cNvPicPr>
          <a:picLocks noChangeAspect="1"/>
        </xdr:cNvPicPr>
      </xdr:nvPicPr>
      <xdr:blipFill>
        <a:blip xmlns:r="http://schemas.openxmlformats.org/officeDocument/2006/relationships" r:embed="rId1"/>
        <a:stretch>
          <a:fillRect/>
        </a:stretch>
      </xdr:blipFill>
      <xdr:spPr>
        <a:xfrm>
          <a:off x="0" y="23812"/>
          <a:ext cx="3059907" cy="1131093"/>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428625</xdr:colOff>
      <xdr:row>3</xdr:row>
      <xdr:rowOff>250599</xdr:rowOff>
    </xdr:to>
    <xdr:pic>
      <xdr:nvPicPr>
        <xdr:cNvPr id="2" name="Imagen 1" descr="Imagen 1">
          <a:extLst>
            <a:ext uri="{FF2B5EF4-FFF2-40B4-BE49-F238E27FC236}">
              <a16:creationId xmlns:a16="http://schemas.microsoft.com/office/drawing/2014/main" id="{454EF415-B152-47F1-B4FF-F354130B77CD}"/>
            </a:ext>
          </a:extLst>
        </xdr:cNvPr>
        <xdr:cNvPicPr>
          <a:picLocks noChangeAspect="1"/>
        </xdr:cNvPicPr>
      </xdr:nvPicPr>
      <xdr:blipFill>
        <a:blip xmlns:r="http://schemas.openxmlformats.org/officeDocument/2006/relationships" r:embed="rId1"/>
        <a:stretch>
          <a:fillRect/>
        </a:stretch>
      </xdr:blipFill>
      <xdr:spPr>
        <a:xfrm>
          <a:off x="0" y="0"/>
          <a:ext cx="2819400" cy="1107849"/>
        </a:xfrm>
        <a:prstGeom prst="rect">
          <a:avLst/>
        </a:prstGeom>
        <a:ln w="12700" cap="flat">
          <a:noFill/>
          <a:miter lim="400000"/>
        </a:ln>
        <a:effec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28916</xdr:colOff>
      <xdr:row>0</xdr:row>
      <xdr:rowOff>0</xdr:rowOff>
    </xdr:from>
    <xdr:to>
      <xdr:col>0</xdr:col>
      <xdr:colOff>3059906</xdr:colOff>
      <xdr:row>3</xdr:row>
      <xdr:rowOff>269080</xdr:rowOff>
    </xdr:to>
    <xdr:pic>
      <xdr:nvPicPr>
        <xdr:cNvPr id="564" name="Imagen 1" descr="Imagen 1">
          <a:extLst>
            <a:ext uri="{FF2B5EF4-FFF2-40B4-BE49-F238E27FC236}">
              <a16:creationId xmlns:a16="http://schemas.microsoft.com/office/drawing/2014/main" id="{00000000-0008-0000-1700-000034020000}"/>
            </a:ext>
          </a:extLst>
        </xdr:cNvPr>
        <xdr:cNvPicPr>
          <a:picLocks noChangeAspect="1"/>
        </xdr:cNvPicPr>
      </xdr:nvPicPr>
      <xdr:blipFill>
        <a:blip xmlns:r="http://schemas.openxmlformats.org/officeDocument/2006/relationships" r:embed="rId1"/>
        <a:stretch>
          <a:fillRect/>
        </a:stretch>
      </xdr:blipFill>
      <xdr:spPr>
        <a:xfrm>
          <a:off x="28916" y="0"/>
          <a:ext cx="3030990" cy="1154906"/>
        </a:xfrm>
        <a:prstGeom prst="rect">
          <a:avLst/>
        </a:prstGeom>
        <a:ln w="12700" cap="flat">
          <a:noFill/>
          <a:miter lim="400000"/>
        </a:ln>
        <a:effec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3102428</xdr:colOff>
      <xdr:row>3</xdr:row>
      <xdr:rowOff>270782</xdr:rowOff>
    </xdr:to>
    <xdr:pic>
      <xdr:nvPicPr>
        <xdr:cNvPr id="594" name="Imagen 1" descr="Imagen 1">
          <a:extLst>
            <a:ext uri="{FF2B5EF4-FFF2-40B4-BE49-F238E27FC236}">
              <a16:creationId xmlns:a16="http://schemas.microsoft.com/office/drawing/2014/main" id="{00000000-0008-0000-1800-000052020000}"/>
            </a:ext>
          </a:extLst>
        </xdr:cNvPr>
        <xdr:cNvPicPr>
          <a:picLocks noChangeAspect="1"/>
        </xdr:cNvPicPr>
      </xdr:nvPicPr>
      <xdr:blipFill>
        <a:blip xmlns:r="http://schemas.openxmlformats.org/officeDocument/2006/relationships" r:embed="rId1"/>
        <a:stretch>
          <a:fillRect/>
        </a:stretch>
      </xdr:blipFill>
      <xdr:spPr>
        <a:xfrm>
          <a:off x="0" y="0"/>
          <a:ext cx="3102429" cy="1156608"/>
        </a:xfrm>
        <a:prstGeom prst="rect">
          <a:avLst/>
        </a:prstGeom>
        <a:ln w="12700" cap="flat">
          <a:noFill/>
          <a:miter lim="400000"/>
        </a:ln>
        <a:effec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13607</xdr:colOff>
      <xdr:row>0</xdr:row>
      <xdr:rowOff>0</xdr:rowOff>
    </xdr:from>
    <xdr:to>
      <xdr:col>0</xdr:col>
      <xdr:colOff>3020786</xdr:colOff>
      <xdr:row>3</xdr:row>
      <xdr:rowOff>270780</xdr:rowOff>
    </xdr:to>
    <xdr:pic>
      <xdr:nvPicPr>
        <xdr:cNvPr id="624" name="Imagen 1" descr="Imagen 1">
          <a:extLst>
            <a:ext uri="{FF2B5EF4-FFF2-40B4-BE49-F238E27FC236}">
              <a16:creationId xmlns:a16="http://schemas.microsoft.com/office/drawing/2014/main" id="{00000000-0008-0000-1900-000070020000}"/>
            </a:ext>
          </a:extLst>
        </xdr:cNvPr>
        <xdr:cNvPicPr>
          <a:picLocks noChangeAspect="1"/>
        </xdr:cNvPicPr>
      </xdr:nvPicPr>
      <xdr:blipFill>
        <a:blip xmlns:r="http://schemas.openxmlformats.org/officeDocument/2006/relationships" r:embed="rId1"/>
        <a:stretch>
          <a:fillRect/>
        </a:stretch>
      </xdr:blipFill>
      <xdr:spPr>
        <a:xfrm>
          <a:off x="13607" y="0"/>
          <a:ext cx="3007180" cy="1156606"/>
        </a:xfrm>
        <a:prstGeom prst="rect">
          <a:avLst/>
        </a:prstGeom>
        <a:ln w="12700" cap="flat">
          <a:noFill/>
          <a:miter lim="400000"/>
        </a:ln>
        <a:effec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3036094</xdr:colOff>
      <xdr:row>3</xdr:row>
      <xdr:rowOff>280987</xdr:rowOff>
    </xdr:to>
    <xdr:pic>
      <xdr:nvPicPr>
        <xdr:cNvPr id="654" name="Imagen 1" descr="Imagen 1">
          <a:extLst>
            <a:ext uri="{FF2B5EF4-FFF2-40B4-BE49-F238E27FC236}">
              <a16:creationId xmlns:a16="http://schemas.microsoft.com/office/drawing/2014/main" id="{00000000-0008-0000-1A00-00008E020000}"/>
            </a:ext>
          </a:extLst>
        </xdr:cNvPr>
        <xdr:cNvPicPr>
          <a:picLocks noChangeAspect="1"/>
        </xdr:cNvPicPr>
      </xdr:nvPicPr>
      <xdr:blipFill>
        <a:blip xmlns:r="http://schemas.openxmlformats.org/officeDocument/2006/relationships" r:embed="rId1"/>
        <a:stretch>
          <a:fillRect/>
        </a:stretch>
      </xdr:blipFill>
      <xdr:spPr>
        <a:xfrm>
          <a:off x="0" y="23812"/>
          <a:ext cx="3036094" cy="1143001"/>
        </a:xfrm>
        <a:prstGeom prst="rect">
          <a:avLst/>
        </a:prstGeom>
        <a:ln w="12700" cap="flat">
          <a:noFill/>
          <a:miter lim="400000"/>
        </a:ln>
        <a:effec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40822</xdr:colOff>
      <xdr:row>0</xdr:row>
      <xdr:rowOff>0</xdr:rowOff>
    </xdr:from>
    <xdr:to>
      <xdr:col>0</xdr:col>
      <xdr:colOff>3061607</xdr:colOff>
      <xdr:row>3</xdr:row>
      <xdr:rowOff>284389</xdr:rowOff>
    </xdr:to>
    <xdr:pic>
      <xdr:nvPicPr>
        <xdr:cNvPr id="684" name="Imagen 1" descr="Imagen 1">
          <a:extLst>
            <a:ext uri="{FF2B5EF4-FFF2-40B4-BE49-F238E27FC236}">
              <a16:creationId xmlns:a16="http://schemas.microsoft.com/office/drawing/2014/main" id="{00000000-0008-0000-1B00-0000AC020000}"/>
            </a:ext>
          </a:extLst>
        </xdr:cNvPr>
        <xdr:cNvPicPr>
          <a:picLocks noChangeAspect="1"/>
        </xdr:cNvPicPr>
      </xdr:nvPicPr>
      <xdr:blipFill>
        <a:blip xmlns:r="http://schemas.openxmlformats.org/officeDocument/2006/relationships" r:embed="rId1"/>
        <a:stretch>
          <a:fillRect/>
        </a:stretch>
      </xdr:blipFill>
      <xdr:spPr>
        <a:xfrm>
          <a:off x="40821" y="0"/>
          <a:ext cx="3020786" cy="1170215"/>
        </a:xfrm>
        <a:prstGeom prst="rect">
          <a:avLst/>
        </a:prstGeom>
        <a:ln w="12700" cap="flat">
          <a:noFill/>
          <a:miter lim="400000"/>
        </a:ln>
        <a:effec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3048000</xdr:colOff>
      <xdr:row>4</xdr:row>
      <xdr:rowOff>2719</xdr:rowOff>
    </xdr:to>
    <xdr:pic>
      <xdr:nvPicPr>
        <xdr:cNvPr id="714" name="Imagen 1" descr="Imagen 1">
          <a:extLst>
            <a:ext uri="{FF2B5EF4-FFF2-40B4-BE49-F238E27FC236}">
              <a16:creationId xmlns:a16="http://schemas.microsoft.com/office/drawing/2014/main" id="{00000000-0008-0000-1C00-0000CA020000}"/>
            </a:ext>
          </a:extLst>
        </xdr:cNvPr>
        <xdr:cNvPicPr>
          <a:picLocks noChangeAspect="1"/>
        </xdr:cNvPicPr>
      </xdr:nvPicPr>
      <xdr:blipFill>
        <a:blip xmlns:r="http://schemas.openxmlformats.org/officeDocument/2006/relationships" r:embed="rId1"/>
        <a:stretch>
          <a:fillRect/>
        </a:stretch>
      </xdr:blipFill>
      <xdr:spPr>
        <a:xfrm>
          <a:off x="0" y="0"/>
          <a:ext cx="3048000" cy="1183820"/>
        </a:xfrm>
        <a:prstGeom prst="rect">
          <a:avLst/>
        </a:prstGeom>
        <a:ln w="12700" cap="flat">
          <a:noFill/>
          <a:miter lim="400000"/>
        </a:ln>
        <a:effec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3034392</xdr:colOff>
      <xdr:row>3</xdr:row>
      <xdr:rowOff>270782</xdr:rowOff>
    </xdr:to>
    <xdr:pic>
      <xdr:nvPicPr>
        <xdr:cNvPr id="744" name="Imagen 1" descr="Imagen 1">
          <a:extLst>
            <a:ext uri="{FF2B5EF4-FFF2-40B4-BE49-F238E27FC236}">
              <a16:creationId xmlns:a16="http://schemas.microsoft.com/office/drawing/2014/main" id="{00000000-0008-0000-1D00-0000E8020000}"/>
            </a:ext>
          </a:extLst>
        </xdr:cNvPr>
        <xdr:cNvPicPr>
          <a:picLocks noChangeAspect="1"/>
        </xdr:cNvPicPr>
      </xdr:nvPicPr>
      <xdr:blipFill>
        <a:blip xmlns:r="http://schemas.openxmlformats.org/officeDocument/2006/relationships" r:embed="rId1"/>
        <a:stretch>
          <a:fillRect/>
        </a:stretch>
      </xdr:blipFill>
      <xdr:spPr>
        <a:xfrm>
          <a:off x="0" y="27214"/>
          <a:ext cx="3034392" cy="1129394"/>
        </a:xfrm>
        <a:prstGeom prst="rect">
          <a:avLst/>
        </a:prstGeom>
        <a:ln w="12700" cap="flat">
          <a:noFill/>
          <a:miter lim="400000"/>
        </a:ln>
        <a:effec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3061607</xdr:colOff>
      <xdr:row>4</xdr:row>
      <xdr:rowOff>2719</xdr:rowOff>
    </xdr:to>
    <xdr:pic>
      <xdr:nvPicPr>
        <xdr:cNvPr id="774" name="Imagen 1" descr="Imagen 1">
          <a:extLst>
            <a:ext uri="{FF2B5EF4-FFF2-40B4-BE49-F238E27FC236}">
              <a16:creationId xmlns:a16="http://schemas.microsoft.com/office/drawing/2014/main" id="{00000000-0008-0000-1E00-000006030000}"/>
            </a:ext>
          </a:extLst>
        </xdr:cNvPr>
        <xdr:cNvPicPr>
          <a:picLocks noChangeAspect="1"/>
        </xdr:cNvPicPr>
      </xdr:nvPicPr>
      <xdr:blipFill>
        <a:blip xmlns:r="http://schemas.openxmlformats.org/officeDocument/2006/relationships" r:embed="rId1"/>
        <a:stretch>
          <a:fillRect/>
        </a:stretch>
      </xdr:blipFill>
      <xdr:spPr>
        <a:xfrm>
          <a:off x="0" y="0"/>
          <a:ext cx="3061607" cy="1183820"/>
        </a:xfrm>
        <a:prstGeom prst="rect">
          <a:avLst/>
        </a:prstGeom>
        <a:ln w="12700" cap="flat">
          <a:noFill/>
          <a:miter lim="400000"/>
        </a:ln>
        <a:effec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12247</xdr:colOff>
      <xdr:row>0</xdr:row>
      <xdr:rowOff>8165</xdr:rowOff>
    </xdr:from>
    <xdr:to>
      <xdr:col>0</xdr:col>
      <xdr:colOff>3075215</xdr:colOff>
      <xdr:row>3</xdr:row>
      <xdr:rowOff>270782</xdr:rowOff>
    </xdr:to>
    <xdr:pic>
      <xdr:nvPicPr>
        <xdr:cNvPr id="804" name="Imagen 1" descr="Imagen 1">
          <a:extLst>
            <a:ext uri="{FF2B5EF4-FFF2-40B4-BE49-F238E27FC236}">
              <a16:creationId xmlns:a16="http://schemas.microsoft.com/office/drawing/2014/main" id="{00000000-0008-0000-1F00-000024030000}"/>
            </a:ext>
          </a:extLst>
        </xdr:cNvPr>
        <xdr:cNvPicPr>
          <a:picLocks noChangeAspect="1"/>
        </xdr:cNvPicPr>
      </xdr:nvPicPr>
      <xdr:blipFill>
        <a:blip xmlns:r="http://schemas.openxmlformats.org/officeDocument/2006/relationships" r:embed="rId1"/>
        <a:stretch>
          <a:fillRect/>
        </a:stretch>
      </xdr:blipFill>
      <xdr:spPr>
        <a:xfrm>
          <a:off x="12247" y="8165"/>
          <a:ext cx="3062969" cy="1148443"/>
        </a:xfrm>
        <a:prstGeom prst="rect">
          <a:avLst/>
        </a:prstGeom>
        <a:ln w="12700" cap="flat">
          <a:noFill/>
          <a:miter lim="400000"/>
        </a:ln>
        <a:effec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27215</xdr:colOff>
      <xdr:row>0</xdr:row>
      <xdr:rowOff>13607</xdr:rowOff>
    </xdr:from>
    <xdr:to>
      <xdr:col>0</xdr:col>
      <xdr:colOff>3020786</xdr:colOff>
      <xdr:row>3</xdr:row>
      <xdr:rowOff>257174</xdr:rowOff>
    </xdr:to>
    <xdr:pic>
      <xdr:nvPicPr>
        <xdr:cNvPr id="834" name="Imagen 1" descr="Imagen 1">
          <a:extLst>
            <a:ext uri="{FF2B5EF4-FFF2-40B4-BE49-F238E27FC236}">
              <a16:creationId xmlns:a16="http://schemas.microsoft.com/office/drawing/2014/main" id="{00000000-0008-0000-2000-000042030000}"/>
            </a:ext>
          </a:extLst>
        </xdr:cNvPr>
        <xdr:cNvPicPr>
          <a:picLocks noChangeAspect="1"/>
        </xdr:cNvPicPr>
      </xdr:nvPicPr>
      <xdr:blipFill>
        <a:blip xmlns:r="http://schemas.openxmlformats.org/officeDocument/2006/relationships" r:embed="rId1"/>
        <a:stretch>
          <a:fillRect/>
        </a:stretch>
      </xdr:blipFill>
      <xdr:spPr>
        <a:xfrm>
          <a:off x="27214" y="13607"/>
          <a:ext cx="2993572" cy="1129393"/>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14842</xdr:colOff>
      <xdr:row>0</xdr:row>
      <xdr:rowOff>13607</xdr:rowOff>
    </xdr:from>
    <xdr:to>
      <xdr:col>0</xdr:col>
      <xdr:colOff>2933700</xdr:colOff>
      <xdr:row>3</xdr:row>
      <xdr:rowOff>274712</xdr:rowOff>
    </xdr:to>
    <xdr:pic>
      <xdr:nvPicPr>
        <xdr:cNvPr id="52" name="Imagen 1" descr="Imagen 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a:stretch>
          <a:fillRect/>
        </a:stretch>
      </xdr:blipFill>
      <xdr:spPr>
        <a:xfrm>
          <a:off x="14842" y="13607"/>
          <a:ext cx="2918858" cy="1146930"/>
        </a:xfrm>
        <a:prstGeom prst="rect">
          <a:avLst/>
        </a:prstGeom>
        <a:ln w="12700" cap="flat">
          <a:noFill/>
          <a:miter lim="400000"/>
        </a:ln>
        <a:effec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202405</xdr:colOff>
      <xdr:row>3</xdr:row>
      <xdr:rowOff>261935</xdr:rowOff>
    </xdr:to>
    <xdr:pic>
      <xdr:nvPicPr>
        <xdr:cNvPr id="848" name="Imagen 2" descr="Imagen 2">
          <a:extLst>
            <a:ext uri="{FF2B5EF4-FFF2-40B4-BE49-F238E27FC236}">
              <a16:creationId xmlns:a16="http://schemas.microsoft.com/office/drawing/2014/main" id="{00000000-0008-0000-2100-000050030000}"/>
            </a:ext>
          </a:extLst>
        </xdr:cNvPr>
        <xdr:cNvPicPr>
          <a:picLocks noChangeAspect="1"/>
        </xdr:cNvPicPr>
      </xdr:nvPicPr>
      <xdr:blipFill>
        <a:blip xmlns:r="http://schemas.openxmlformats.org/officeDocument/2006/relationships" r:embed="rId1"/>
        <a:stretch>
          <a:fillRect/>
        </a:stretch>
      </xdr:blipFill>
      <xdr:spPr>
        <a:xfrm>
          <a:off x="0" y="0"/>
          <a:ext cx="3860006" cy="1119186"/>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28448</xdr:colOff>
      <xdr:row>0</xdr:row>
      <xdr:rowOff>95250</xdr:rowOff>
    </xdr:from>
    <xdr:to>
      <xdr:col>0</xdr:col>
      <xdr:colOff>2664041</xdr:colOff>
      <xdr:row>3</xdr:row>
      <xdr:rowOff>226411</xdr:rowOff>
    </xdr:to>
    <xdr:pic>
      <xdr:nvPicPr>
        <xdr:cNvPr id="82" name="Imagen 1" descr="Imagen 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
        <a:stretch>
          <a:fillRect/>
        </a:stretch>
      </xdr:blipFill>
      <xdr:spPr>
        <a:xfrm>
          <a:off x="28448" y="95250"/>
          <a:ext cx="2635594" cy="1016987"/>
        </a:xfrm>
        <a:prstGeom prst="rect">
          <a:avLst/>
        </a:prstGeom>
        <a:ln w="12700" cap="flat">
          <a:noFill/>
          <a:miter lim="400000"/>
        </a:ln>
        <a:effectLst/>
      </xdr:spPr>
    </xdr:pic>
    <xdr:clientData/>
  </xdr:twoCellAnchor>
  <xdr:twoCellAnchor>
    <xdr:from>
      <xdr:col>0</xdr:col>
      <xdr:colOff>28449</xdr:colOff>
      <xdr:row>0</xdr:row>
      <xdr:rowOff>13607</xdr:rowOff>
    </xdr:from>
    <xdr:to>
      <xdr:col>0</xdr:col>
      <xdr:colOff>2924175</xdr:colOff>
      <xdr:row>3</xdr:row>
      <xdr:rowOff>250514</xdr:rowOff>
    </xdr:to>
    <xdr:pic>
      <xdr:nvPicPr>
        <xdr:cNvPr id="83" name="Imagen 2" descr="Imagen 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1"/>
        <a:stretch>
          <a:fillRect/>
        </a:stretch>
      </xdr:blipFill>
      <xdr:spPr>
        <a:xfrm>
          <a:off x="28449" y="13607"/>
          <a:ext cx="2895726" cy="1122732"/>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4763</xdr:rowOff>
    </xdr:from>
    <xdr:to>
      <xdr:col>0</xdr:col>
      <xdr:colOff>2962275</xdr:colOff>
      <xdr:row>3</xdr:row>
      <xdr:rowOff>253737</xdr:rowOff>
    </xdr:to>
    <xdr:pic>
      <xdr:nvPicPr>
        <xdr:cNvPr id="113" name="Imagen 1" descr="Imagen 1">
          <a:extLst>
            <a:ext uri="{FF2B5EF4-FFF2-40B4-BE49-F238E27FC236}">
              <a16:creationId xmlns:a16="http://schemas.microsoft.com/office/drawing/2014/main" id="{00000000-0008-0000-0800-000071000000}"/>
            </a:ext>
          </a:extLst>
        </xdr:cNvPr>
        <xdr:cNvPicPr>
          <a:picLocks noChangeAspect="1"/>
        </xdr:cNvPicPr>
      </xdr:nvPicPr>
      <xdr:blipFill>
        <a:blip xmlns:r="http://schemas.openxmlformats.org/officeDocument/2006/relationships" r:embed="rId1"/>
        <a:stretch>
          <a:fillRect/>
        </a:stretch>
      </xdr:blipFill>
      <xdr:spPr>
        <a:xfrm>
          <a:off x="0" y="4763"/>
          <a:ext cx="2962275" cy="1106224"/>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4975</xdr:colOff>
      <xdr:row>0</xdr:row>
      <xdr:rowOff>0</xdr:rowOff>
    </xdr:from>
    <xdr:to>
      <xdr:col>0</xdr:col>
      <xdr:colOff>3071812</xdr:colOff>
      <xdr:row>3</xdr:row>
      <xdr:rowOff>250030</xdr:rowOff>
    </xdr:to>
    <xdr:pic>
      <xdr:nvPicPr>
        <xdr:cNvPr id="143" name="Imagen 1" descr="Imagen 1">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
        <a:stretch>
          <a:fillRect/>
        </a:stretch>
      </xdr:blipFill>
      <xdr:spPr>
        <a:xfrm>
          <a:off x="4974" y="0"/>
          <a:ext cx="3066839" cy="1107281"/>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3071812</xdr:colOff>
      <xdr:row>3</xdr:row>
      <xdr:rowOff>300037</xdr:rowOff>
    </xdr:to>
    <xdr:pic>
      <xdr:nvPicPr>
        <xdr:cNvPr id="173" name="Imagen 1" descr="Imagen 1">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1"/>
        <a:stretch>
          <a:fillRect/>
        </a:stretch>
      </xdr:blipFill>
      <xdr:spPr>
        <a:xfrm>
          <a:off x="0" y="0"/>
          <a:ext cx="3071812" cy="1214438"/>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23346</xdr:colOff>
      <xdr:row>0</xdr:row>
      <xdr:rowOff>0</xdr:rowOff>
    </xdr:from>
    <xdr:to>
      <xdr:col>0</xdr:col>
      <xdr:colOff>3071812</xdr:colOff>
      <xdr:row>3</xdr:row>
      <xdr:rowOff>280987</xdr:rowOff>
    </xdr:to>
    <xdr:pic>
      <xdr:nvPicPr>
        <xdr:cNvPr id="203" name="Imagen 1" descr="Imagen 1">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1"/>
        <a:stretch>
          <a:fillRect/>
        </a:stretch>
      </xdr:blipFill>
      <xdr:spPr>
        <a:xfrm>
          <a:off x="23345" y="0"/>
          <a:ext cx="3048468" cy="1166813"/>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0</xdr:colOff>
      <xdr:row>3</xdr:row>
      <xdr:rowOff>228600</xdr:rowOff>
    </xdr:to>
    <xdr:pic>
      <xdr:nvPicPr>
        <xdr:cNvPr id="233" name="Imagen 1" descr="Imagen 1">
          <a:extLst>
            <a:ext uri="{FF2B5EF4-FFF2-40B4-BE49-F238E27FC236}">
              <a16:creationId xmlns:a16="http://schemas.microsoft.com/office/drawing/2014/main" id="{00000000-0008-0000-0C00-0000E9000000}"/>
            </a:ext>
          </a:extLst>
        </xdr:cNvPr>
        <xdr:cNvPicPr>
          <a:picLocks noChangeAspect="1"/>
        </xdr:cNvPicPr>
      </xdr:nvPicPr>
      <xdr:blipFill>
        <a:blip xmlns:r="http://schemas.openxmlformats.org/officeDocument/2006/relationships" r:embed="rId1"/>
        <a:stretch>
          <a:fillRect/>
        </a:stretch>
      </xdr:blipFill>
      <xdr:spPr>
        <a:xfrm>
          <a:off x="28575" y="0"/>
          <a:ext cx="3028950" cy="1095375"/>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showGridLines="0" tabSelected="1" workbookViewId="0">
      <selection activeCell="B8" sqref="B8"/>
    </sheetView>
  </sheetViews>
  <sheetFormatPr defaultColWidth="9.140625" defaultRowHeight="15" customHeight="1"/>
  <cols>
    <col min="1" max="1" width="21.28515625" style="1" customWidth="1"/>
    <col min="2" max="3" width="35.7109375" style="1" customWidth="1"/>
    <col min="4" max="4" width="28.42578125" style="1" customWidth="1"/>
    <col min="5" max="6" width="42.85546875" style="1" customWidth="1"/>
    <col min="7" max="7" width="21.42578125" style="1" customWidth="1"/>
    <col min="8" max="9" width="42.85546875" style="1" customWidth="1"/>
    <col min="10" max="10" width="7.140625" style="1" customWidth="1"/>
    <col min="11" max="15" width="17.140625" style="1" customWidth="1"/>
    <col min="16" max="16" width="20.140625" style="1" customWidth="1"/>
    <col min="17" max="17" width="10" style="1" customWidth="1"/>
    <col min="18" max="18" width="35.7109375" style="1" customWidth="1"/>
    <col min="19" max="19" width="9.140625" style="1" customWidth="1"/>
    <col min="20" max="16384" width="9.140625" style="1"/>
  </cols>
  <sheetData>
    <row r="1" spans="1:18" ht="22.5" customHeight="1">
      <c r="A1" s="255"/>
      <c r="B1" s="264" t="s">
        <v>0</v>
      </c>
      <c r="C1" s="265"/>
      <c r="D1" s="265"/>
      <c r="E1" s="265"/>
      <c r="F1" s="265"/>
      <c r="G1" s="265"/>
      <c r="H1" s="265"/>
      <c r="I1" s="265"/>
      <c r="J1" s="265"/>
      <c r="K1" s="265"/>
      <c r="L1" s="265"/>
      <c r="M1" s="265"/>
      <c r="N1" s="265"/>
      <c r="O1" s="7" t="s">
        <v>1</v>
      </c>
      <c r="P1" s="8" t="s">
        <v>2</v>
      </c>
      <c r="Q1" s="9"/>
      <c r="R1" s="10"/>
    </row>
    <row r="2" spans="1:18" ht="22.5" customHeight="1">
      <c r="A2" s="256"/>
      <c r="B2" s="266"/>
      <c r="C2" s="266"/>
      <c r="D2" s="266"/>
      <c r="E2" s="266"/>
      <c r="F2" s="266"/>
      <c r="G2" s="266"/>
      <c r="H2" s="266"/>
      <c r="I2" s="266"/>
      <c r="J2" s="266"/>
      <c r="K2" s="266"/>
      <c r="L2" s="266"/>
      <c r="M2" s="266"/>
      <c r="N2" s="266"/>
      <c r="O2" s="12" t="s">
        <v>3</v>
      </c>
      <c r="P2" s="13">
        <v>4</v>
      </c>
      <c r="Q2" s="11"/>
      <c r="R2" s="14"/>
    </row>
    <row r="3" spans="1:18" ht="22.5" customHeight="1">
      <c r="A3" s="256"/>
      <c r="B3" s="266"/>
      <c r="C3" s="266"/>
      <c r="D3" s="266"/>
      <c r="E3" s="266"/>
      <c r="F3" s="266"/>
      <c r="G3" s="266"/>
      <c r="H3" s="266"/>
      <c r="I3" s="266"/>
      <c r="J3" s="266"/>
      <c r="K3" s="266"/>
      <c r="L3" s="266"/>
      <c r="M3" s="266"/>
      <c r="N3" s="266"/>
      <c r="O3" s="12" t="s">
        <v>4</v>
      </c>
      <c r="P3" s="180" t="s">
        <v>5</v>
      </c>
      <c r="Q3" s="11"/>
      <c r="R3" s="14"/>
    </row>
    <row r="4" spans="1:18" ht="22.5" customHeight="1">
      <c r="A4" s="257"/>
      <c r="B4" s="267"/>
      <c r="C4" s="267"/>
      <c r="D4" s="267"/>
      <c r="E4" s="267"/>
      <c r="F4" s="267"/>
      <c r="G4" s="267"/>
      <c r="H4" s="267"/>
      <c r="I4" s="267"/>
      <c r="J4" s="267"/>
      <c r="K4" s="267"/>
      <c r="L4" s="267"/>
      <c r="M4" s="267"/>
      <c r="N4" s="267"/>
      <c r="O4" s="16" t="s">
        <v>6</v>
      </c>
      <c r="P4" s="181" t="s">
        <v>7</v>
      </c>
      <c r="Q4" s="11"/>
      <c r="R4" s="14"/>
    </row>
    <row r="5" spans="1:18" ht="21.75" customHeight="1">
      <c r="A5" s="17"/>
      <c r="B5" s="18"/>
      <c r="C5" s="18"/>
      <c r="D5" s="19"/>
      <c r="E5" s="19"/>
      <c r="F5" s="19"/>
      <c r="G5" s="19"/>
      <c r="H5" s="19"/>
      <c r="I5" s="19"/>
      <c r="J5" s="19"/>
      <c r="K5" s="19"/>
      <c r="L5" s="19"/>
      <c r="M5" s="19"/>
      <c r="N5" s="19"/>
      <c r="O5" s="19"/>
      <c r="P5" s="19"/>
      <c r="Q5" s="20"/>
      <c r="R5" s="14"/>
    </row>
    <row r="6" spans="1:18" ht="15" customHeight="1">
      <c r="A6" s="258" t="s">
        <v>8</v>
      </c>
      <c r="B6" s="260" t="s">
        <v>9</v>
      </c>
      <c r="C6" s="260" t="s">
        <v>10</v>
      </c>
      <c r="D6" s="262"/>
      <c r="E6" s="260" t="s">
        <v>11</v>
      </c>
      <c r="F6" s="260" t="s">
        <v>12</v>
      </c>
      <c r="G6" s="260" t="s">
        <v>13</v>
      </c>
      <c r="H6" s="260" t="s">
        <v>14</v>
      </c>
      <c r="I6" s="260" t="s">
        <v>15</v>
      </c>
      <c r="J6" s="260" t="s">
        <v>16</v>
      </c>
      <c r="K6" s="260" t="s">
        <v>17</v>
      </c>
      <c r="L6" s="262"/>
      <c r="M6" s="262"/>
      <c r="N6" s="262"/>
      <c r="O6" s="262"/>
      <c r="P6" s="263"/>
      <c r="Q6" s="11"/>
      <c r="R6" s="14"/>
    </row>
    <row r="7" spans="1:18" ht="60" customHeight="1">
      <c r="A7" s="259"/>
      <c r="B7" s="261"/>
      <c r="C7" s="182" t="s">
        <v>18</v>
      </c>
      <c r="D7" s="182" t="s">
        <v>19</v>
      </c>
      <c r="E7" s="261"/>
      <c r="F7" s="261"/>
      <c r="G7" s="261"/>
      <c r="H7" s="261"/>
      <c r="I7" s="261"/>
      <c r="J7" s="261"/>
      <c r="K7" s="21" t="s">
        <v>20</v>
      </c>
      <c r="L7" s="21" t="s">
        <v>21</v>
      </c>
      <c r="M7" s="21" t="s">
        <v>22</v>
      </c>
      <c r="N7" s="21" t="s">
        <v>23</v>
      </c>
      <c r="O7" s="21" t="s">
        <v>24</v>
      </c>
      <c r="P7" s="22" t="s">
        <v>25</v>
      </c>
      <c r="Q7" s="11"/>
      <c r="R7" s="14"/>
    </row>
    <row r="8" spans="1:18" ht="75" customHeight="1">
      <c r="A8" s="23" t="s">
        <v>26</v>
      </c>
      <c r="B8" s="24" t="s">
        <v>27</v>
      </c>
      <c r="C8" s="25" t="s">
        <v>28</v>
      </c>
      <c r="D8" s="25" t="s">
        <v>29</v>
      </c>
      <c r="E8" s="26" t="s">
        <v>30</v>
      </c>
      <c r="F8" s="24" t="s">
        <v>31</v>
      </c>
      <c r="G8" s="24" t="s">
        <v>32</v>
      </c>
      <c r="H8" s="24" t="s">
        <v>33</v>
      </c>
      <c r="I8" s="24" t="s">
        <v>34</v>
      </c>
      <c r="J8" s="27">
        <v>2.1</v>
      </c>
      <c r="K8" s="28" t="s">
        <v>35</v>
      </c>
      <c r="L8" s="29"/>
      <c r="M8" s="29"/>
      <c r="N8" s="29"/>
      <c r="O8" s="29"/>
      <c r="P8" s="30"/>
      <c r="Q8" s="31" t="s">
        <v>36</v>
      </c>
      <c r="R8" s="14"/>
    </row>
    <row r="9" spans="1:18" ht="75" customHeight="1">
      <c r="A9" s="32" t="s">
        <v>37</v>
      </c>
      <c r="B9" s="33" t="s">
        <v>38</v>
      </c>
      <c r="C9" s="5" t="s">
        <v>39</v>
      </c>
      <c r="D9" s="5" t="s">
        <v>40</v>
      </c>
      <c r="E9" s="34" t="s">
        <v>41</v>
      </c>
      <c r="F9" s="33" t="s">
        <v>42</v>
      </c>
      <c r="G9" s="33" t="s">
        <v>43</v>
      </c>
      <c r="H9" s="33" t="s">
        <v>44</v>
      </c>
      <c r="I9" s="33" t="s">
        <v>45</v>
      </c>
      <c r="J9" s="35">
        <v>2.2000000000000002</v>
      </c>
      <c r="K9" s="36"/>
      <c r="L9" s="37" t="s">
        <v>35</v>
      </c>
      <c r="M9" s="37" t="s">
        <v>35</v>
      </c>
      <c r="N9" s="36"/>
      <c r="O9" s="36"/>
      <c r="P9" s="38" t="s">
        <v>35</v>
      </c>
      <c r="Q9" s="31" t="s">
        <v>46</v>
      </c>
      <c r="R9" s="14"/>
    </row>
    <row r="10" spans="1:18" ht="75" customHeight="1">
      <c r="A10" s="32" t="s">
        <v>47</v>
      </c>
      <c r="B10" s="33" t="s">
        <v>48</v>
      </c>
      <c r="C10" s="5" t="s">
        <v>49</v>
      </c>
      <c r="D10" s="5" t="s">
        <v>50</v>
      </c>
      <c r="E10" s="34" t="s">
        <v>51</v>
      </c>
      <c r="F10" s="33" t="s">
        <v>52</v>
      </c>
      <c r="G10" s="33" t="s">
        <v>32</v>
      </c>
      <c r="H10" s="33" t="s">
        <v>53</v>
      </c>
      <c r="I10" s="33" t="s">
        <v>54</v>
      </c>
      <c r="J10" s="35">
        <v>2.2999999999999998</v>
      </c>
      <c r="K10" s="37" t="s">
        <v>35</v>
      </c>
      <c r="L10" s="36"/>
      <c r="M10" s="37" t="s">
        <v>35</v>
      </c>
      <c r="N10" s="36"/>
      <c r="O10" s="36"/>
      <c r="P10" s="39"/>
      <c r="Q10" s="31" t="s">
        <v>55</v>
      </c>
      <c r="R10" s="40"/>
    </row>
    <row r="11" spans="1:18" ht="75" customHeight="1">
      <c r="A11" s="32" t="s">
        <v>47</v>
      </c>
      <c r="B11" s="33" t="s">
        <v>56</v>
      </c>
      <c r="C11" s="5" t="s">
        <v>57</v>
      </c>
      <c r="D11" s="5" t="s">
        <v>58</v>
      </c>
      <c r="E11" s="34" t="s">
        <v>59</v>
      </c>
      <c r="F11" s="33" t="s">
        <v>60</v>
      </c>
      <c r="G11" s="33" t="s">
        <v>32</v>
      </c>
      <c r="H11" s="33" t="s">
        <v>61</v>
      </c>
      <c r="I11" s="33" t="s">
        <v>62</v>
      </c>
      <c r="J11" s="35">
        <v>2.4</v>
      </c>
      <c r="K11" s="37" t="s">
        <v>35</v>
      </c>
      <c r="L11" s="37" t="s">
        <v>35</v>
      </c>
      <c r="M11" s="36"/>
      <c r="N11" s="36"/>
      <c r="O11" s="36"/>
      <c r="P11" s="38" t="s">
        <v>35</v>
      </c>
      <c r="Q11" s="31" t="s">
        <v>63</v>
      </c>
      <c r="R11" s="40"/>
    </row>
    <row r="12" spans="1:18" ht="75" customHeight="1">
      <c r="A12" s="32" t="s">
        <v>47</v>
      </c>
      <c r="B12" s="33" t="s">
        <v>64</v>
      </c>
      <c r="C12" s="5" t="s">
        <v>65</v>
      </c>
      <c r="D12" s="5" t="s">
        <v>50</v>
      </c>
      <c r="E12" s="34" t="s">
        <v>66</v>
      </c>
      <c r="F12" s="33" t="s">
        <v>67</v>
      </c>
      <c r="G12" s="33" t="s">
        <v>43</v>
      </c>
      <c r="H12" s="33" t="s">
        <v>53</v>
      </c>
      <c r="I12" s="33" t="s">
        <v>68</v>
      </c>
      <c r="J12" s="35">
        <v>2.5</v>
      </c>
      <c r="K12" s="37" t="s">
        <v>35</v>
      </c>
      <c r="L12" s="36"/>
      <c r="M12" s="37" t="s">
        <v>35</v>
      </c>
      <c r="N12" s="36"/>
      <c r="O12" s="36"/>
      <c r="P12" s="38" t="s">
        <v>35</v>
      </c>
      <c r="Q12" s="31" t="s">
        <v>55</v>
      </c>
      <c r="R12" s="40"/>
    </row>
    <row r="13" spans="1:18" ht="75" customHeight="1">
      <c r="A13" s="32" t="s">
        <v>47</v>
      </c>
      <c r="B13" s="33" t="s">
        <v>69</v>
      </c>
      <c r="C13" s="5" t="s">
        <v>70</v>
      </c>
      <c r="D13" s="5" t="s">
        <v>71</v>
      </c>
      <c r="E13" s="34" t="s">
        <v>72</v>
      </c>
      <c r="F13" s="41"/>
      <c r="G13" s="33" t="s">
        <v>43</v>
      </c>
      <c r="H13" s="33" t="s">
        <v>73</v>
      </c>
      <c r="I13" s="33" t="s">
        <v>74</v>
      </c>
      <c r="J13" s="35">
        <v>2.6</v>
      </c>
      <c r="K13" s="37" t="s">
        <v>35</v>
      </c>
      <c r="L13" s="36"/>
      <c r="M13" s="37" t="s">
        <v>35</v>
      </c>
      <c r="N13" s="36"/>
      <c r="O13" s="36"/>
      <c r="P13" s="38" t="s">
        <v>35</v>
      </c>
      <c r="Q13" s="31" t="s">
        <v>55</v>
      </c>
      <c r="R13" s="40"/>
    </row>
    <row r="14" spans="1:18" ht="75" customHeight="1">
      <c r="A14" s="32" t="s">
        <v>75</v>
      </c>
      <c r="B14" s="33" t="s">
        <v>76</v>
      </c>
      <c r="C14" s="5" t="s">
        <v>77</v>
      </c>
      <c r="D14" s="5" t="s">
        <v>78</v>
      </c>
      <c r="E14" s="34" t="s">
        <v>79</v>
      </c>
      <c r="F14" s="33" t="s">
        <v>80</v>
      </c>
      <c r="G14" s="33" t="s">
        <v>43</v>
      </c>
      <c r="H14" s="33" t="s">
        <v>81</v>
      </c>
      <c r="I14" s="33" t="s">
        <v>82</v>
      </c>
      <c r="J14" s="35">
        <v>4.0999999999999996</v>
      </c>
      <c r="K14" s="37" t="s">
        <v>35</v>
      </c>
      <c r="L14" s="37" t="s">
        <v>35</v>
      </c>
      <c r="M14" s="36"/>
      <c r="N14" s="37" t="s">
        <v>35</v>
      </c>
      <c r="O14" s="36"/>
      <c r="P14" s="42"/>
      <c r="Q14" s="31" t="s">
        <v>83</v>
      </c>
      <c r="R14" s="40"/>
    </row>
    <row r="15" spans="1:18" ht="75" customHeight="1">
      <c r="A15" s="32" t="s">
        <v>84</v>
      </c>
      <c r="B15" s="33" t="s">
        <v>85</v>
      </c>
      <c r="C15" s="5" t="s">
        <v>86</v>
      </c>
      <c r="D15" s="5" t="s">
        <v>87</v>
      </c>
      <c r="E15" s="43" t="s">
        <v>88</v>
      </c>
      <c r="F15" s="33" t="s">
        <v>89</v>
      </c>
      <c r="G15" s="33" t="s">
        <v>90</v>
      </c>
      <c r="H15" s="33" t="s">
        <v>81</v>
      </c>
      <c r="I15" s="33" t="s">
        <v>91</v>
      </c>
      <c r="J15" s="35">
        <v>4.2</v>
      </c>
      <c r="K15" s="37" t="s">
        <v>35</v>
      </c>
      <c r="L15" s="41"/>
      <c r="M15" s="41"/>
      <c r="N15" s="37" t="s">
        <v>35</v>
      </c>
      <c r="O15" s="41"/>
      <c r="P15" s="38" t="s">
        <v>35</v>
      </c>
      <c r="Q15" s="31" t="s">
        <v>92</v>
      </c>
      <c r="R15" s="40"/>
    </row>
    <row r="16" spans="1:18" ht="75" customHeight="1">
      <c r="A16" s="32" t="s">
        <v>93</v>
      </c>
      <c r="B16" s="33" t="s">
        <v>94</v>
      </c>
      <c r="C16" s="5" t="s">
        <v>95</v>
      </c>
      <c r="D16" s="5" t="s">
        <v>96</v>
      </c>
      <c r="E16" s="34" t="s">
        <v>97</v>
      </c>
      <c r="F16" s="33" t="s">
        <v>98</v>
      </c>
      <c r="G16" s="33" t="s">
        <v>32</v>
      </c>
      <c r="H16" s="33" t="s">
        <v>99</v>
      </c>
      <c r="I16" s="33" t="s">
        <v>100</v>
      </c>
      <c r="J16" s="35">
        <v>4.3</v>
      </c>
      <c r="K16" s="36"/>
      <c r="L16" s="37" t="s">
        <v>35</v>
      </c>
      <c r="M16" s="36"/>
      <c r="N16" s="37" t="s">
        <v>35</v>
      </c>
      <c r="O16" s="36"/>
      <c r="P16" s="38" t="s">
        <v>35</v>
      </c>
      <c r="Q16" s="31" t="s">
        <v>101</v>
      </c>
      <c r="R16" s="40"/>
    </row>
    <row r="17" spans="1:18" ht="75" customHeight="1">
      <c r="A17" s="44" t="s">
        <v>93</v>
      </c>
      <c r="B17" s="5" t="s">
        <v>102</v>
      </c>
      <c r="C17" s="5" t="s">
        <v>103</v>
      </c>
      <c r="D17" s="5" t="s">
        <v>104</v>
      </c>
      <c r="E17" s="34" t="s">
        <v>105</v>
      </c>
      <c r="F17" s="34" t="s">
        <v>106</v>
      </c>
      <c r="G17" s="5" t="s">
        <v>43</v>
      </c>
      <c r="H17" s="5" t="s">
        <v>99</v>
      </c>
      <c r="I17" s="5" t="s">
        <v>107</v>
      </c>
      <c r="J17" s="45">
        <v>4.4000000000000004</v>
      </c>
      <c r="K17" s="37" t="s">
        <v>35</v>
      </c>
      <c r="L17" s="36"/>
      <c r="M17" s="36"/>
      <c r="N17" s="36"/>
      <c r="O17" s="37" t="s">
        <v>35</v>
      </c>
      <c r="P17" s="38" t="s">
        <v>35</v>
      </c>
      <c r="Q17" s="46" t="s">
        <v>108</v>
      </c>
      <c r="R17" s="14"/>
    </row>
    <row r="18" spans="1:18" ht="75" customHeight="1">
      <c r="A18" s="44" t="s">
        <v>93</v>
      </c>
      <c r="B18" s="5" t="s">
        <v>109</v>
      </c>
      <c r="C18" s="5" t="s">
        <v>110</v>
      </c>
      <c r="D18" s="5" t="s">
        <v>111</v>
      </c>
      <c r="E18" s="34" t="s">
        <v>112</v>
      </c>
      <c r="F18" s="34" t="s">
        <v>113</v>
      </c>
      <c r="G18" s="5" t="s">
        <v>43</v>
      </c>
      <c r="H18" s="5" t="s">
        <v>99</v>
      </c>
      <c r="I18" s="5" t="s">
        <v>107</v>
      </c>
      <c r="J18" s="45">
        <v>4.5</v>
      </c>
      <c r="K18" s="37" t="s">
        <v>35</v>
      </c>
      <c r="L18" s="36"/>
      <c r="M18" s="36"/>
      <c r="N18" s="36"/>
      <c r="O18" s="37" t="s">
        <v>35</v>
      </c>
      <c r="P18" s="38" t="s">
        <v>35</v>
      </c>
      <c r="Q18" s="46" t="s">
        <v>108</v>
      </c>
      <c r="R18" s="14"/>
    </row>
    <row r="19" spans="1:18" ht="75" customHeight="1">
      <c r="A19" s="47" t="s">
        <v>114</v>
      </c>
      <c r="B19" s="48" t="s">
        <v>115</v>
      </c>
      <c r="C19" s="48" t="s">
        <v>116</v>
      </c>
      <c r="D19" s="49"/>
      <c r="E19" s="50" t="s">
        <v>117</v>
      </c>
      <c r="F19" s="48" t="s">
        <v>118</v>
      </c>
      <c r="G19" s="48" t="s">
        <v>119</v>
      </c>
      <c r="H19" s="48" t="s">
        <v>120</v>
      </c>
      <c r="I19" s="48" t="s">
        <v>121</v>
      </c>
      <c r="J19" s="51">
        <v>5.6</v>
      </c>
      <c r="K19" s="52" t="s">
        <v>35</v>
      </c>
      <c r="L19" s="52" t="s">
        <v>35</v>
      </c>
      <c r="M19" s="53"/>
      <c r="N19" s="53"/>
      <c r="O19" s="53"/>
      <c r="P19" s="54"/>
      <c r="Q19" s="55" t="s">
        <v>122</v>
      </c>
      <c r="R19" s="56"/>
    </row>
  </sheetData>
  <mergeCells count="12">
    <mergeCell ref="A1:A4"/>
    <mergeCell ref="A6:A7"/>
    <mergeCell ref="B6:B7"/>
    <mergeCell ref="F6:F7"/>
    <mergeCell ref="K6:P6"/>
    <mergeCell ref="G6:G7"/>
    <mergeCell ref="H6:H7"/>
    <mergeCell ref="B1:N4"/>
    <mergeCell ref="C6:D6"/>
    <mergeCell ref="E6:E7"/>
    <mergeCell ref="I6:I7"/>
    <mergeCell ref="J6:J7"/>
  </mergeCells>
  <dataValidations count="4">
    <dataValidation type="list" allowBlank="1" showInputMessage="1" showErrorMessage="1" sqref="A8:A14 A16" xr:uid="{00000000-0002-0000-0400-000000000000}">
      <formula1>"Acompañamiento a la Gestión Local,Convivencia y Diálogo Social,Fomento y Protección de los DDHH,Fomento y Protección de los Derechos Étnicos,Gestion Pública Territorial Local,Relaciones Estratégicas"</formula1>
    </dataValidation>
    <dataValidation type="list" allowBlank="1" showInputMessage="1" showErrorMessage="1" sqref="G8:G13" xr:uid="{00000000-0002-0000-0400-000001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H8:H13" xr:uid="{00000000-0002-0000-0400-000002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A15" xr:uid="{00000000-0002-0000-0400-000004000000}">
      <formula1>"Acompañamiento a la Gestión Local,Convivencia y Diálogo Social,Fomento y Protección de los DDHH,Fomento y Protección de los Derechos Étnicos,Gestion Pública Territorial Local,Relaciones Estratégicas,Gestión Pública Territorial Local"</formula1>
    </dataValidation>
  </dataValidations>
  <pageMargins left="0.7" right="0.7" top="0.75" bottom="0.75" header="0.3" footer="0.3"/>
  <pageSetup orientation="portrait"/>
  <headerFooter>
    <oddFooter>&amp;C&amp;"Helvetica Neue,Regular"&amp;12&amp;K000000&amp;P</oddFooter>
  </headerFooter>
  <ignoredErrors>
    <ignoredError sqref="P3" numberStoredAsText="1"/>
  </ignoredErrors>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4"/>
  <sheetViews>
    <sheetView showGridLines="0" topLeftCell="A10" zoomScale="80" zoomScaleNormal="80" workbookViewId="0">
      <selection activeCell="B23" sqref="B23:G25"/>
    </sheetView>
  </sheetViews>
  <sheetFormatPr defaultColWidth="10.85546875" defaultRowHeight="15" customHeight="1"/>
  <cols>
    <col min="1" max="1" width="45.42578125" style="1" customWidth="1"/>
    <col min="2" max="10" width="21.42578125" style="1" customWidth="1"/>
    <col min="11" max="11" width="36.42578125" style="1" customWidth="1"/>
    <col min="12" max="12" width="25.7109375" style="1" customWidth="1"/>
    <col min="13"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47</v>
      </c>
      <c r="C6" s="284"/>
      <c r="D6" s="284"/>
      <c r="E6" s="284"/>
      <c r="F6" s="284"/>
      <c r="G6" s="284"/>
      <c r="H6" s="284"/>
      <c r="I6" s="284"/>
      <c r="J6" s="284"/>
      <c r="K6" s="97"/>
      <c r="L6" s="14"/>
    </row>
    <row r="7" spans="1:12" ht="30" customHeight="1">
      <c r="A7" s="88" t="s">
        <v>264</v>
      </c>
      <c r="B7" s="283" t="s">
        <v>254</v>
      </c>
      <c r="C7" s="284"/>
      <c r="D7" s="284"/>
      <c r="E7" s="284"/>
      <c r="F7" s="284"/>
      <c r="G7" s="284"/>
      <c r="H7" s="284"/>
      <c r="I7" s="284"/>
      <c r="J7" s="284"/>
      <c r="K7" s="97"/>
      <c r="L7" s="14"/>
    </row>
    <row r="8" spans="1:12" ht="30" customHeight="1">
      <c r="A8" s="88" t="s">
        <v>265</v>
      </c>
      <c r="B8" s="90" t="s">
        <v>292</v>
      </c>
      <c r="C8" s="280" t="s">
        <v>293</v>
      </c>
      <c r="D8" s="281"/>
      <c r="E8" s="281"/>
      <c r="F8" s="281"/>
      <c r="G8" s="281"/>
      <c r="H8" s="281"/>
      <c r="I8" s="281"/>
      <c r="J8" s="282"/>
      <c r="K8" s="97"/>
      <c r="L8" s="14"/>
    </row>
    <row r="9" spans="1:12" ht="30" customHeight="1">
      <c r="A9" s="88" t="s">
        <v>268</v>
      </c>
      <c r="B9" s="283" t="s">
        <v>294</v>
      </c>
      <c r="C9" s="284"/>
      <c r="D9" s="284"/>
      <c r="E9" s="284"/>
      <c r="F9" s="284"/>
      <c r="G9" s="284"/>
      <c r="H9" s="284"/>
      <c r="I9" s="284"/>
      <c r="J9" s="284"/>
      <c r="K9" s="97"/>
      <c r="L9" s="14"/>
    </row>
    <row r="10" spans="1:12" ht="30" customHeight="1">
      <c r="A10" s="88" t="s">
        <v>270</v>
      </c>
      <c r="B10" s="283" t="s">
        <v>295</v>
      </c>
      <c r="C10" s="284"/>
      <c r="D10" s="284"/>
      <c r="E10" s="284"/>
      <c r="F10" s="284"/>
      <c r="G10" s="284"/>
      <c r="H10" s="284"/>
      <c r="I10" s="284"/>
      <c r="J10" s="284"/>
      <c r="K10" s="97"/>
      <c r="L10" s="14"/>
    </row>
    <row r="11" spans="1:12" ht="30" customHeight="1">
      <c r="A11" s="88" t="s">
        <v>198</v>
      </c>
      <c r="B11" s="283" t="s">
        <v>240</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296</v>
      </c>
      <c r="C14" s="284"/>
      <c r="D14" s="284"/>
      <c r="E14" s="284"/>
      <c r="F14" s="284"/>
      <c r="G14" s="284"/>
      <c r="H14" s="284"/>
      <c r="I14" s="284"/>
      <c r="J14" s="284"/>
      <c r="K14" s="97"/>
      <c r="L14" s="14"/>
    </row>
    <row r="15" spans="1:12" ht="30" customHeight="1">
      <c r="A15" s="88" t="s">
        <v>206</v>
      </c>
      <c r="B15" s="283" t="s">
        <v>297</v>
      </c>
      <c r="C15" s="284"/>
      <c r="D15" s="284"/>
      <c r="E15" s="284"/>
      <c r="F15" s="284"/>
      <c r="G15" s="284"/>
      <c r="H15" s="284"/>
      <c r="I15" s="284"/>
      <c r="J15" s="284"/>
      <c r="K15" s="97"/>
      <c r="L15" s="14"/>
    </row>
    <row r="16" spans="1:12" ht="30" customHeight="1">
      <c r="A16" s="88" t="s">
        <v>208</v>
      </c>
      <c r="B16" s="283" t="s">
        <v>282</v>
      </c>
      <c r="C16" s="284"/>
      <c r="D16" s="284"/>
      <c r="E16" s="284"/>
      <c r="F16" s="284"/>
      <c r="G16" s="284"/>
      <c r="H16" s="284"/>
      <c r="I16" s="284"/>
      <c r="J16" s="284"/>
      <c r="K16" s="97"/>
      <c r="L16" s="14"/>
    </row>
    <row r="17" spans="1:12" ht="30" customHeight="1">
      <c r="A17" s="88" t="s">
        <v>275</v>
      </c>
      <c r="B17" s="332">
        <v>1</v>
      </c>
      <c r="C17" s="284"/>
      <c r="D17" s="284"/>
      <c r="E17" s="284"/>
      <c r="F17" s="286"/>
      <c r="G17" s="284"/>
      <c r="H17" s="284"/>
      <c r="I17" s="284"/>
      <c r="J17" s="284"/>
      <c r="K17" s="97"/>
      <c r="L17" s="14"/>
    </row>
    <row r="18" spans="1:12" ht="30" customHeight="1">
      <c r="A18" s="88" t="s">
        <v>211</v>
      </c>
      <c r="B18" s="283" t="s">
        <v>243</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1</v>
      </c>
      <c r="C22" s="175">
        <v>1</v>
      </c>
      <c r="D22" s="175">
        <v>1</v>
      </c>
      <c r="E22" s="175">
        <v>1</v>
      </c>
      <c r="F22" s="175">
        <v>1</v>
      </c>
      <c r="G22" s="175">
        <v>1</v>
      </c>
      <c r="H22" s="97"/>
      <c r="I22" s="20"/>
      <c r="J22" s="20"/>
      <c r="K22" s="20"/>
      <c r="L22" s="14"/>
    </row>
    <row r="23" spans="1:12" ht="30" customHeight="1">
      <c r="A23" s="100" t="s">
        <v>221</v>
      </c>
      <c r="B23" s="134"/>
      <c r="C23" s="134"/>
      <c r="D23" s="134"/>
      <c r="E23" s="134"/>
      <c r="F23" s="134"/>
      <c r="G23" s="197"/>
      <c r="H23" s="97"/>
      <c r="I23" s="20"/>
      <c r="J23" s="20"/>
      <c r="K23" s="20"/>
      <c r="L23" s="14"/>
    </row>
    <row r="24" spans="1:12" ht="30" customHeight="1">
      <c r="A24" s="100" t="s">
        <v>222</v>
      </c>
      <c r="B24" s="103"/>
      <c r="C24" s="241"/>
      <c r="D24" s="103"/>
      <c r="E24" s="103"/>
      <c r="F24" s="103"/>
      <c r="G24" s="104"/>
      <c r="H24" s="97"/>
      <c r="I24" s="20"/>
      <c r="J24" s="20"/>
      <c r="K24" s="20"/>
      <c r="L24" s="14"/>
    </row>
    <row r="25" spans="1:12" ht="30" customHeight="1">
      <c r="A25" s="100" t="s">
        <v>223</v>
      </c>
      <c r="B25" s="241"/>
      <c r="C25" s="251"/>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13">
        <v>1</v>
      </c>
      <c r="D29" s="200"/>
      <c r="E29" s="193">
        <f>IFERROR(IF(D29/C29&gt;100%,100%,D29/C29),0)</f>
        <v>0</v>
      </c>
      <c r="F29" s="305"/>
      <c r="G29" s="333"/>
      <c r="H29" s="306"/>
      <c r="I29" s="351"/>
      <c r="J29" s="352"/>
      <c r="K29" s="97"/>
      <c r="L29" s="14"/>
    </row>
    <row r="30" spans="1:12" ht="18.75">
      <c r="A30" s="109">
        <v>2024</v>
      </c>
      <c r="B30" s="110" t="s">
        <v>233</v>
      </c>
      <c r="C30" s="113">
        <v>1</v>
      </c>
      <c r="D30" s="200"/>
      <c r="E30" s="193">
        <f t="shared" ref="E30:E44" si="0">IFERROR(IF(D30/C30&gt;100%,100%,D30/C30),0)</f>
        <v>0</v>
      </c>
      <c r="F30" s="305"/>
      <c r="G30" s="333"/>
      <c r="H30" s="306"/>
      <c r="I30" s="351"/>
      <c r="J30" s="352"/>
      <c r="K30" s="97"/>
      <c r="L30" s="14"/>
    </row>
    <row r="31" spans="1:12" ht="18.75">
      <c r="A31" s="109">
        <v>2025</v>
      </c>
      <c r="B31" s="110" t="s">
        <v>234</v>
      </c>
      <c r="C31" s="113">
        <v>1</v>
      </c>
      <c r="D31" s="200"/>
      <c r="E31" s="193">
        <f t="shared" si="0"/>
        <v>0</v>
      </c>
      <c r="F31" s="305"/>
      <c r="G31" s="333"/>
      <c r="H31" s="306"/>
      <c r="I31" s="351"/>
      <c r="J31" s="352"/>
      <c r="K31" s="97"/>
      <c r="L31" s="14"/>
    </row>
    <row r="32" spans="1:12" ht="18.75">
      <c r="A32" s="109">
        <v>2025</v>
      </c>
      <c r="B32" s="110" t="s">
        <v>235</v>
      </c>
      <c r="C32" s="113">
        <v>1</v>
      </c>
      <c r="D32" s="112"/>
      <c r="E32" s="193">
        <f t="shared" si="0"/>
        <v>0</v>
      </c>
      <c r="F32" s="334"/>
      <c r="G32" s="335"/>
      <c r="H32" s="336"/>
      <c r="I32" s="327"/>
      <c r="J32" s="328"/>
      <c r="K32" s="97"/>
      <c r="L32" s="140"/>
    </row>
    <row r="33" spans="1:12" ht="18.75" customHeight="1">
      <c r="A33" s="109">
        <v>2025</v>
      </c>
      <c r="B33" s="110" t="s">
        <v>232</v>
      </c>
      <c r="C33" s="113">
        <v>1</v>
      </c>
      <c r="D33" s="71"/>
      <c r="E33" s="193">
        <f t="shared" si="0"/>
        <v>0</v>
      </c>
      <c r="F33" s="273"/>
      <c r="G33" s="274"/>
      <c r="H33" s="275"/>
      <c r="I33" s="289"/>
      <c r="J33" s="288"/>
      <c r="K33" s="97"/>
      <c r="L33" s="14"/>
    </row>
    <row r="34" spans="1:12" ht="18.75" customHeight="1">
      <c r="A34" s="109">
        <v>2025</v>
      </c>
      <c r="B34" s="110" t="s">
        <v>233</v>
      </c>
      <c r="C34" s="113">
        <v>1</v>
      </c>
      <c r="D34" s="113"/>
      <c r="E34" s="193">
        <f t="shared" si="0"/>
        <v>0</v>
      </c>
      <c r="F34" s="273"/>
      <c r="G34" s="274"/>
      <c r="H34" s="275"/>
      <c r="I34" s="289"/>
      <c r="J34" s="288"/>
      <c r="K34" s="97"/>
      <c r="L34" s="14"/>
    </row>
    <row r="35" spans="1:12" ht="18.75" customHeight="1">
      <c r="A35" s="109">
        <v>2026</v>
      </c>
      <c r="B35" s="110" t="s">
        <v>234</v>
      </c>
      <c r="C35" s="113">
        <v>1</v>
      </c>
      <c r="D35" s="71"/>
      <c r="E35" s="193">
        <f t="shared" si="0"/>
        <v>0</v>
      </c>
      <c r="F35" s="273"/>
      <c r="G35" s="274"/>
      <c r="H35" s="275"/>
      <c r="I35" s="289"/>
      <c r="J35" s="288"/>
      <c r="K35" s="97"/>
      <c r="L35" s="14"/>
    </row>
    <row r="36" spans="1:12" ht="18.75" customHeight="1">
      <c r="A36" s="109">
        <v>2026</v>
      </c>
      <c r="B36" s="110" t="s">
        <v>235</v>
      </c>
      <c r="C36" s="113">
        <v>1</v>
      </c>
      <c r="D36" s="71"/>
      <c r="E36" s="193">
        <f t="shared" si="0"/>
        <v>0</v>
      </c>
      <c r="F36" s="273"/>
      <c r="G36" s="274"/>
      <c r="H36" s="275"/>
      <c r="I36" s="289"/>
      <c r="J36" s="288"/>
      <c r="K36" s="97"/>
      <c r="L36" s="14"/>
    </row>
    <row r="37" spans="1:12" ht="18.75" customHeight="1">
      <c r="A37" s="109">
        <v>2026</v>
      </c>
      <c r="B37" s="110" t="s">
        <v>232</v>
      </c>
      <c r="C37" s="113">
        <v>1</v>
      </c>
      <c r="D37" s="71"/>
      <c r="E37" s="193">
        <f t="shared" si="0"/>
        <v>0</v>
      </c>
      <c r="F37" s="273"/>
      <c r="G37" s="274"/>
      <c r="H37" s="275"/>
      <c r="I37" s="289"/>
      <c r="J37" s="288"/>
      <c r="K37" s="97"/>
      <c r="L37" s="14"/>
    </row>
    <row r="38" spans="1:12" ht="18.75" customHeight="1">
      <c r="A38" s="109">
        <v>2026</v>
      </c>
      <c r="B38" s="110" t="s">
        <v>233</v>
      </c>
      <c r="C38" s="113">
        <v>1</v>
      </c>
      <c r="D38" s="71"/>
      <c r="E38" s="193">
        <f t="shared" si="0"/>
        <v>0</v>
      </c>
      <c r="F38" s="273"/>
      <c r="G38" s="274"/>
      <c r="H38" s="275"/>
      <c r="I38" s="289"/>
      <c r="J38" s="288"/>
      <c r="K38" s="97"/>
      <c r="L38" s="14"/>
    </row>
    <row r="39" spans="1:12" ht="18.75" customHeight="1">
      <c r="A39" s="109">
        <v>2027</v>
      </c>
      <c r="B39" s="110" t="s">
        <v>234</v>
      </c>
      <c r="C39" s="113">
        <v>1</v>
      </c>
      <c r="D39" s="113"/>
      <c r="E39" s="193">
        <f t="shared" si="0"/>
        <v>0</v>
      </c>
      <c r="F39" s="273"/>
      <c r="G39" s="274"/>
      <c r="H39" s="275"/>
      <c r="I39" s="289"/>
      <c r="J39" s="288"/>
      <c r="K39" s="97"/>
      <c r="L39" s="14"/>
    </row>
    <row r="40" spans="1:12" ht="18.75" customHeight="1">
      <c r="A40" s="109">
        <v>2027</v>
      </c>
      <c r="B40" s="110" t="s">
        <v>235</v>
      </c>
      <c r="C40" s="113">
        <v>1</v>
      </c>
      <c r="D40" s="71"/>
      <c r="E40" s="193">
        <f t="shared" si="0"/>
        <v>0</v>
      </c>
      <c r="F40" s="273"/>
      <c r="G40" s="274"/>
      <c r="H40" s="275"/>
      <c r="I40" s="289"/>
      <c r="J40" s="288"/>
      <c r="K40" s="97"/>
      <c r="L40" s="14"/>
    </row>
    <row r="41" spans="1:12" ht="18.75" customHeight="1">
      <c r="A41" s="109">
        <v>2027</v>
      </c>
      <c r="B41" s="110" t="s">
        <v>232</v>
      </c>
      <c r="C41" s="113">
        <v>1</v>
      </c>
      <c r="D41" s="71"/>
      <c r="E41" s="193">
        <f t="shared" si="0"/>
        <v>0</v>
      </c>
      <c r="F41" s="273"/>
      <c r="G41" s="274"/>
      <c r="H41" s="275"/>
      <c r="I41" s="289"/>
      <c r="J41" s="288"/>
      <c r="K41" s="97"/>
      <c r="L41" s="14"/>
    </row>
    <row r="42" spans="1:12" ht="18.75" customHeight="1">
      <c r="A42" s="109">
        <v>2027</v>
      </c>
      <c r="B42" s="110" t="s">
        <v>233</v>
      </c>
      <c r="C42" s="113">
        <v>1</v>
      </c>
      <c r="D42" s="71"/>
      <c r="E42" s="193">
        <f t="shared" si="0"/>
        <v>0</v>
      </c>
      <c r="F42" s="273"/>
      <c r="G42" s="274"/>
      <c r="H42" s="275"/>
      <c r="I42" s="289"/>
      <c r="J42" s="288"/>
      <c r="K42" s="97"/>
      <c r="L42" s="14"/>
    </row>
    <row r="43" spans="1:12" ht="18.75" customHeight="1">
      <c r="A43" s="109">
        <v>2028</v>
      </c>
      <c r="B43" s="110" t="s">
        <v>234</v>
      </c>
      <c r="C43" s="113">
        <v>1</v>
      </c>
      <c r="D43" s="71"/>
      <c r="E43" s="193">
        <f t="shared" si="0"/>
        <v>0</v>
      </c>
      <c r="F43" s="273"/>
      <c r="G43" s="274"/>
      <c r="H43" s="275"/>
      <c r="I43" s="289"/>
      <c r="J43" s="288"/>
      <c r="K43" s="97"/>
      <c r="L43" s="14"/>
    </row>
    <row r="44" spans="1:12" ht="18.75" customHeight="1">
      <c r="A44" s="109">
        <v>2028</v>
      </c>
      <c r="B44" s="110" t="s">
        <v>235</v>
      </c>
      <c r="C44" s="113">
        <v>1</v>
      </c>
      <c r="D44" s="113"/>
      <c r="E44" s="19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A27:J27"/>
    <mergeCell ref="F28:H28"/>
    <mergeCell ref="I28:J28"/>
    <mergeCell ref="F30:H30"/>
    <mergeCell ref="I30:J30"/>
    <mergeCell ref="F29:H29"/>
    <mergeCell ref="I29:J29"/>
    <mergeCell ref="C1:H4"/>
    <mergeCell ref="C8:J8"/>
    <mergeCell ref="B12:J12"/>
    <mergeCell ref="B6:J6"/>
    <mergeCell ref="B20:G20"/>
    <mergeCell ref="B7:J7"/>
    <mergeCell ref="B9:J9"/>
    <mergeCell ref="B10:J10"/>
    <mergeCell ref="B11:J11"/>
    <mergeCell ref="B13:J13"/>
    <mergeCell ref="B14:J14"/>
    <mergeCell ref="B15:J15"/>
    <mergeCell ref="B16:J16"/>
    <mergeCell ref="B17:J17"/>
    <mergeCell ref="B18:J18"/>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4"/>
  <sheetViews>
    <sheetView showGridLines="0" topLeftCell="A23" zoomScale="80" zoomScaleNormal="80" workbookViewId="0">
      <selection activeCell="B23" sqref="B23:G2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47</v>
      </c>
      <c r="C6" s="284"/>
      <c r="D6" s="284"/>
      <c r="E6" s="284"/>
      <c r="F6" s="284"/>
      <c r="G6" s="284"/>
      <c r="H6" s="284"/>
      <c r="I6" s="284"/>
      <c r="J6" s="284"/>
      <c r="K6" s="97"/>
      <c r="L6" s="14"/>
    </row>
    <row r="7" spans="1:12" ht="30" customHeight="1">
      <c r="A7" s="88" t="s">
        <v>264</v>
      </c>
      <c r="B7" s="283" t="s">
        <v>254</v>
      </c>
      <c r="C7" s="284"/>
      <c r="D7" s="284"/>
      <c r="E7" s="284"/>
      <c r="F7" s="284"/>
      <c r="G7" s="284"/>
      <c r="H7" s="284"/>
      <c r="I7" s="284"/>
      <c r="J7" s="284"/>
      <c r="K7" s="97"/>
      <c r="L7" s="14"/>
    </row>
    <row r="8" spans="1:12" ht="30" customHeight="1">
      <c r="A8" s="88" t="s">
        <v>265</v>
      </c>
      <c r="B8" s="90" t="s">
        <v>298</v>
      </c>
      <c r="C8" s="295" t="s">
        <v>299</v>
      </c>
      <c r="D8" s="296"/>
      <c r="E8" s="296"/>
      <c r="F8" s="296"/>
      <c r="G8" s="296"/>
      <c r="H8" s="296"/>
      <c r="I8" s="296"/>
      <c r="J8" s="297"/>
      <c r="K8" s="97"/>
      <c r="L8" s="14"/>
    </row>
    <row r="9" spans="1:12" ht="30" customHeight="1">
      <c r="A9" s="88" t="s">
        <v>268</v>
      </c>
      <c r="B9" s="283" t="s">
        <v>300</v>
      </c>
      <c r="C9" s="284"/>
      <c r="D9" s="284"/>
      <c r="E9" s="284"/>
      <c r="F9" s="284"/>
      <c r="G9" s="284"/>
      <c r="H9" s="284"/>
      <c r="I9" s="284"/>
      <c r="J9" s="284"/>
      <c r="K9" s="97"/>
      <c r="L9" s="14"/>
    </row>
    <row r="10" spans="1:12" ht="30" customHeight="1">
      <c r="A10" s="88" t="s">
        <v>270</v>
      </c>
      <c r="B10" s="283" t="s">
        <v>301</v>
      </c>
      <c r="C10" s="284"/>
      <c r="D10" s="284"/>
      <c r="E10" s="284"/>
      <c r="F10" s="284"/>
      <c r="G10" s="284"/>
      <c r="H10" s="284"/>
      <c r="I10" s="284"/>
      <c r="J10" s="284"/>
      <c r="K10" s="97"/>
      <c r="L10" s="14"/>
    </row>
    <row r="11" spans="1:12" ht="30" customHeight="1">
      <c r="A11" s="88" t="s">
        <v>198</v>
      </c>
      <c r="B11" s="283" t="s">
        <v>302</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303</v>
      </c>
      <c r="C14" s="284"/>
      <c r="D14" s="284"/>
      <c r="E14" s="284"/>
      <c r="F14" s="284"/>
      <c r="G14" s="284"/>
      <c r="H14" s="284"/>
      <c r="I14" s="284"/>
      <c r="J14" s="284"/>
      <c r="K14" s="97"/>
      <c r="L14" s="14"/>
    </row>
    <row r="15" spans="1:12" ht="30" customHeight="1">
      <c r="A15" s="88" t="s">
        <v>206</v>
      </c>
      <c r="B15" s="283" t="s">
        <v>304</v>
      </c>
      <c r="C15" s="284"/>
      <c r="D15" s="284"/>
      <c r="E15" s="284"/>
      <c r="F15" s="284"/>
      <c r="G15" s="284"/>
      <c r="H15" s="284"/>
      <c r="I15" s="284"/>
      <c r="J15" s="284"/>
      <c r="K15" s="97"/>
      <c r="L15" s="14"/>
    </row>
    <row r="16" spans="1:12" ht="30" customHeight="1">
      <c r="A16" s="88" t="s">
        <v>208</v>
      </c>
      <c r="B16" s="283" t="s">
        <v>282</v>
      </c>
      <c r="C16" s="284"/>
      <c r="D16" s="284"/>
      <c r="E16" s="284"/>
      <c r="F16" s="284"/>
      <c r="G16" s="284"/>
      <c r="H16" s="284"/>
      <c r="I16" s="284"/>
      <c r="J16" s="284"/>
      <c r="K16" s="97"/>
      <c r="L16" s="14"/>
    </row>
    <row r="17" spans="1:12" ht="30" customHeight="1">
      <c r="A17" s="88" t="s">
        <v>275</v>
      </c>
      <c r="B17" s="283" t="s">
        <v>305</v>
      </c>
      <c r="C17" s="321"/>
      <c r="D17" s="321"/>
      <c r="E17" s="321"/>
      <c r="F17" s="321"/>
      <c r="G17" s="321"/>
      <c r="H17" s="321"/>
      <c r="I17" s="321"/>
      <c r="J17" s="321"/>
      <c r="K17" s="97"/>
      <c r="L17" s="14"/>
    </row>
    <row r="18" spans="1:12" ht="30" customHeight="1">
      <c r="A18" s="88" t="s">
        <v>211</v>
      </c>
      <c r="B18" s="283" t="s">
        <v>243</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1</v>
      </c>
      <c r="C22" s="175">
        <v>1</v>
      </c>
      <c r="D22" s="175">
        <v>1</v>
      </c>
      <c r="E22" s="175">
        <v>1</v>
      </c>
      <c r="F22" s="175">
        <v>1</v>
      </c>
      <c r="G22" s="175">
        <v>1</v>
      </c>
      <c r="H22" s="97"/>
      <c r="I22" s="20"/>
      <c r="J22" s="20"/>
      <c r="K22" s="20"/>
      <c r="L22" s="14"/>
    </row>
    <row r="23" spans="1:12" ht="30" customHeight="1">
      <c r="A23" s="100" t="s">
        <v>221</v>
      </c>
      <c r="B23" s="134"/>
      <c r="C23" s="134"/>
      <c r="D23" s="134"/>
      <c r="E23" s="134"/>
      <c r="F23" s="134"/>
      <c r="G23" s="197"/>
      <c r="H23" s="97"/>
      <c r="I23" s="20"/>
      <c r="J23" s="20"/>
      <c r="K23" s="20"/>
      <c r="L23" s="14"/>
    </row>
    <row r="24" spans="1:12" ht="30" customHeight="1">
      <c r="A24" s="100" t="s">
        <v>222</v>
      </c>
      <c r="B24" s="103"/>
      <c r="C24" s="241"/>
      <c r="D24" s="103"/>
      <c r="E24" s="103"/>
      <c r="F24" s="103"/>
      <c r="G24" s="104"/>
      <c r="H24" s="97"/>
      <c r="I24" s="20"/>
      <c r="J24" s="20"/>
      <c r="K24" s="20"/>
      <c r="L24" s="14"/>
    </row>
    <row r="25" spans="1:12" ht="30" customHeight="1">
      <c r="A25" s="100" t="s">
        <v>223</v>
      </c>
      <c r="B25" s="241"/>
      <c r="C25" s="251"/>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13">
        <v>1</v>
      </c>
      <c r="D29" s="200"/>
      <c r="E29" s="193">
        <f>IFERROR(IF(D29/C29&gt;100%,100%,D29/C29),0)</f>
        <v>0</v>
      </c>
      <c r="F29" s="303"/>
      <c r="G29" s="304"/>
      <c r="H29" s="337"/>
      <c r="I29" s="351"/>
      <c r="J29" s="352"/>
      <c r="K29" s="97"/>
      <c r="L29" s="14"/>
    </row>
    <row r="30" spans="1:12" ht="18.75">
      <c r="A30" s="109">
        <v>2024</v>
      </c>
      <c r="B30" s="110" t="s">
        <v>233</v>
      </c>
      <c r="C30" s="113">
        <v>1</v>
      </c>
      <c r="D30" s="200"/>
      <c r="E30" s="193">
        <f t="shared" ref="E30:E44" si="0">IFERROR(IF(D30/C30&gt;100%,100%,D30/C30),0)</f>
        <v>0</v>
      </c>
      <c r="F30" s="303"/>
      <c r="G30" s="304"/>
      <c r="H30" s="337"/>
      <c r="I30" s="351"/>
      <c r="J30" s="352"/>
      <c r="K30" s="97"/>
      <c r="L30" s="14"/>
    </row>
    <row r="31" spans="1:12" ht="18.75">
      <c r="A31" s="109">
        <v>2025</v>
      </c>
      <c r="B31" s="110" t="s">
        <v>234</v>
      </c>
      <c r="C31" s="113">
        <v>1</v>
      </c>
      <c r="D31" s="200"/>
      <c r="E31" s="193">
        <f t="shared" si="0"/>
        <v>0</v>
      </c>
      <c r="F31" s="303"/>
      <c r="G31" s="304"/>
      <c r="H31" s="337"/>
      <c r="I31" s="351"/>
      <c r="J31" s="352"/>
      <c r="K31" s="97"/>
      <c r="L31" s="14"/>
    </row>
    <row r="32" spans="1:12" ht="18.75">
      <c r="A32" s="109">
        <v>2025</v>
      </c>
      <c r="B32" s="110" t="s">
        <v>235</v>
      </c>
      <c r="C32" s="113">
        <v>1</v>
      </c>
      <c r="D32" s="200"/>
      <c r="E32" s="193">
        <f t="shared" si="0"/>
        <v>0</v>
      </c>
      <c r="F32" s="338"/>
      <c r="G32" s="339"/>
      <c r="H32" s="340"/>
      <c r="I32" s="327"/>
      <c r="J32" s="328"/>
      <c r="K32" s="97"/>
      <c r="L32" s="140"/>
    </row>
    <row r="33" spans="1:12" ht="18.75" customHeight="1">
      <c r="A33" s="109">
        <v>2025</v>
      </c>
      <c r="B33" s="110" t="s">
        <v>232</v>
      </c>
      <c r="C33" s="113">
        <v>1</v>
      </c>
      <c r="D33" s="200"/>
      <c r="E33" s="193">
        <f t="shared" si="0"/>
        <v>0</v>
      </c>
      <c r="F33" s="273"/>
      <c r="G33" s="274"/>
      <c r="H33" s="275"/>
      <c r="I33" s="289"/>
      <c r="J33" s="288"/>
      <c r="K33" s="97"/>
      <c r="L33" s="14"/>
    </row>
    <row r="34" spans="1:12" ht="18.75" customHeight="1">
      <c r="A34" s="109">
        <v>2025</v>
      </c>
      <c r="B34" s="110" t="s">
        <v>233</v>
      </c>
      <c r="C34" s="113">
        <v>1</v>
      </c>
      <c r="D34" s="200"/>
      <c r="E34" s="193">
        <f t="shared" si="0"/>
        <v>0</v>
      </c>
      <c r="F34" s="273"/>
      <c r="G34" s="274"/>
      <c r="H34" s="275"/>
      <c r="I34" s="289"/>
      <c r="J34" s="288"/>
      <c r="K34" s="97"/>
      <c r="L34" s="14"/>
    </row>
    <row r="35" spans="1:12" ht="18.75" customHeight="1">
      <c r="A35" s="109">
        <v>2026</v>
      </c>
      <c r="B35" s="110" t="s">
        <v>234</v>
      </c>
      <c r="C35" s="113">
        <v>1</v>
      </c>
      <c r="D35" s="200"/>
      <c r="E35" s="193">
        <f t="shared" si="0"/>
        <v>0</v>
      </c>
      <c r="F35" s="273"/>
      <c r="G35" s="274"/>
      <c r="H35" s="275"/>
      <c r="I35" s="289"/>
      <c r="J35" s="288"/>
      <c r="K35" s="97"/>
      <c r="L35" s="14"/>
    </row>
    <row r="36" spans="1:12" ht="18.75" customHeight="1">
      <c r="A36" s="109">
        <v>2026</v>
      </c>
      <c r="B36" s="110" t="s">
        <v>235</v>
      </c>
      <c r="C36" s="113">
        <v>1</v>
      </c>
      <c r="D36" s="200"/>
      <c r="E36" s="193">
        <f t="shared" si="0"/>
        <v>0</v>
      </c>
      <c r="F36" s="273"/>
      <c r="G36" s="274"/>
      <c r="H36" s="275"/>
      <c r="I36" s="289"/>
      <c r="J36" s="288"/>
      <c r="K36" s="97"/>
      <c r="L36" s="14"/>
    </row>
    <row r="37" spans="1:12" ht="18.75" customHeight="1">
      <c r="A37" s="109">
        <v>2026</v>
      </c>
      <c r="B37" s="110" t="s">
        <v>232</v>
      </c>
      <c r="C37" s="113">
        <v>1</v>
      </c>
      <c r="D37" s="200"/>
      <c r="E37" s="193">
        <f t="shared" si="0"/>
        <v>0</v>
      </c>
      <c r="F37" s="273"/>
      <c r="G37" s="274"/>
      <c r="H37" s="275"/>
      <c r="I37" s="289"/>
      <c r="J37" s="288"/>
      <c r="K37" s="97"/>
      <c r="L37" s="14"/>
    </row>
    <row r="38" spans="1:12" ht="18.75" customHeight="1">
      <c r="A38" s="109">
        <v>2026</v>
      </c>
      <c r="B38" s="110" t="s">
        <v>233</v>
      </c>
      <c r="C38" s="113">
        <v>1</v>
      </c>
      <c r="D38" s="200"/>
      <c r="E38" s="193">
        <f t="shared" si="0"/>
        <v>0</v>
      </c>
      <c r="F38" s="273"/>
      <c r="G38" s="274"/>
      <c r="H38" s="275"/>
      <c r="I38" s="289"/>
      <c r="J38" s="288"/>
      <c r="K38" s="97"/>
      <c r="L38" s="14"/>
    </row>
    <row r="39" spans="1:12" ht="18.75" customHeight="1">
      <c r="A39" s="109">
        <v>2027</v>
      </c>
      <c r="B39" s="110" t="s">
        <v>234</v>
      </c>
      <c r="C39" s="113">
        <v>1</v>
      </c>
      <c r="D39" s="200"/>
      <c r="E39" s="193">
        <f t="shared" si="0"/>
        <v>0</v>
      </c>
      <c r="F39" s="273"/>
      <c r="G39" s="274"/>
      <c r="H39" s="275"/>
      <c r="I39" s="289"/>
      <c r="J39" s="288"/>
      <c r="K39" s="97"/>
      <c r="L39" s="14"/>
    </row>
    <row r="40" spans="1:12" ht="18.75" customHeight="1">
      <c r="A40" s="109">
        <v>2027</v>
      </c>
      <c r="B40" s="110" t="s">
        <v>235</v>
      </c>
      <c r="C40" s="113">
        <v>1</v>
      </c>
      <c r="D40" s="200"/>
      <c r="E40" s="193">
        <f t="shared" si="0"/>
        <v>0</v>
      </c>
      <c r="F40" s="273"/>
      <c r="G40" s="274"/>
      <c r="H40" s="275"/>
      <c r="I40" s="289"/>
      <c r="J40" s="288"/>
      <c r="K40" s="97"/>
      <c r="L40" s="14"/>
    </row>
    <row r="41" spans="1:12" ht="18.75" customHeight="1">
      <c r="A41" s="109">
        <v>2027</v>
      </c>
      <c r="B41" s="110" t="s">
        <v>232</v>
      </c>
      <c r="C41" s="113">
        <v>1</v>
      </c>
      <c r="D41" s="200"/>
      <c r="E41" s="193">
        <f t="shared" si="0"/>
        <v>0</v>
      </c>
      <c r="F41" s="273"/>
      <c r="G41" s="274"/>
      <c r="H41" s="275"/>
      <c r="I41" s="289"/>
      <c r="J41" s="288"/>
      <c r="K41" s="97"/>
      <c r="L41" s="14"/>
    </row>
    <row r="42" spans="1:12" ht="18.75" customHeight="1">
      <c r="A42" s="109">
        <v>2027</v>
      </c>
      <c r="B42" s="110" t="s">
        <v>233</v>
      </c>
      <c r="C42" s="113">
        <v>1</v>
      </c>
      <c r="D42" s="200"/>
      <c r="E42" s="193">
        <f t="shared" si="0"/>
        <v>0</v>
      </c>
      <c r="F42" s="273"/>
      <c r="G42" s="274"/>
      <c r="H42" s="275"/>
      <c r="I42" s="289"/>
      <c r="J42" s="288"/>
      <c r="K42" s="97"/>
      <c r="L42" s="14"/>
    </row>
    <row r="43" spans="1:12" ht="18.75" customHeight="1">
      <c r="A43" s="109">
        <v>2028</v>
      </c>
      <c r="B43" s="110" t="s">
        <v>234</v>
      </c>
      <c r="C43" s="113">
        <v>1</v>
      </c>
      <c r="D43" s="200"/>
      <c r="E43" s="193">
        <f t="shared" si="0"/>
        <v>0</v>
      </c>
      <c r="F43" s="273"/>
      <c r="G43" s="274"/>
      <c r="H43" s="275"/>
      <c r="I43" s="289"/>
      <c r="J43" s="288"/>
      <c r="K43" s="97"/>
      <c r="L43" s="14"/>
    </row>
    <row r="44" spans="1:12" ht="18.75" customHeight="1">
      <c r="A44" s="109">
        <v>2028</v>
      </c>
      <c r="B44" s="110" t="s">
        <v>235</v>
      </c>
      <c r="C44" s="113">
        <v>1</v>
      </c>
      <c r="D44" s="200"/>
      <c r="E44" s="193">
        <f t="shared" si="0"/>
        <v>0</v>
      </c>
      <c r="F44" s="273"/>
      <c r="G44" s="274"/>
      <c r="H44" s="275"/>
      <c r="I44" s="289"/>
      <c r="J44" s="288"/>
      <c r="K44" s="141"/>
      <c r="L44" s="56"/>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4"/>
  <sheetViews>
    <sheetView showGridLines="0" topLeftCell="A13" zoomScale="80" zoomScaleNormal="80" workbookViewId="0">
      <selection activeCell="C29" sqref="C29:C37"/>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147</v>
      </c>
      <c r="C6" s="284"/>
      <c r="D6" s="284"/>
      <c r="E6" s="284"/>
      <c r="F6" s="284"/>
      <c r="G6" s="284"/>
      <c r="H6" s="284"/>
      <c r="I6" s="284"/>
      <c r="J6" s="284"/>
      <c r="K6" s="97"/>
      <c r="L6" s="14"/>
    </row>
    <row r="7" spans="1:12" ht="30" customHeight="1">
      <c r="A7" s="88" t="s">
        <v>264</v>
      </c>
      <c r="B7" s="295" t="s">
        <v>306</v>
      </c>
      <c r="C7" s="296"/>
      <c r="D7" s="296"/>
      <c r="E7" s="296"/>
      <c r="F7" s="296"/>
      <c r="G7" s="296"/>
      <c r="H7" s="296"/>
      <c r="I7" s="296"/>
      <c r="J7" s="297"/>
      <c r="K7" s="97"/>
      <c r="L7" s="14"/>
    </row>
    <row r="8" spans="1:12" ht="30" customHeight="1">
      <c r="A8" s="88" t="s">
        <v>265</v>
      </c>
      <c r="B8" s="90" t="s">
        <v>307</v>
      </c>
      <c r="C8" s="343" t="s">
        <v>308</v>
      </c>
      <c r="D8" s="344"/>
      <c r="E8" s="344"/>
      <c r="F8" s="344"/>
      <c r="G8" s="344"/>
      <c r="H8" s="344"/>
      <c r="I8" s="344"/>
      <c r="J8" s="345"/>
      <c r="K8" s="97"/>
      <c r="L8" s="14"/>
    </row>
    <row r="9" spans="1:12" ht="30" customHeight="1">
      <c r="A9" s="88" t="s">
        <v>268</v>
      </c>
      <c r="B9" s="283" t="s">
        <v>309</v>
      </c>
      <c r="C9" s="284"/>
      <c r="D9" s="284"/>
      <c r="E9" s="284"/>
      <c r="F9" s="284"/>
      <c r="G9" s="284"/>
      <c r="H9" s="284"/>
      <c r="I9" s="284"/>
      <c r="J9" s="284"/>
      <c r="K9" s="97"/>
      <c r="L9" s="14"/>
    </row>
    <row r="10" spans="1:12" ht="30" customHeight="1">
      <c r="A10" s="88" t="s">
        <v>270</v>
      </c>
      <c r="B10" s="283" t="s">
        <v>310</v>
      </c>
      <c r="C10" s="284"/>
      <c r="D10" s="284"/>
      <c r="E10" s="284"/>
      <c r="F10" s="284"/>
      <c r="G10" s="284"/>
      <c r="H10" s="284"/>
      <c r="I10" s="284"/>
      <c r="J10" s="284"/>
      <c r="K10" s="97"/>
      <c r="L10" s="14"/>
    </row>
    <row r="11" spans="1:12" ht="30" customHeight="1">
      <c r="A11" s="88" t="s">
        <v>198</v>
      </c>
      <c r="B11" s="283" t="s">
        <v>240</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311</v>
      </c>
      <c r="C14" s="284"/>
      <c r="D14" s="284"/>
      <c r="E14" s="284"/>
      <c r="F14" s="284"/>
      <c r="G14" s="284"/>
      <c r="H14" s="284"/>
      <c r="I14" s="284"/>
      <c r="J14" s="284"/>
      <c r="K14" s="97"/>
      <c r="L14" s="14"/>
    </row>
    <row r="15" spans="1:12" ht="30" customHeight="1">
      <c r="A15" s="88" t="s">
        <v>206</v>
      </c>
      <c r="B15" s="283" t="s">
        <v>312</v>
      </c>
      <c r="C15" s="284"/>
      <c r="D15" s="284"/>
      <c r="E15" s="284"/>
      <c r="F15" s="284"/>
      <c r="G15" s="284"/>
      <c r="H15" s="284"/>
      <c r="I15" s="284"/>
      <c r="J15" s="284"/>
      <c r="K15" s="97"/>
      <c r="L15" s="14"/>
    </row>
    <row r="16" spans="1:12" ht="30" customHeight="1">
      <c r="A16" s="88" t="s">
        <v>208</v>
      </c>
      <c r="B16" s="283" t="s">
        <v>145</v>
      </c>
      <c r="C16" s="284"/>
      <c r="D16" s="284"/>
      <c r="E16" s="284"/>
      <c r="F16" s="284"/>
      <c r="G16" s="284"/>
      <c r="H16" s="284"/>
      <c r="I16" s="284"/>
      <c r="J16" s="284"/>
      <c r="K16" s="97"/>
      <c r="L16" s="14"/>
    </row>
    <row r="17" spans="1:12" ht="30" customHeight="1">
      <c r="A17" s="88" t="s">
        <v>275</v>
      </c>
      <c r="B17" s="283" t="s">
        <v>313</v>
      </c>
      <c r="C17" s="284"/>
      <c r="D17" s="284"/>
      <c r="E17" s="284"/>
      <c r="F17" s="286"/>
      <c r="G17" s="284"/>
      <c r="H17" s="284"/>
      <c r="I17" s="284"/>
      <c r="J17" s="284"/>
      <c r="K17" s="97"/>
      <c r="L17" s="14"/>
    </row>
    <row r="18" spans="1:12" ht="30" customHeight="1">
      <c r="A18" s="88" t="s">
        <v>211</v>
      </c>
      <c r="B18" s="341" t="s">
        <v>212</v>
      </c>
      <c r="C18" s="342"/>
      <c r="D18" s="342"/>
      <c r="E18" s="342"/>
      <c r="F18" s="342"/>
      <c r="G18" s="342"/>
      <c r="H18" s="342"/>
      <c r="I18" s="342"/>
      <c r="J18" s="342"/>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30">
        <v>0.1</v>
      </c>
      <c r="C22" s="130">
        <v>0.2</v>
      </c>
      <c r="D22" s="130">
        <v>0.3</v>
      </c>
      <c r="E22" s="130">
        <v>0.4</v>
      </c>
      <c r="F22" s="130">
        <v>0</v>
      </c>
      <c r="G22" s="250">
        <f>SUM(B22:F22)</f>
        <v>1</v>
      </c>
      <c r="H22" s="97"/>
      <c r="I22" s="20"/>
      <c r="J22" s="20"/>
      <c r="K22" s="20"/>
      <c r="L22" s="14"/>
    </row>
    <row r="23" spans="1:12" ht="30" customHeight="1">
      <c r="A23" s="100" t="s">
        <v>221</v>
      </c>
      <c r="B23" s="224"/>
      <c r="C23" s="224"/>
      <c r="D23" s="224"/>
      <c r="E23" s="224"/>
      <c r="F23" s="224"/>
      <c r="G23" s="197"/>
      <c r="H23" s="97"/>
      <c r="I23" s="20"/>
      <c r="J23" s="20"/>
      <c r="K23" s="20"/>
      <c r="L23" s="14"/>
    </row>
    <row r="24" spans="1:12" ht="30" customHeight="1">
      <c r="A24" s="100" t="s">
        <v>222</v>
      </c>
      <c r="B24" s="103"/>
      <c r="C24" s="103"/>
      <c r="D24" s="103"/>
      <c r="E24" s="103"/>
      <c r="F24" s="103"/>
      <c r="G24" s="104"/>
      <c r="H24" s="97"/>
      <c r="I24" s="20"/>
      <c r="J24" s="20"/>
      <c r="K24" s="20"/>
      <c r="L24" s="14"/>
    </row>
    <row r="25" spans="1:12" ht="30" customHeight="1">
      <c r="A25" s="100" t="s">
        <v>223</v>
      </c>
      <c r="B25" s="103"/>
      <c r="C25" s="103"/>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13"/>
      <c r="D29" s="233"/>
      <c r="E29" s="234">
        <f>IFERROR(IF(D29/C29&gt;100%,100%,D29/C29),0)</f>
        <v>0</v>
      </c>
      <c r="F29" s="290"/>
      <c r="G29" s="291"/>
      <c r="H29" s="292"/>
      <c r="I29" s="293"/>
      <c r="J29" s="294"/>
      <c r="K29" s="97"/>
      <c r="L29" s="14"/>
    </row>
    <row r="30" spans="1:12" ht="18.75">
      <c r="A30" s="109">
        <v>2024</v>
      </c>
      <c r="B30" s="110" t="s">
        <v>233</v>
      </c>
      <c r="C30" s="113"/>
      <c r="D30" s="233"/>
      <c r="E30" s="234">
        <f t="shared" ref="E30:E44" si="0">IFERROR(IF(D30/C30&gt;100%,100%,D30/C30),0)</f>
        <v>0</v>
      </c>
      <c r="F30" s="290"/>
      <c r="G30" s="291"/>
      <c r="H30" s="292"/>
      <c r="I30" s="293"/>
      <c r="J30" s="294"/>
      <c r="K30" s="97"/>
      <c r="L30" s="14"/>
    </row>
    <row r="31" spans="1:12" ht="18.75">
      <c r="A31" s="109">
        <v>2025</v>
      </c>
      <c r="B31" s="110" t="s">
        <v>234</v>
      </c>
      <c r="C31" s="113"/>
      <c r="D31" s="233"/>
      <c r="E31" s="234">
        <f t="shared" si="0"/>
        <v>0</v>
      </c>
      <c r="F31" s="290"/>
      <c r="G31" s="291"/>
      <c r="H31" s="292"/>
      <c r="I31" s="293"/>
      <c r="J31" s="294"/>
      <c r="K31" s="97"/>
      <c r="L31" s="14"/>
    </row>
    <row r="32" spans="1:12" ht="18.75">
      <c r="A32" s="109">
        <v>2025</v>
      </c>
      <c r="B32" s="110" t="s">
        <v>235</v>
      </c>
      <c r="C32" s="113"/>
      <c r="D32" s="233"/>
      <c r="E32" s="234">
        <f t="shared" si="0"/>
        <v>0</v>
      </c>
      <c r="F32" s="273"/>
      <c r="G32" s="274"/>
      <c r="H32" s="275"/>
      <c r="I32" s="289"/>
      <c r="J32" s="288"/>
      <c r="K32" s="97"/>
      <c r="L32" s="140"/>
    </row>
    <row r="33" spans="1:12" ht="18.75" customHeight="1">
      <c r="A33" s="109">
        <v>2025</v>
      </c>
      <c r="B33" s="110" t="s">
        <v>232</v>
      </c>
      <c r="C33" s="113"/>
      <c r="D33" s="200"/>
      <c r="E33" s="234">
        <f t="shared" si="0"/>
        <v>0</v>
      </c>
      <c r="F33" s="273"/>
      <c r="G33" s="274"/>
      <c r="H33" s="275"/>
      <c r="I33" s="289"/>
      <c r="J33" s="288"/>
      <c r="K33" s="97"/>
      <c r="L33" s="14"/>
    </row>
    <row r="34" spans="1:12" ht="18.75" customHeight="1">
      <c r="A34" s="109">
        <v>2025</v>
      </c>
      <c r="B34" s="110" t="s">
        <v>233</v>
      </c>
      <c r="C34" s="113"/>
      <c r="D34" s="200"/>
      <c r="E34" s="234">
        <f t="shared" si="0"/>
        <v>0</v>
      </c>
      <c r="F34" s="273"/>
      <c r="G34" s="274"/>
      <c r="H34" s="275"/>
      <c r="I34" s="289"/>
      <c r="J34" s="288"/>
      <c r="K34" s="97"/>
      <c r="L34" s="14"/>
    </row>
    <row r="35" spans="1:12" ht="18.75" customHeight="1">
      <c r="A35" s="109">
        <v>2026</v>
      </c>
      <c r="B35" s="110" t="s">
        <v>234</v>
      </c>
      <c r="C35" s="113"/>
      <c r="D35" s="71"/>
      <c r="E35" s="234">
        <f t="shared" si="0"/>
        <v>0</v>
      </c>
      <c r="F35" s="273"/>
      <c r="G35" s="274"/>
      <c r="H35" s="275"/>
      <c r="I35" s="289"/>
      <c r="J35" s="288"/>
      <c r="K35" s="97"/>
      <c r="L35" s="14"/>
    </row>
    <row r="36" spans="1:12" ht="18.75" customHeight="1">
      <c r="A36" s="109">
        <v>2026</v>
      </c>
      <c r="B36" s="110" t="s">
        <v>235</v>
      </c>
      <c r="C36" s="113"/>
      <c r="D36" s="71"/>
      <c r="E36" s="234">
        <f t="shared" si="0"/>
        <v>0</v>
      </c>
      <c r="F36" s="273"/>
      <c r="G36" s="274"/>
      <c r="H36" s="275"/>
      <c r="I36" s="289"/>
      <c r="J36" s="288"/>
      <c r="K36" s="97"/>
      <c r="L36" s="14"/>
    </row>
    <row r="37" spans="1:12" ht="18.75" customHeight="1">
      <c r="A37" s="109">
        <v>2026</v>
      </c>
      <c r="B37" s="110" t="s">
        <v>232</v>
      </c>
      <c r="C37" s="113"/>
      <c r="D37" s="71"/>
      <c r="E37" s="234">
        <f t="shared" si="0"/>
        <v>0</v>
      </c>
      <c r="F37" s="273"/>
      <c r="G37" s="274"/>
      <c r="H37" s="275"/>
      <c r="I37" s="289"/>
      <c r="J37" s="288"/>
      <c r="K37" s="97"/>
      <c r="L37" s="14"/>
    </row>
    <row r="38" spans="1:12" ht="18.75" customHeight="1">
      <c r="A38" s="109">
        <v>2026</v>
      </c>
      <c r="B38" s="110" t="s">
        <v>233</v>
      </c>
      <c r="C38" s="113"/>
      <c r="D38" s="71"/>
      <c r="E38" s="234">
        <f t="shared" si="0"/>
        <v>0</v>
      </c>
      <c r="F38" s="273"/>
      <c r="G38" s="274"/>
      <c r="H38" s="275"/>
      <c r="I38" s="289"/>
      <c r="J38" s="288"/>
      <c r="K38" s="97"/>
      <c r="L38" s="14"/>
    </row>
    <row r="39" spans="1:12" ht="18.75" customHeight="1">
      <c r="A39" s="109">
        <v>2027</v>
      </c>
      <c r="B39" s="110" t="s">
        <v>234</v>
      </c>
      <c r="C39" s="113"/>
      <c r="D39" s="113"/>
      <c r="E39" s="234">
        <f t="shared" si="0"/>
        <v>0</v>
      </c>
      <c r="F39" s="273"/>
      <c r="G39" s="274"/>
      <c r="H39" s="275"/>
      <c r="I39" s="289"/>
      <c r="J39" s="288"/>
      <c r="K39" s="97"/>
      <c r="L39" s="14"/>
    </row>
    <row r="40" spans="1:12" ht="18.75" customHeight="1">
      <c r="A40" s="109">
        <v>2027</v>
      </c>
      <c r="B40" s="110" t="s">
        <v>235</v>
      </c>
      <c r="C40" s="113"/>
      <c r="D40" s="71"/>
      <c r="E40" s="234">
        <f t="shared" si="0"/>
        <v>0</v>
      </c>
      <c r="F40" s="273"/>
      <c r="G40" s="274"/>
      <c r="H40" s="275"/>
      <c r="I40" s="289"/>
      <c r="J40" s="288"/>
      <c r="K40" s="97"/>
      <c r="L40" s="14"/>
    </row>
    <row r="41" spans="1:12" ht="18.75" customHeight="1">
      <c r="A41" s="109">
        <v>2027</v>
      </c>
      <c r="B41" s="110" t="s">
        <v>232</v>
      </c>
      <c r="C41" s="113"/>
      <c r="D41" s="71"/>
      <c r="E41" s="234">
        <f t="shared" si="0"/>
        <v>0</v>
      </c>
      <c r="F41" s="273"/>
      <c r="G41" s="274"/>
      <c r="H41" s="275"/>
      <c r="I41" s="289"/>
      <c r="J41" s="288"/>
      <c r="K41" s="97"/>
      <c r="L41" s="14"/>
    </row>
    <row r="42" spans="1:12" ht="18.75" customHeight="1">
      <c r="A42" s="109">
        <v>2027</v>
      </c>
      <c r="B42" s="110" t="s">
        <v>233</v>
      </c>
      <c r="C42" s="113"/>
      <c r="D42" s="71"/>
      <c r="E42" s="234">
        <f t="shared" si="0"/>
        <v>0</v>
      </c>
      <c r="F42" s="273"/>
      <c r="G42" s="274"/>
      <c r="H42" s="275"/>
      <c r="I42" s="289"/>
      <c r="J42" s="288"/>
      <c r="K42" s="97"/>
      <c r="L42" s="14"/>
    </row>
    <row r="43" spans="1:12" ht="18.75" customHeight="1">
      <c r="A43" s="109">
        <v>2028</v>
      </c>
      <c r="B43" s="110" t="s">
        <v>234</v>
      </c>
      <c r="C43" s="113"/>
      <c r="D43" s="71"/>
      <c r="E43" s="234">
        <f t="shared" si="0"/>
        <v>0</v>
      </c>
      <c r="F43" s="273"/>
      <c r="G43" s="274"/>
      <c r="H43" s="275"/>
      <c r="I43" s="289"/>
      <c r="J43" s="288"/>
      <c r="K43" s="97"/>
      <c r="L43" s="14"/>
    </row>
    <row r="44" spans="1:12" ht="18.75" customHeight="1">
      <c r="A44" s="109">
        <v>2028</v>
      </c>
      <c r="B44" s="110" t="s">
        <v>235</v>
      </c>
      <c r="C44" s="113"/>
      <c r="D44" s="113"/>
      <c r="E44" s="234">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4"/>
  <sheetViews>
    <sheetView showGridLines="0" topLeftCell="A14" zoomScale="80" zoomScaleNormal="80" workbookViewId="0">
      <selection activeCell="B23" sqref="B23:G25"/>
    </sheetView>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29.25" customHeight="1">
      <c r="A5" s="84"/>
      <c r="B5" s="85"/>
      <c r="C5" s="85"/>
      <c r="D5" s="85"/>
      <c r="E5" s="85"/>
      <c r="F5" s="85"/>
      <c r="G5" s="85"/>
      <c r="H5" s="85"/>
      <c r="I5" s="86"/>
      <c r="J5" s="139"/>
      <c r="K5" s="20"/>
      <c r="L5" s="14"/>
    </row>
    <row r="6" spans="1:12" ht="29.25" customHeight="1">
      <c r="A6" s="88" t="s">
        <v>263</v>
      </c>
      <c r="B6" s="283" t="s">
        <v>154</v>
      </c>
      <c r="C6" s="284"/>
      <c r="D6" s="284"/>
      <c r="E6" s="284"/>
      <c r="F6" s="284"/>
      <c r="G6" s="284"/>
      <c r="H6" s="284"/>
      <c r="I6" s="284"/>
      <c r="J6" s="284"/>
      <c r="K6" s="97"/>
      <c r="L6" s="14"/>
    </row>
    <row r="7" spans="1:12" ht="29.25" customHeight="1">
      <c r="A7" s="88" t="s">
        <v>264</v>
      </c>
      <c r="B7" s="295" t="s">
        <v>306</v>
      </c>
      <c r="C7" s="296"/>
      <c r="D7" s="296"/>
      <c r="E7" s="296"/>
      <c r="F7" s="296"/>
      <c r="G7" s="296"/>
      <c r="H7" s="296"/>
      <c r="I7" s="296"/>
      <c r="J7" s="297"/>
      <c r="K7" s="97"/>
      <c r="L7" s="14"/>
    </row>
    <row r="8" spans="1:12" ht="29.25" customHeight="1">
      <c r="A8" s="88" t="s">
        <v>265</v>
      </c>
      <c r="B8" s="90" t="s">
        <v>314</v>
      </c>
      <c r="C8" s="343" t="s">
        <v>315</v>
      </c>
      <c r="D8" s="344"/>
      <c r="E8" s="344"/>
      <c r="F8" s="344"/>
      <c r="G8" s="344"/>
      <c r="H8" s="344"/>
      <c r="I8" s="344"/>
      <c r="J8" s="345"/>
      <c r="K8" s="97"/>
      <c r="L8" s="14"/>
    </row>
    <row r="9" spans="1:12" ht="29.25" customHeight="1">
      <c r="A9" s="88" t="s">
        <v>268</v>
      </c>
      <c r="B9" s="283" t="s">
        <v>316</v>
      </c>
      <c r="C9" s="284"/>
      <c r="D9" s="284"/>
      <c r="E9" s="284"/>
      <c r="F9" s="284"/>
      <c r="G9" s="284"/>
      <c r="H9" s="284"/>
      <c r="I9" s="284"/>
      <c r="J9" s="284"/>
      <c r="K9" s="97"/>
      <c r="L9" s="14"/>
    </row>
    <row r="10" spans="1:12" ht="29.25" customHeight="1">
      <c r="A10" s="88" t="s">
        <v>270</v>
      </c>
      <c r="B10" s="283" t="s">
        <v>316</v>
      </c>
      <c r="C10" s="284"/>
      <c r="D10" s="284"/>
      <c r="E10" s="284"/>
      <c r="F10" s="284"/>
      <c r="G10" s="284"/>
      <c r="H10" s="284"/>
      <c r="I10" s="284"/>
      <c r="J10" s="284"/>
      <c r="K10" s="97"/>
      <c r="L10" s="14"/>
    </row>
    <row r="11" spans="1:12" ht="29.25" customHeight="1">
      <c r="A11" s="88" t="s">
        <v>198</v>
      </c>
      <c r="B11" s="283" t="s">
        <v>317</v>
      </c>
      <c r="C11" s="284"/>
      <c r="D11" s="284"/>
      <c r="E11" s="284"/>
      <c r="F11" s="284"/>
      <c r="G11" s="284"/>
      <c r="H11" s="284"/>
      <c r="I11" s="284"/>
      <c r="J11" s="284"/>
      <c r="K11" s="97"/>
      <c r="L11" s="14"/>
    </row>
    <row r="12" spans="1:12" ht="29.25" customHeight="1">
      <c r="A12" s="88" t="s">
        <v>200</v>
      </c>
      <c r="B12" s="283" t="s">
        <v>318</v>
      </c>
      <c r="C12" s="284"/>
      <c r="D12" s="284"/>
      <c r="E12" s="284"/>
      <c r="F12" s="284"/>
      <c r="G12" s="284"/>
      <c r="H12" s="284"/>
      <c r="I12" s="284"/>
      <c r="J12" s="284"/>
      <c r="K12" s="97"/>
      <c r="L12" s="14"/>
    </row>
    <row r="13" spans="1:12" ht="29.25" customHeight="1">
      <c r="A13" s="88" t="s">
        <v>202</v>
      </c>
      <c r="B13" s="295" t="s">
        <v>203</v>
      </c>
      <c r="C13" s="296"/>
      <c r="D13" s="296"/>
      <c r="E13" s="296"/>
      <c r="F13" s="296"/>
      <c r="G13" s="296"/>
      <c r="H13" s="296"/>
      <c r="I13" s="296"/>
      <c r="J13" s="297"/>
      <c r="K13" s="97"/>
      <c r="L13" s="14"/>
    </row>
    <row r="14" spans="1:12" ht="29.25" customHeight="1">
      <c r="A14" s="88" t="s">
        <v>204</v>
      </c>
      <c r="B14" s="283" t="s">
        <v>319</v>
      </c>
      <c r="C14" s="284"/>
      <c r="D14" s="284"/>
      <c r="E14" s="284"/>
      <c r="F14" s="284"/>
      <c r="G14" s="284"/>
      <c r="H14" s="284"/>
      <c r="I14" s="284"/>
      <c r="J14" s="284"/>
      <c r="K14" s="97"/>
      <c r="L14" s="14"/>
    </row>
    <row r="15" spans="1:12" ht="29.25" customHeight="1">
      <c r="A15" s="88" t="s">
        <v>206</v>
      </c>
      <c r="B15" s="341" t="s">
        <v>320</v>
      </c>
      <c r="C15" s="342"/>
      <c r="D15" s="342"/>
      <c r="E15" s="342"/>
      <c r="F15" s="342"/>
      <c r="G15" s="342"/>
      <c r="H15" s="342"/>
      <c r="I15" s="342"/>
      <c r="J15" s="342"/>
      <c r="K15" s="97"/>
      <c r="L15" s="14"/>
    </row>
    <row r="16" spans="1:12" ht="29.25" customHeight="1">
      <c r="A16" s="88" t="s">
        <v>208</v>
      </c>
      <c r="B16" s="283" t="s">
        <v>152</v>
      </c>
      <c r="C16" s="284"/>
      <c r="D16" s="284"/>
      <c r="E16" s="284"/>
      <c r="F16" s="284"/>
      <c r="G16" s="284"/>
      <c r="H16" s="284"/>
      <c r="I16" s="284"/>
      <c r="J16" s="284"/>
      <c r="K16" s="97"/>
      <c r="L16" s="14"/>
    </row>
    <row r="17" spans="1:12" ht="29.25" customHeight="1">
      <c r="A17" s="88" t="s">
        <v>275</v>
      </c>
      <c r="B17" s="341" t="s">
        <v>321</v>
      </c>
      <c r="C17" s="342"/>
      <c r="D17" s="342"/>
      <c r="E17" s="342"/>
      <c r="F17" s="346"/>
      <c r="G17" s="342"/>
      <c r="H17" s="342"/>
      <c r="I17" s="342"/>
      <c r="J17" s="342"/>
      <c r="K17" s="97"/>
      <c r="L17" s="14"/>
    </row>
    <row r="18" spans="1:12" ht="29.25" customHeight="1">
      <c r="A18" s="88" t="s">
        <v>211</v>
      </c>
      <c r="B18" s="283" t="s">
        <v>212</v>
      </c>
      <c r="C18" s="284"/>
      <c r="D18" s="284"/>
      <c r="E18" s="284"/>
      <c r="F18" s="284"/>
      <c r="G18" s="284"/>
      <c r="H18" s="284"/>
      <c r="I18" s="284"/>
      <c r="J18" s="284"/>
      <c r="K18" s="97"/>
      <c r="L18" s="14"/>
    </row>
    <row r="19" spans="1:12" ht="29.25" customHeight="1">
      <c r="A19" s="91"/>
      <c r="B19" s="92"/>
      <c r="C19" s="92"/>
      <c r="D19" s="92"/>
      <c r="E19" s="92"/>
      <c r="F19" s="92"/>
      <c r="G19" s="92"/>
      <c r="H19" s="93"/>
      <c r="I19" s="93"/>
      <c r="J19" s="93"/>
      <c r="K19" s="20"/>
      <c r="L19" s="14"/>
    </row>
    <row r="20" spans="1:12" ht="29.25" customHeight="1">
      <c r="A20" s="95"/>
      <c r="B20" s="271" t="s">
        <v>213</v>
      </c>
      <c r="C20" s="272"/>
      <c r="D20" s="272"/>
      <c r="E20" s="272"/>
      <c r="F20" s="272"/>
      <c r="G20" s="272"/>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177">
        <v>0</v>
      </c>
      <c r="C22" s="177">
        <v>1</v>
      </c>
      <c r="D22" s="177">
        <v>0</v>
      </c>
      <c r="E22" s="177">
        <v>0</v>
      </c>
      <c r="F22" s="177">
        <v>0</v>
      </c>
      <c r="G22" s="178">
        <f>SUM(B22:F22)</f>
        <v>1</v>
      </c>
      <c r="H22" s="97"/>
      <c r="I22" s="20"/>
      <c r="J22" s="20"/>
      <c r="K22" s="20"/>
      <c r="L22" s="14"/>
    </row>
    <row r="23" spans="1:12" ht="29.25" customHeight="1">
      <c r="A23" s="100" t="s">
        <v>221</v>
      </c>
      <c r="B23" s="224"/>
      <c r="C23" s="224"/>
      <c r="D23" s="224"/>
      <c r="E23" s="224"/>
      <c r="F23" s="224"/>
      <c r="G23" s="197"/>
      <c r="H23" s="97"/>
      <c r="I23" s="20"/>
      <c r="J23" s="20"/>
      <c r="K23" s="20"/>
      <c r="L23" s="14"/>
    </row>
    <row r="24" spans="1:12" ht="29.25" customHeight="1">
      <c r="A24" s="100" t="s">
        <v>222</v>
      </c>
      <c r="B24" s="103"/>
      <c r="C24" s="103"/>
      <c r="D24" s="103"/>
      <c r="E24" s="103"/>
      <c r="F24" s="103"/>
      <c r="G24" s="104"/>
      <c r="H24" s="97"/>
      <c r="I24" s="20"/>
      <c r="J24" s="20"/>
      <c r="K24" s="20"/>
      <c r="L24" s="14"/>
    </row>
    <row r="25" spans="1:12" ht="29.25" customHeight="1">
      <c r="A25" s="100" t="s">
        <v>223</v>
      </c>
      <c r="B25" s="103"/>
      <c r="C25" s="103"/>
      <c r="D25" s="103"/>
      <c r="E25" s="103"/>
      <c r="F25" s="103"/>
      <c r="G25" s="103"/>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ustomHeight="1">
      <c r="A29" s="109">
        <v>2024</v>
      </c>
      <c r="B29" s="110" t="s">
        <v>232</v>
      </c>
      <c r="C29" s="190"/>
      <c r="D29" s="190"/>
      <c r="E29" s="223">
        <f>IFERROR(IF(D29/C29&gt;100%,100%,D29/C29),0)</f>
        <v>0</v>
      </c>
      <c r="F29" s="273"/>
      <c r="G29" s="274"/>
      <c r="H29" s="275"/>
      <c r="I29" s="287"/>
      <c r="J29" s="288"/>
      <c r="K29" s="97"/>
      <c r="L29" s="14"/>
    </row>
    <row r="30" spans="1:12" ht="18.75" customHeight="1">
      <c r="A30" s="109">
        <v>2024</v>
      </c>
      <c r="B30" s="110" t="s">
        <v>233</v>
      </c>
      <c r="C30" s="190"/>
      <c r="D30" s="190"/>
      <c r="E30" s="223">
        <f t="shared" ref="E30:E44" si="0">IFERROR(IF(D30/C30&gt;100%,100%,D30/C30),0)</f>
        <v>0</v>
      </c>
      <c r="F30" s="273"/>
      <c r="G30" s="274"/>
      <c r="H30" s="275"/>
      <c r="I30" s="287"/>
      <c r="J30" s="288"/>
      <c r="K30" s="97"/>
      <c r="L30" s="14"/>
    </row>
    <row r="31" spans="1:12" ht="18.75" customHeight="1">
      <c r="A31" s="109">
        <v>2025</v>
      </c>
      <c r="B31" s="110" t="s">
        <v>234</v>
      </c>
      <c r="C31" s="190"/>
      <c r="D31" s="190"/>
      <c r="E31" s="223">
        <f t="shared" si="0"/>
        <v>0</v>
      </c>
      <c r="F31" s="273"/>
      <c r="G31" s="274"/>
      <c r="H31" s="275"/>
      <c r="I31" s="287"/>
      <c r="J31" s="288"/>
      <c r="K31" s="97"/>
      <c r="L31" s="14"/>
    </row>
    <row r="32" spans="1:12" ht="18.75" customHeight="1">
      <c r="A32" s="109">
        <v>2025</v>
      </c>
      <c r="B32" s="110" t="s">
        <v>235</v>
      </c>
      <c r="C32" s="190"/>
      <c r="D32" s="190"/>
      <c r="E32" s="223">
        <f t="shared" si="0"/>
        <v>0</v>
      </c>
      <c r="F32" s="273"/>
      <c r="G32" s="274"/>
      <c r="H32" s="275"/>
      <c r="I32" s="289"/>
      <c r="J32" s="288"/>
      <c r="K32" s="97"/>
      <c r="L32" s="140"/>
    </row>
    <row r="33" spans="1:12" ht="18.75" customHeight="1">
      <c r="A33" s="109">
        <v>2025</v>
      </c>
      <c r="B33" s="110" t="s">
        <v>232</v>
      </c>
      <c r="C33" s="190"/>
      <c r="D33" s="190"/>
      <c r="E33" s="223">
        <f t="shared" si="0"/>
        <v>0</v>
      </c>
      <c r="F33" s="273"/>
      <c r="G33" s="274"/>
      <c r="H33" s="275"/>
      <c r="I33" s="289"/>
      <c r="J33" s="288"/>
      <c r="K33" s="97"/>
      <c r="L33" s="14"/>
    </row>
    <row r="34" spans="1:12" ht="18.75" customHeight="1">
      <c r="A34" s="109">
        <v>2025</v>
      </c>
      <c r="B34" s="110" t="s">
        <v>233</v>
      </c>
      <c r="C34" s="190"/>
      <c r="D34" s="190"/>
      <c r="E34" s="223">
        <f t="shared" si="0"/>
        <v>0</v>
      </c>
      <c r="F34" s="273"/>
      <c r="G34" s="274"/>
      <c r="H34" s="275"/>
      <c r="I34" s="289"/>
      <c r="J34" s="288"/>
      <c r="K34" s="97"/>
      <c r="L34" s="14"/>
    </row>
    <row r="35" spans="1:12" ht="18.75" customHeight="1">
      <c r="A35" s="109">
        <v>2026</v>
      </c>
      <c r="B35" s="110" t="s">
        <v>234</v>
      </c>
      <c r="C35" s="113"/>
      <c r="D35" s="71"/>
      <c r="E35" s="223">
        <f t="shared" si="0"/>
        <v>0</v>
      </c>
      <c r="F35" s="273"/>
      <c r="G35" s="274"/>
      <c r="H35" s="275"/>
      <c r="I35" s="289"/>
      <c r="J35" s="288"/>
      <c r="K35" s="97"/>
      <c r="L35" s="14"/>
    </row>
    <row r="36" spans="1:12" ht="18.75" customHeight="1">
      <c r="A36" s="109">
        <v>2026</v>
      </c>
      <c r="B36" s="110" t="s">
        <v>235</v>
      </c>
      <c r="C36" s="113"/>
      <c r="D36" s="71"/>
      <c r="E36" s="223">
        <f t="shared" si="0"/>
        <v>0</v>
      </c>
      <c r="F36" s="273"/>
      <c r="G36" s="274"/>
      <c r="H36" s="275"/>
      <c r="I36" s="289"/>
      <c r="J36" s="288"/>
      <c r="K36" s="97"/>
      <c r="L36" s="14"/>
    </row>
    <row r="37" spans="1:12" ht="18.75" customHeight="1">
      <c r="A37" s="109">
        <v>2026</v>
      </c>
      <c r="B37" s="110" t="s">
        <v>232</v>
      </c>
      <c r="C37" s="113"/>
      <c r="D37" s="71"/>
      <c r="E37" s="223">
        <f t="shared" si="0"/>
        <v>0</v>
      </c>
      <c r="F37" s="273"/>
      <c r="G37" s="274"/>
      <c r="H37" s="275"/>
      <c r="I37" s="289"/>
      <c r="J37" s="288"/>
      <c r="K37" s="97"/>
      <c r="L37" s="14"/>
    </row>
    <row r="38" spans="1:12" ht="18.75" customHeight="1">
      <c r="A38" s="109">
        <v>2026</v>
      </c>
      <c r="B38" s="110" t="s">
        <v>233</v>
      </c>
      <c r="C38" s="113"/>
      <c r="D38" s="71"/>
      <c r="E38" s="223">
        <f t="shared" si="0"/>
        <v>0</v>
      </c>
      <c r="F38" s="273"/>
      <c r="G38" s="274"/>
      <c r="H38" s="275"/>
      <c r="I38" s="289"/>
      <c r="J38" s="288"/>
      <c r="K38" s="97"/>
      <c r="L38" s="14"/>
    </row>
    <row r="39" spans="1:12" ht="18.75" customHeight="1">
      <c r="A39" s="109">
        <v>2027</v>
      </c>
      <c r="B39" s="110" t="s">
        <v>234</v>
      </c>
      <c r="C39" s="113"/>
      <c r="D39" s="113"/>
      <c r="E39" s="223">
        <f t="shared" si="0"/>
        <v>0</v>
      </c>
      <c r="F39" s="273"/>
      <c r="G39" s="274"/>
      <c r="H39" s="275"/>
      <c r="I39" s="289"/>
      <c r="J39" s="288"/>
      <c r="K39" s="97"/>
      <c r="L39" s="14"/>
    </row>
    <row r="40" spans="1:12" ht="18.75" customHeight="1">
      <c r="A40" s="109">
        <v>2027</v>
      </c>
      <c r="B40" s="110" t="s">
        <v>235</v>
      </c>
      <c r="C40" s="113"/>
      <c r="D40" s="71"/>
      <c r="E40" s="223">
        <f t="shared" si="0"/>
        <v>0</v>
      </c>
      <c r="F40" s="273"/>
      <c r="G40" s="274"/>
      <c r="H40" s="275"/>
      <c r="I40" s="289"/>
      <c r="J40" s="288"/>
      <c r="K40" s="97"/>
      <c r="L40" s="14"/>
    </row>
    <row r="41" spans="1:12" ht="18.75" customHeight="1">
      <c r="A41" s="109">
        <v>2027</v>
      </c>
      <c r="B41" s="110" t="s">
        <v>232</v>
      </c>
      <c r="C41" s="113"/>
      <c r="D41" s="71"/>
      <c r="E41" s="223">
        <f t="shared" si="0"/>
        <v>0</v>
      </c>
      <c r="F41" s="273"/>
      <c r="G41" s="274"/>
      <c r="H41" s="275"/>
      <c r="I41" s="289"/>
      <c r="J41" s="288"/>
      <c r="K41" s="97"/>
      <c r="L41" s="14"/>
    </row>
    <row r="42" spans="1:12" ht="18.75" customHeight="1">
      <c r="A42" s="109">
        <v>2027</v>
      </c>
      <c r="B42" s="110" t="s">
        <v>233</v>
      </c>
      <c r="C42" s="113"/>
      <c r="D42" s="71"/>
      <c r="E42" s="223">
        <f t="shared" si="0"/>
        <v>0</v>
      </c>
      <c r="F42" s="273"/>
      <c r="G42" s="274"/>
      <c r="H42" s="275"/>
      <c r="I42" s="289"/>
      <c r="J42" s="288"/>
      <c r="K42" s="97"/>
      <c r="L42" s="14"/>
    </row>
    <row r="43" spans="1:12" ht="18.75" customHeight="1">
      <c r="A43" s="109">
        <v>2028</v>
      </c>
      <c r="B43" s="110" t="s">
        <v>234</v>
      </c>
      <c r="C43" s="113"/>
      <c r="D43" s="71"/>
      <c r="E43" s="223">
        <f t="shared" si="0"/>
        <v>0</v>
      </c>
      <c r="F43" s="273"/>
      <c r="G43" s="274"/>
      <c r="H43" s="275"/>
      <c r="I43" s="289"/>
      <c r="J43" s="288"/>
      <c r="K43" s="97"/>
      <c r="L43" s="14"/>
    </row>
    <row r="44" spans="1:12" ht="18.75" customHeight="1">
      <c r="A44" s="109">
        <v>2028</v>
      </c>
      <c r="B44" s="110" t="s">
        <v>235</v>
      </c>
      <c r="C44" s="113"/>
      <c r="D44" s="113"/>
      <c r="E44" s="22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A27:J27"/>
    <mergeCell ref="B20:G20"/>
    <mergeCell ref="F28:H28"/>
    <mergeCell ref="I28:J28"/>
    <mergeCell ref="F29:H29"/>
    <mergeCell ref="I29:J29"/>
    <mergeCell ref="F30:H30"/>
    <mergeCell ref="I30:J30"/>
    <mergeCell ref="C1:H4"/>
    <mergeCell ref="C8:J8"/>
    <mergeCell ref="B6:J6"/>
    <mergeCell ref="B18:J18"/>
    <mergeCell ref="B14:J14"/>
    <mergeCell ref="B15:J15"/>
    <mergeCell ref="B16:J16"/>
    <mergeCell ref="B17:J17"/>
    <mergeCell ref="B12:J12"/>
    <mergeCell ref="B7:J7"/>
    <mergeCell ref="B9:J9"/>
    <mergeCell ref="B10:J10"/>
    <mergeCell ref="B11:J11"/>
    <mergeCell ref="B13:J13"/>
  </mergeCells>
  <pageMargins left="0.7" right="0.7" top="0.75" bottom="0.75" header="0.3" footer="0.3"/>
  <pageSetup scale="43" orientation="portrait"/>
  <headerFooter>
    <oddFooter>&amp;C&amp;"Aptos Narrow,Regular"&amp;11&amp;K000000
&amp;"Calibri,Regular"&amp;10 Confidencial - Nota foro Publica Consumición ir Distribución</oddFooter>
  </headerFooter>
  <ignoredErrors>
    <ignoredError sqref="J3:J4"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4"/>
  <sheetViews>
    <sheetView showGridLines="0" topLeftCell="A23" zoomScale="80" zoomScaleNormal="80" workbookViewId="0">
      <selection activeCell="B23" sqref="B23:G25"/>
    </sheetView>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154</v>
      </c>
      <c r="C6" s="284"/>
      <c r="D6" s="284"/>
      <c r="E6" s="284"/>
      <c r="F6" s="284"/>
      <c r="G6" s="284"/>
      <c r="H6" s="284"/>
      <c r="I6" s="284"/>
      <c r="J6" s="284"/>
      <c r="K6" s="97"/>
      <c r="L6" s="14"/>
    </row>
    <row r="7" spans="1:12" ht="30" customHeight="1">
      <c r="A7" s="88" t="s">
        <v>264</v>
      </c>
      <c r="B7" s="295" t="s">
        <v>306</v>
      </c>
      <c r="C7" s="296"/>
      <c r="D7" s="296"/>
      <c r="E7" s="296"/>
      <c r="F7" s="296"/>
      <c r="G7" s="296"/>
      <c r="H7" s="296"/>
      <c r="I7" s="296"/>
      <c r="J7" s="297"/>
      <c r="K7" s="97"/>
      <c r="L7" s="14"/>
    </row>
    <row r="8" spans="1:12" ht="30" customHeight="1">
      <c r="A8" s="88" t="s">
        <v>265</v>
      </c>
      <c r="B8" s="90" t="s">
        <v>322</v>
      </c>
      <c r="C8" s="343" t="s">
        <v>323</v>
      </c>
      <c r="D8" s="344"/>
      <c r="E8" s="344"/>
      <c r="F8" s="344"/>
      <c r="G8" s="344"/>
      <c r="H8" s="344"/>
      <c r="I8" s="344"/>
      <c r="J8" s="345"/>
      <c r="K8" s="97"/>
      <c r="L8" s="14"/>
    </row>
    <row r="9" spans="1:12" ht="30" customHeight="1">
      <c r="A9" s="88" t="s">
        <v>268</v>
      </c>
      <c r="B9" s="283" t="s">
        <v>324</v>
      </c>
      <c r="C9" s="284"/>
      <c r="D9" s="284"/>
      <c r="E9" s="284"/>
      <c r="F9" s="284"/>
      <c r="G9" s="284"/>
      <c r="H9" s="284"/>
      <c r="I9" s="284"/>
      <c r="J9" s="284"/>
      <c r="K9" s="97"/>
      <c r="L9" s="14"/>
    </row>
    <row r="10" spans="1:12" ht="30" customHeight="1">
      <c r="A10" s="88" t="s">
        <v>270</v>
      </c>
      <c r="B10" s="283" t="s">
        <v>324</v>
      </c>
      <c r="C10" s="284"/>
      <c r="D10" s="284"/>
      <c r="E10" s="284"/>
      <c r="F10" s="284"/>
      <c r="G10" s="284"/>
      <c r="H10" s="284"/>
      <c r="I10" s="284"/>
      <c r="J10" s="284"/>
      <c r="K10" s="97"/>
      <c r="L10" s="14"/>
    </row>
    <row r="11" spans="1:12" ht="30" customHeight="1">
      <c r="A11" s="88" t="s">
        <v>198</v>
      </c>
      <c r="B11" s="283" t="s">
        <v>325</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347" t="s">
        <v>326</v>
      </c>
      <c r="C14" s="348"/>
      <c r="D14" s="348"/>
      <c r="E14" s="348"/>
      <c r="F14" s="348"/>
      <c r="G14" s="348"/>
      <c r="H14" s="348"/>
      <c r="I14" s="348"/>
      <c r="J14" s="348"/>
      <c r="K14" s="97"/>
      <c r="L14" s="14"/>
    </row>
    <row r="15" spans="1:12" ht="30" customHeight="1">
      <c r="A15" s="88" t="s">
        <v>206</v>
      </c>
      <c r="B15" s="347" t="s">
        <v>327</v>
      </c>
      <c r="C15" s="348"/>
      <c r="D15" s="348"/>
      <c r="E15" s="348"/>
      <c r="F15" s="348"/>
      <c r="G15" s="348"/>
      <c r="H15" s="348"/>
      <c r="I15" s="348"/>
      <c r="J15" s="348"/>
      <c r="K15" s="97"/>
      <c r="L15" s="14"/>
    </row>
    <row r="16" spans="1:12" ht="30" customHeight="1">
      <c r="A16" s="88" t="s">
        <v>208</v>
      </c>
      <c r="B16" s="347" t="s">
        <v>152</v>
      </c>
      <c r="C16" s="348"/>
      <c r="D16" s="348"/>
      <c r="E16" s="348"/>
      <c r="F16" s="348"/>
      <c r="G16" s="348"/>
      <c r="H16" s="348"/>
      <c r="I16" s="348"/>
      <c r="J16" s="348"/>
      <c r="K16" s="97"/>
      <c r="L16" s="14"/>
    </row>
    <row r="17" spans="1:12" ht="30" customHeight="1">
      <c r="A17" s="88" t="s">
        <v>275</v>
      </c>
      <c r="B17" s="349">
        <v>0</v>
      </c>
      <c r="C17" s="349"/>
      <c r="D17" s="349"/>
      <c r="E17" s="349"/>
      <c r="F17" s="350"/>
      <c r="G17" s="349"/>
      <c r="H17" s="349"/>
      <c r="I17" s="349"/>
      <c r="J17" s="349"/>
      <c r="K17" s="97"/>
      <c r="L17" s="14"/>
    </row>
    <row r="18" spans="1:12" ht="30" customHeight="1">
      <c r="A18" s="88" t="s">
        <v>211</v>
      </c>
      <c r="B18" s="283" t="s">
        <v>212</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7">
        <v>0</v>
      </c>
      <c r="C22" s="177">
        <v>3</v>
      </c>
      <c r="D22" s="177">
        <v>0</v>
      </c>
      <c r="E22" s="177">
        <v>0</v>
      </c>
      <c r="F22" s="177">
        <v>0</v>
      </c>
      <c r="G22" s="178">
        <f>SUM(B22:F22)</f>
        <v>3</v>
      </c>
      <c r="H22" s="97"/>
      <c r="I22" s="20"/>
      <c r="J22" s="20"/>
      <c r="K22" s="20"/>
      <c r="L22" s="14"/>
    </row>
    <row r="23" spans="1:12" ht="30" customHeight="1">
      <c r="A23" s="100" t="s">
        <v>221</v>
      </c>
      <c r="B23" s="224"/>
      <c r="C23" s="224"/>
      <c r="D23" s="224"/>
      <c r="E23" s="224"/>
      <c r="F23" s="224"/>
      <c r="G23" s="196"/>
      <c r="H23" s="97"/>
      <c r="I23" s="20"/>
      <c r="J23" s="20"/>
      <c r="K23" s="20"/>
      <c r="L23" s="14"/>
    </row>
    <row r="24" spans="1:12" ht="30" customHeight="1">
      <c r="A24" s="100" t="s">
        <v>222</v>
      </c>
      <c r="B24" s="103"/>
      <c r="C24" s="103"/>
      <c r="D24" s="103"/>
      <c r="E24" s="103"/>
      <c r="F24" s="103"/>
      <c r="G24" s="104"/>
      <c r="H24" s="97"/>
      <c r="I24" s="20"/>
      <c r="J24" s="20"/>
      <c r="K24" s="20"/>
      <c r="L24" s="14"/>
    </row>
    <row r="25" spans="1:12" ht="30" customHeight="1">
      <c r="A25" s="100" t="s">
        <v>223</v>
      </c>
      <c r="B25" s="103"/>
      <c r="C25" s="103"/>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328</v>
      </c>
      <c r="J28" s="272"/>
      <c r="K28" s="97"/>
      <c r="L28" s="14"/>
    </row>
    <row r="29" spans="1:12" ht="18.75" customHeight="1">
      <c r="A29" s="109">
        <v>2024</v>
      </c>
      <c r="B29" s="110" t="s">
        <v>232</v>
      </c>
      <c r="C29" s="185"/>
      <c r="D29" s="190"/>
      <c r="E29" s="223">
        <f>IFERROR(IF(D29/C29&gt;100%,100%,D29/C29),0)</f>
        <v>0</v>
      </c>
      <c r="F29" s="273"/>
      <c r="G29" s="274"/>
      <c r="H29" s="275"/>
      <c r="I29" s="287"/>
      <c r="J29" s="288"/>
      <c r="K29" s="97"/>
      <c r="L29" s="14"/>
    </row>
    <row r="30" spans="1:12" ht="18.75" customHeight="1">
      <c r="A30" s="109">
        <v>2024</v>
      </c>
      <c r="B30" s="110" t="s">
        <v>233</v>
      </c>
      <c r="C30" s="185"/>
      <c r="D30" s="190"/>
      <c r="E30" s="223">
        <f t="shared" ref="E30:E44" si="0">IFERROR(IF(D30/C30&gt;100%,100%,D30/C30),0)</f>
        <v>0</v>
      </c>
      <c r="F30" s="273"/>
      <c r="G30" s="274"/>
      <c r="H30" s="275"/>
      <c r="I30" s="287"/>
      <c r="J30" s="288"/>
      <c r="K30" s="97"/>
      <c r="L30" s="14"/>
    </row>
    <row r="31" spans="1:12" ht="18.75" customHeight="1">
      <c r="A31" s="109">
        <v>2025</v>
      </c>
      <c r="B31" s="110" t="s">
        <v>234</v>
      </c>
      <c r="C31" s="185"/>
      <c r="D31" s="190"/>
      <c r="E31" s="223">
        <f t="shared" si="0"/>
        <v>0</v>
      </c>
      <c r="F31" s="273"/>
      <c r="G31" s="274"/>
      <c r="H31" s="275"/>
      <c r="I31" s="287"/>
      <c r="J31" s="288"/>
      <c r="K31" s="97"/>
      <c r="L31" s="14"/>
    </row>
    <row r="32" spans="1:12" ht="18.75" customHeight="1">
      <c r="A32" s="109">
        <v>2025</v>
      </c>
      <c r="B32" s="110" t="s">
        <v>235</v>
      </c>
      <c r="C32" s="185"/>
      <c r="D32" s="190"/>
      <c r="E32" s="223">
        <f t="shared" si="0"/>
        <v>0</v>
      </c>
      <c r="F32" s="273"/>
      <c r="G32" s="274"/>
      <c r="H32" s="275"/>
      <c r="I32" s="287"/>
      <c r="J32" s="288"/>
      <c r="K32" s="97"/>
      <c r="L32" s="140"/>
    </row>
    <row r="33" spans="1:12" ht="18.75" customHeight="1">
      <c r="A33" s="109">
        <v>2025</v>
      </c>
      <c r="B33" s="110" t="s">
        <v>232</v>
      </c>
      <c r="C33" s="185"/>
      <c r="D33" s="190"/>
      <c r="E33" s="223">
        <f t="shared" si="0"/>
        <v>0</v>
      </c>
      <c r="F33" s="273"/>
      <c r="G33" s="274"/>
      <c r="H33" s="275"/>
      <c r="I33" s="289"/>
      <c r="J33" s="288"/>
      <c r="K33" s="97"/>
      <c r="L33" s="14"/>
    </row>
    <row r="34" spans="1:12" ht="18.75" customHeight="1">
      <c r="A34" s="109">
        <v>2025</v>
      </c>
      <c r="B34" s="110" t="s">
        <v>233</v>
      </c>
      <c r="C34" s="185"/>
      <c r="D34" s="190"/>
      <c r="E34" s="223">
        <f t="shared" si="0"/>
        <v>0</v>
      </c>
      <c r="F34" s="273"/>
      <c r="G34" s="274"/>
      <c r="H34" s="275"/>
      <c r="I34" s="289"/>
      <c r="J34" s="288"/>
      <c r="K34" s="97"/>
      <c r="L34" s="14"/>
    </row>
    <row r="35" spans="1:12" ht="18.75" customHeight="1">
      <c r="A35" s="109">
        <v>2026</v>
      </c>
      <c r="B35" s="110" t="s">
        <v>234</v>
      </c>
      <c r="C35" s="113"/>
      <c r="D35" s="190"/>
      <c r="E35" s="223">
        <f t="shared" si="0"/>
        <v>0</v>
      </c>
      <c r="F35" s="273"/>
      <c r="G35" s="274"/>
      <c r="H35" s="275"/>
      <c r="I35" s="289"/>
      <c r="J35" s="288"/>
      <c r="K35" s="97"/>
      <c r="L35" s="14"/>
    </row>
    <row r="36" spans="1:12" ht="18.75" customHeight="1">
      <c r="A36" s="109">
        <v>2026</v>
      </c>
      <c r="B36" s="110" t="s">
        <v>235</v>
      </c>
      <c r="C36" s="113"/>
      <c r="D36" s="190"/>
      <c r="E36" s="223">
        <f t="shared" si="0"/>
        <v>0</v>
      </c>
      <c r="F36" s="273"/>
      <c r="G36" s="274"/>
      <c r="H36" s="275"/>
      <c r="I36" s="289"/>
      <c r="J36" s="288"/>
      <c r="K36" s="97"/>
      <c r="L36" s="14"/>
    </row>
    <row r="37" spans="1:12" ht="18.75" customHeight="1">
      <c r="A37" s="109">
        <v>2026</v>
      </c>
      <c r="B37" s="110" t="s">
        <v>232</v>
      </c>
      <c r="C37" s="113"/>
      <c r="D37" s="71"/>
      <c r="E37" s="223">
        <f t="shared" si="0"/>
        <v>0</v>
      </c>
      <c r="F37" s="273"/>
      <c r="G37" s="274"/>
      <c r="H37" s="275"/>
      <c r="I37" s="289"/>
      <c r="J37" s="288"/>
      <c r="K37" s="97"/>
      <c r="L37" s="14"/>
    </row>
    <row r="38" spans="1:12" ht="18.75" customHeight="1">
      <c r="A38" s="109">
        <v>2026</v>
      </c>
      <c r="B38" s="110" t="s">
        <v>233</v>
      </c>
      <c r="C38" s="113"/>
      <c r="D38" s="71"/>
      <c r="E38" s="223">
        <f t="shared" si="0"/>
        <v>0</v>
      </c>
      <c r="F38" s="273"/>
      <c r="G38" s="274"/>
      <c r="H38" s="275"/>
      <c r="I38" s="289"/>
      <c r="J38" s="288"/>
      <c r="K38" s="97"/>
      <c r="L38" s="14"/>
    </row>
    <row r="39" spans="1:12" ht="18.75" customHeight="1">
      <c r="A39" s="109">
        <v>2027</v>
      </c>
      <c r="B39" s="110" t="s">
        <v>234</v>
      </c>
      <c r="C39" s="113"/>
      <c r="D39" s="113"/>
      <c r="E39" s="223">
        <f t="shared" si="0"/>
        <v>0</v>
      </c>
      <c r="F39" s="273"/>
      <c r="G39" s="274"/>
      <c r="H39" s="275"/>
      <c r="I39" s="289"/>
      <c r="J39" s="288"/>
      <c r="K39" s="97"/>
      <c r="L39" s="14"/>
    </row>
    <row r="40" spans="1:12" ht="18.75" customHeight="1">
      <c r="A40" s="109">
        <v>2027</v>
      </c>
      <c r="B40" s="110" t="s">
        <v>235</v>
      </c>
      <c r="C40" s="113"/>
      <c r="D40" s="71"/>
      <c r="E40" s="223">
        <f t="shared" si="0"/>
        <v>0</v>
      </c>
      <c r="F40" s="273"/>
      <c r="G40" s="274"/>
      <c r="H40" s="275"/>
      <c r="I40" s="289"/>
      <c r="J40" s="288"/>
      <c r="K40" s="97"/>
      <c r="L40" s="14"/>
    </row>
    <row r="41" spans="1:12" ht="18.75" customHeight="1">
      <c r="A41" s="109">
        <v>2027</v>
      </c>
      <c r="B41" s="110" t="s">
        <v>232</v>
      </c>
      <c r="C41" s="113"/>
      <c r="D41" s="71"/>
      <c r="E41" s="223">
        <f t="shared" si="0"/>
        <v>0</v>
      </c>
      <c r="F41" s="273"/>
      <c r="G41" s="274"/>
      <c r="H41" s="275"/>
      <c r="I41" s="289"/>
      <c r="J41" s="288"/>
      <c r="K41" s="97"/>
      <c r="L41" s="14"/>
    </row>
    <row r="42" spans="1:12" ht="18.75" customHeight="1">
      <c r="A42" s="109">
        <v>2027</v>
      </c>
      <c r="B42" s="110" t="s">
        <v>233</v>
      </c>
      <c r="C42" s="113"/>
      <c r="D42" s="71"/>
      <c r="E42" s="223">
        <f t="shared" si="0"/>
        <v>0</v>
      </c>
      <c r="F42" s="273"/>
      <c r="G42" s="274"/>
      <c r="H42" s="275"/>
      <c r="I42" s="289"/>
      <c r="J42" s="288"/>
      <c r="K42" s="97"/>
      <c r="L42" s="14"/>
    </row>
    <row r="43" spans="1:12" ht="18.75" customHeight="1">
      <c r="A43" s="109">
        <v>2028</v>
      </c>
      <c r="B43" s="110" t="s">
        <v>234</v>
      </c>
      <c r="C43" s="113"/>
      <c r="D43" s="71"/>
      <c r="E43" s="223">
        <f t="shared" si="0"/>
        <v>0</v>
      </c>
      <c r="F43" s="273"/>
      <c r="G43" s="274"/>
      <c r="H43" s="275"/>
      <c r="I43" s="289"/>
      <c r="J43" s="288"/>
      <c r="K43" s="97"/>
      <c r="L43" s="14"/>
    </row>
    <row r="44" spans="1:12" ht="18.75" customHeight="1">
      <c r="A44" s="109">
        <v>2028</v>
      </c>
      <c r="B44" s="110" t="s">
        <v>235</v>
      </c>
      <c r="C44" s="113"/>
      <c r="D44" s="113"/>
      <c r="E44" s="223">
        <f t="shared" si="0"/>
        <v>0</v>
      </c>
      <c r="F44" s="273"/>
      <c r="G44" s="274"/>
      <c r="H44" s="275"/>
      <c r="I44" s="289"/>
      <c r="J44" s="288"/>
      <c r="K44" s="141"/>
      <c r="L44" s="56"/>
    </row>
  </sheetData>
  <mergeCells count="50">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 ref="F31:H31"/>
    <mergeCell ref="I31:J31"/>
    <mergeCell ref="F32:H32"/>
    <mergeCell ref="I32:J32"/>
    <mergeCell ref="F33:H33"/>
    <mergeCell ref="I33:J33"/>
    <mergeCell ref="F34:H34"/>
    <mergeCell ref="I34:J34"/>
    <mergeCell ref="F35:H35"/>
    <mergeCell ref="I35:J35"/>
    <mergeCell ref="F36:H36"/>
    <mergeCell ref="I36:J36"/>
    <mergeCell ref="B13:J13"/>
    <mergeCell ref="A27:J27"/>
    <mergeCell ref="B20:G20"/>
    <mergeCell ref="B15:J15"/>
    <mergeCell ref="B16:J16"/>
    <mergeCell ref="B17:J17"/>
    <mergeCell ref="B18:J18"/>
    <mergeCell ref="B14:J14"/>
    <mergeCell ref="F28:H28"/>
    <mergeCell ref="I28:J28"/>
    <mergeCell ref="F29:H29"/>
    <mergeCell ref="I29:J29"/>
    <mergeCell ref="F30:H30"/>
    <mergeCell ref="I30:J30"/>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&amp;C&amp;"Aptos Narrow,Regular"&amp;11&amp;K000000
&amp;"Calibri,Regular"&amp;10 Confidential - Not for Public Consumption or Distribution</oddFooter>
  </headerFooter>
  <ignoredErrors>
    <ignoredError sqref="J3:J4"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4"/>
  <sheetViews>
    <sheetView showGridLines="0" topLeftCell="A17" zoomScale="80" zoomScaleNormal="80" workbookViewId="0">
      <selection activeCell="B23" sqref="B23:G25"/>
    </sheetView>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75" customHeight="1">
      <c r="A5" s="84"/>
      <c r="B5" s="85"/>
      <c r="C5" s="85"/>
      <c r="D5" s="85"/>
      <c r="E5" s="85"/>
      <c r="F5" s="85"/>
      <c r="G5" s="85"/>
      <c r="H5" s="85"/>
      <c r="I5" s="86"/>
      <c r="J5" s="139"/>
      <c r="K5" s="20"/>
      <c r="L5" s="14"/>
    </row>
    <row r="6" spans="1:12" ht="30.75" customHeight="1">
      <c r="A6" s="88" t="s">
        <v>263</v>
      </c>
      <c r="B6" s="283" t="s">
        <v>162</v>
      </c>
      <c r="C6" s="284"/>
      <c r="D6" s="284"/>
      <c r="E6" s="284"/>
      <c r="F6" s="284"/>
      <c r="G6" s="284"/>
      <c r="H6" s="284"/>
      <c r="I6" s="284"/>
      <c r="J6" s="284"/>
      <c r="K6" s="97"/>
      <c r="L6" s="14"/>
    </row>
    <row r="7" spans="1:12" ht="30.75" customHeight="1">
      <c r="A7" s="88" t="s">
        <v>264</v>
      </c>
      <c r="B7" s="295" t="s">
        <v>306</v>
      </c>
      <c r="C7" s="296"/>
      <c r="D7" s="296"/>
      <c r="E7" s="296"/>
      <c r="F7" s="296"/>
      <c r="G7" s="296"/>
      <c r="H7" s="296"/>
      <c r="I7" s="296"/>
      <c r="J7" s="297"/>
      <c r="K7" s="97"/>
      <c r="L7" s="14"/>
    </row>
    <row r="8" spans="1:12" ht="30.75" customHeight="1">
      <c r="A8" s="88" t="s">
        <v>265</v>
      </c>
      <c r="B8" s="90" t="s">
        <v>329</v>
      </c>
      <c r="C8" s="295" t="s">
        <v>330</v>
      </c>
      <c r="D8" s="296"/>
      <c r="E8" s="296"/>
      <c r="F8" s="296"/>
      <c r="G8" s="296"/>
      <c r="H8" s="296"/>
      <c r="I8" s="296"/>
      <c r="J8" s="297"/>
      <c r="K8" s="97"/>
      <c r="L8" s="14"/>
    </row>
    <row r="9" spans="1:12" ht="30.75" customHeight="1">
      <c r="A9" s="88" t="s">
        <v>268</v>
      </c>
      <c r="B9" s="283" t="s">
        <v>331</v>
      </c>
      <c r="C9" s="284"/>
      <c r="D9" s="284"/>
      <c r="E9" s="284"/>
      <c r="F9" s="284"/>
      <c r="G9" s="284"/>
      <c r="H9" s="284"/>
      <c r="I9" s="284"/>
      <c r="J9" s="284"/>
      <c r="K9" s="97"/>
      <c r="L9" s="14"/>
    </row>
    <row r="10" spans="1:12" ht="30.75" customHeight="1">
      <c r="A10" s="88" t="s">
        <v>270</v>
      </c>
      <c r="B10" s="283" t="s">
        <v>332</v>
      </c>
      <c r="C10" s="284"/>
      <c r="D10" s="284"/>
      <c r="E10" s="284"/>
      <c r="F10" s="284"/>
      <c r="G10" s="284"/>
      <c r="H10" s="284"/>
      <c r="I10" s="284"/>
      <c r="J10" s="284"/>
      <c r="K10" s="97"/>
      <c r="L10" s="14"/>
    </row>
    <row r="11" spans="1:12" ht="30.75" customHeight="1">
      <c r="A11" s="88" t="s">
        <v>198</v>
      </c>
      <c r="B11" s="283" t="s">
        <v>240</v>
      </c>
      <c r="C11" s="284"/>
      <c r="D11" s="284"/>
      <c r="E11" s="284"/>
      <c r="F11" s="284"/>
      <c r="G11" s="284"/>
      <c r="H11" s="284"/>
      <c r="I11" s="284"/>
      <c r="J11" s="284"/>
      <c r="K11" s="97"/>
      <c r="L11" s="14"/>
    </row>
    <row r="12" spans="1:12" ht="30.75" customHeight="1">
      <c r="A12" s="88" t="s">
        <v>200</v>
      </c>
      <c r="B12" s="283" t="s">
        <v>333</v>
      </c>
      <c r="C12" s="284"/>
      <c r="D12" s="284"/>
      <c r="E12" s="284"/>
      <c r="F12" s="284"/>
      <c r="G12" s="284"/>
      <c r="H12" s="284"/>
      <c r="I12" s="284"/>
      <c r="J12" s="284"/>
      <c r="K12" s="97"/>
      <c r="L12" s="14"/>
    </row>
    <row r="13" spans="1:12" ht="30.75" customHeight="1">
      <c r="A13" s="88" t="s">
        <v>202</v>
      </c>
      <c r="B13" s="280" t="s">
        <v>203</v>
      </c>
      <c r="C13" s="281"/>
      <c r="D13" s="281"/>
      <c r="E13" s="281"/>
      <c r="F13" s="281"/>
      <c r="G13" s="281"/>
      <c r="H13" s="281"/>
      <c r="I13" s="281"/>
      <c r="J13" s="282"/>
      <c r="K13" s="97"/>
      <c r="L13" s="14"/>
    </row>
    <row r="14" spans="1:12" ht="30.75" customHeight="1">
      <c r="A14" s="88" t="s">
        <v>204</v>
      </c>
      <c r="B14" s="283" t="s">
        <v>334</v>
      </c>
      <c r="C14" s="284"/>
      <c r="D14" s="284"/>
      <c r="E14" s="284"/>
      <c r="F14" s="284"/>
      <c r="G14" s="284"/>
      <c r="H14" s="284"/>
      <c r="I14" s="284"/>
      <c r="J14" s="284"/>
      <c r="K14" s="97"/>
      <c r="L14" s="14"/>
    </row>
    <row r="15" spans="1:12" ht="30.75" customHeight="1">
      <c r="A15" s="88" t="s">
        <v>206</v>
      </c>
      <c r="B15" s="283" t="s">
        <v>335</v>
      </c>
      <c r="C15" s="284"/>
      <c r="D15" s="284"/>
      <c r="E15" s="284"/>
      <c r="F15" s="284"/>
      <c r="G15" s="284"/>
      <c r="H15" s="284"/>
      <c r="I15" s="284"/>
      <c r="J15" s="284"/>
      <c r="K15" s="97"/>
      <c r="L15" s="14"/>
    </row>
    <row r="16" spans="1:12" ht="30.75" customHeight="1">
      <c r="A16" s="88" t="s">
        <v>208</v>
      </c>
      <c r="B16" s="283" t="s">
        <v>336</v>
      </c>
      <c r="C16" s="284"/>
      <c r="D16" s="284"/>
      <c r="E16" s="284"/>
      <c r="F16" s="284"/>
      <c r="G16" s="284"/>
      <c r="H16" s="284"/>
      <c r="I16" s="284"/>
      <c r="J16" s="284"/>
      <c r="K16" s="97"/>
      <c r="L16" s="14"/>
    </row>
    <row r="17" spans="1:12" ht="30.75" customHeight="1">
      <c r="A17" s="88" t="s">
        <v>275</v>
      </c>
      <c r="B17" s="283" t="s">
        <v>337</v>
      </c>
      <c r="C17" s="284"/>
      <c r="D17" s="284"/>
      <c r="E17" s="284"/>
      <c r="F17" s="284"/>
      <c r="G17" s="284"/>
      <c r="H17" s="284"/>
      <c r="I17" s="284"/>
      <c r="J17" s="284"/>
      <c r="K17" s="97"/>
      <c r="L17" s="14"/>
    </row>
    <row r="18" spans="1:12" ht="30.75" customHeight="1">
      <c r="A18" s="88" t="s">
        <v>211</v>
      </c>
      <c r="B18" s="283" t="s">
        <v>338</v>
      </c>
      <c r="C18" s="284"/>
      <c r="D18" s="284"/>
      <c r="E18" s="284"/>
      <c r="F18" s="284"/>
      <c r="G18" s="284"/>
      <c r="H18" s="284"/>
      <c r="I18" s="284"/>
      <c r="J18" s="284"/>
      <c r="K18" s="97"/>
      <c r="L18" s="14"/>
    </row>
    <row r="19" spans="1:12" ht="30.75" customHeight="1">
      <c r="A19" s="91"/>
      <c r="B19" s="92"/>
      <c r="C19" s="92"/>
      <c r="D19" s="92"/>
      <c r="E19" s="92"/>
      <c r="F19" s="92"/>
      <c r="G19" s="92"/>
      <c r="H19" s="93"/>
      <c r="I19" s="93"/>
      <c r="J19" s="93"/>
      <c r="K19" s="20"/>
      <c r="L19" s="14"/>
    </row>
    <row r="20" spans="1:12" ht="30.75" customHeight="1">
      <c r="A20" s="95"/>
      <c r="B20" s="271" t="s">
        <v>213</v>
      </c>
      <c r="C20" s="272"/>
      <c r="D20" s="272"/>
      <c r="E20" s="272"/>
      <c r="F20" s="272"/>
      <c r="G20" s="272"/>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175">
        <v>0</v>
      </c>
      <c r="C22" s="175">
        <v>0.25</v>
      </c>
      <c r="D22" s="175">
        <v>0.5</v>
      </c>
      <c r="E22" s="175">
        <v>0.75</v>
      </c>
      <c r="F22" s="175">
        <v>1</v>
      </c>
      <c r="G22" s="105">
        <v>1</v>
      </c>
      <c r="H22" s="97"/>
      <c r="I22" s="20"/>
      <c r="J22" s="20"/>
      <c r="K22" s="20"/>
      <c r="L22" s="14"/>
    </row>
    <row r="23" spans="1:12" ht="30.75" customHeight="1">
      <c r="A23" s="100" t="s">
        <v>221</v>
      </c>
      <c r="B23" s="225"/>
      <c r="C23" s="225"/>
      <c r="D23" s="225"/>
      <c r="E23" s="225"/>
      <c r="F23" s="225"/>
      <c r="G23" s="197"/>
      <c r="H23" s="97"/>
      <c r="I23" s="20"/>
      <c r="J23" s="20"/>
      <c r="K23" s="20"/>
      <c r="L23" s="14"/>
    </row>
    <row r="24" spans="1:12" ht="30.75" customHeight="1">
      <c r="A24" s="100" t="s">
        <v>222</v>
      </c>
      <c r="B24" s="103"/>
      <c r="C24" s="103"/>
      <c r="D24" s="103"/>
      <c r="E24" s="103"/>
      <c r="F24" s="103"/>
      <c r="G24" s="104"/>
      <c r="H24" s="97"/>
      <c r="I24" s="20"/>
      <c r="J24" s="20"/>
      <c r="K24" s="20"/>
      <c r="L24" s="14"/>
    </row>
    <row r="25" spans="1:12" ht="30.75" customHeight="1">
      <c r="A25" s="100" t="s">
        <v>223</v>
      </c>
      <c r="B25" s="103"/>
      <c r="C25" s="103"/>
      <c r="D25" s="103"/>
      <c r="E25" s="103"/>
      <c r="F25" s="103"/>
      <c r="G25" s="103"/>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ustomHeight="1">
      <c r="A29" s="109">
        <v>2024</v>
      </c>
      <c r="B29" s="110" t="s">
        <v>232</v>
      </c>
      <c r="C29" s="113"/>
      <c r="D29" s="200"/>
      <c r="E29" s="223">
        <f>IFERROR(IF(D29/C29&gt;100%,100%,D29/C29),0)</f>
        <v>0</v>
      </c>
      <c r="F29" s="273"/>
      <c r="G29" s="274"/>
      <c r="H29" s="275"/>
      <c r="I29" s="287"/>
      <c r="J29" s="288"/>
      <c r="K29" s="97"/>
      <c r="L29" s="14"/>
    </row>
    <row r="30" spans="1:12" ht="18.75" customHeight="1">
      <c r="A30" s="109">
        <v>2024</v>
      </c>
      <c r="B30" s="110" t="s">
        <v>233</v>
      </c>
      <c r="C30" s="113"/>
      <c r="D30" s="200"/>
      <c r="E30" s="223">
        <f t="shared" ref="E30:E44" si="0">IFERROR(IF(D30/C30&gt;100%,100%,D30/C30),0)</f>
        <v>0</v>
      </c>
      <c r="F30" s="273"/>
      <c r="G30" s="274"/>
      <c r="H30" s="275"/>
      <c r="I30" s="287"/>
      <c r="J30" s="288"/>
      <c r="K30" s="97"/>
      <c r="L30" s="14"/>
    </row>
    <row r="31" spans="1:12" ht="18.75">
      <c r="A31" s="109">
        <v>2025</v>
      </c>
      <c r="B31" s="110" t="s">
        <v>234</v>
      </c>
      <c r="C31" s="113"/>
      <c r="D31" s="200"/>
      <c r="E31" s="223">
        <f t="shared" si="0"/>
        <v>0</v>
      </c>
      <c r="F31" s="273"/>
      <c r="G31" s="274"/>
      <c r="H31" s="275"/>
      <c r="I31" s="289"/>
      <c r="J31" s="288"/>
      <c r="K31" s="97"/>
      <c r="L31" s="14"/>
    </row>
    <row r="32" spans="1:12" ht="18.75">
      <c r="A32" s="109">
        <v>2025</v>
      </c>
      <c r="B32" s="110" t="s">
        <v>235</v>
      </c>
      <c r="C32" s="113"/>
      <c r="D32" s="112"/>
      <c r="E32" s="223">
        <f t="shared" si="0"/>
        <v>0</v>
      </c>
      <c r="F32" s="305"/>
      <c r="G32" s="333"/>
      <c r="H32" s="306"/>
      <c r="I32" s="351"/>
      <c r="J32" s="352"/>
      <c r="K32" s="97"/>
      <c r="L32" s="140"/>
    </row>
    <row r="33" spans="1:12" ht="18.75" customHeight="1">
      <c r="A33" s="109">
        <v>2025</v>
      </c>
      <c r="B33" s="110" t="s">
        <v>232</v>
      </c>
      <c r="C33" s="113"/>
      <c r="D33" s="200"/>
      <c r="E33" s="223">
        <f t="shared" si="0"/>
        <v>0</v>
      </c>
      <c r="F33" s="273"/>
      <c r="G33" s="274"/>
      <c r="H33" s="275"/>
      <c r="I33" s="289"/>
      <c r="J33" s="288"/>
      <c r="K33" s="97"/>
      <c r="L33" s="14"/>
    </row>
    <row r="34" spans="1:12" ht="18.75" customHeight="1">
      <c r="A34" s="109">
        <v>2025</v>
      </c>
      <c r="B34" s="110" t="s">
        <v>233</v>
      </c>
      <c r="C34" s="113"/>
      <c r="D34" s="200"/>
      <c r="E34" s="223">
        <f t="shared" si="0"/>
        <v>0</v>
      </c>
      <c r="F34" s="273"/>
      <c r="G34" s="274"/>
      <c r="H34" s="275"/>
      <c r="I34" s="289"/>
      <c r="J34" s="288"/>
      <c r="K34" s="97"/>
      <c r="L34" s="14"/>
    </row>
    <row r="35" spans="1:12" ht="18.75" customHeight="1">
      <c r="A35" s="109">
        <v>2026</v>
      </c>
      <c r="B35" s="110" t="s">
        <v>234</v>
      </c>
      <c r="C35" s="113"/>
      <c r="D35" s="200"/>
      <c r="E35" s="223">
        <f t="shared" si="0"/>
        <v>0</v>
      </c>
      <c r="F35" s="273"/>
      <c r="G35" s="274"/>
      <c r="H35" s="275"/>
      <c r="I35" s="289"/>
      <c r="J35" s="288"/>
      <c r="K35" s="97"/>
      <c r="L35" s="14"/>
    </row>
    <row r="36" spans="1:12" ht="18.75" customHeight="1">
      <c r="A36" s="109">
        <v>2026</v>
      </c>
      <c r="B36" s="110" t="s">
        <v>235</v>
      </c>
      <c r="C36" s="113"/>
      <c r="D36" s="200"/>
      <c r="E36" s="223">
        <f t="shared" si="0"/>
        <v>0</v>
      </c>
      <c r="F36" s="273"/>
      <c r="G36" s="274"/>
      <c r="H36" s="275"/>
      <c r="I36" s="289"/>
      <c r="J36" s="288"/>
      <c r="K36" s="97"/>
      <c r="L36" s="14"/>
    </row>
    <row r="37" spans="1:12" ht="18.75" customHeight="1">
      <c r="A37" s="109">
        <v>2026</v>
      </c>
      <c r="B37" s="110" t="s">
        <v>232</v>
      </c>
      <c r="C37" s="113"/>
      <c r="D37" s="200"/>
      <c r="E37" s="223">
        <f t="shared" si="0"/>
        <v>0</v>
      </c>
      <c r="F37" s="273"/>
      <c r="G37" s="274"/>
      <c r="H37" s="275"/>
      <c r="I37" s="289"/>
      <c r="J37" s="288"/>
      <c r="K37" s="97"/>
      <c r="L37" s="14"/>
    </row>
    <row r="38" spans="1:12" ht="18.75" customHeight="1">
      <c r="A38" s="109">
        <v>2026</v>
      </c>
      <c r="B38" s="110" t="s">
        <v>233</v>
      </c>
      <c r="C38" s="113"/>
      <c r="D38" s="200"/>
      <c r="E38" s="223">
        <f t="shared" si="0"/>
        <v>0</v>
      </c>
      <c r="F38" s="273"/>
      <c r="G38" s="274"/>
      <c r="H38" s="275"/>
      <c r="I38" s="289"/>
      <c r="J38" s="288"/>
      <c r="K38" s="97"/>
      <c r="L38" s="14"/>
    </row>
    <row r="39" spans="1:12" ht="18.75" customHeight="1">
      <c r="A39" s="109">
        <v>2027</v>
      </c>
      <c r="B39" s="110" t="s">
        <v>234</v>
      </c>
      <c r="C39" s="113"/>
      <c r="D39" s="200"/>
      <c r="E39" s="223">
        <f t="shared" si="0"/>
        <v>0</v>
      </c>
      <c r="F39" s="273"/>
      <c r="G39" s="274"/>
      <c r="H39" s="275"/>
      <c r="I39" s="289"/>
      <c r="J39" s="288"/>
      <c r="K39" s="97"/>
      <c r="L39" s="14"/>
    </row>
    <row r="40" spans="1:12" ht="18.75" customHeight="1">
      <c r="A40" s="109">
        <v>2027</v>
      </c>
      <c r="B40" s="110" t="s">
        <v>235</v>
      </c>
      <c r="C40" s="113"/>
      <c r="D40" s="200"/>
      <c r="E40" s="223">
        <f t="shared" si="0"/>
        <v>0</v>
      </c>
      <c r="F40" s="273"/>
      <c r="G40" s="274"/>
      <c r="H40" s="275"/>
      <c r="I40" s="289"/>
      <c r="J40" s="288"/>
      <c r="K40" s="97"/>
      <c r="L40" s="14"/>
    </row>
    <row r="41" spans="1:12" ht="18.75" customHeight="1">
      <c r="A41" s="109">
        <v>2027</v>
      </c>
      <c r="B41" s="110" t="s">
        <v>232</v>
      </c>
      <c r="C41" s="113"/>
      <c r="D41" s="200"/>
      <c r="E41" s="223">
        <f t="shared" si="0"/>
        <v>0</v>
      </c>
      <c r="F41" s="273"/>
      <c r="G41" s="274"/>
      <c r="H41" s="275"/>
      <c r="I41" s="289"/>
      <c r="J41" s="288"/>
      <c r="K41" s="97"/>
      <c r="L41" s="14"/>
    </row>
    <row r="42" spans="1:12" ht="18.75" customHeight="1">
      <c r="A42" s="109">
        <v>2027</v>
      </c>
      <c r="B42" s="110" t="s">
        <v>233</v>
      </c>
      <c r="C42" s="113"/>
      <c r="D42" s="200"/>
      <c r="E42" s="223">
        <f t="shared" si="0"/>
        <v>0</v>
      </c>
      <c r="F42" s="273"/>
      <c r="G42" s="274"/>
      <c r="H42" s="275"/>
      <c r="I42" s="289"/>
      <c r="J42" s="288"/>
      <c r="K42" s="97"/>
      <c r="L42" s="14"/>
    </row>
    <row r="43" spans="1:12" ht="18.75" customHeight="1">
      <c r="A43" s="109">
        <v>2028</v>
      </c>
      <c r="B43" s="110" t="s">
        <v>234</v>
      </c>
      <c r="C43" s="113"/>
      <c r="D43" s="200"/>
      <c r="E43" s="223">
        <f t="shared" si="0"/>
        <v>0</v>
      </c>
      <c r="F43" s="273"/>
      <c r="G43" s="274"/>
      <c r="H43" s="275"/>
      <c r="I43" s="289"/>
      <c r="J43" s="288"/>
      <c r="K43" s="97"/>
      <c r="L43" s="14"/>
    </row>
    <row r="44" spans="1:12" ht="18.75" customHeight="1">
      <c r="A44" s="109">
        <v>2028</v>
      </c>
      <c r="B44" s="110" t="s">
        <v>235</v>
      </c>
      <c r="C44" s="113"/>
      <c r="D44" s="200"/>
      <c r="E44" s="223">
        <f t="shared" si="0"/>
        <v>0</v>
      </c>
      <c r="F44" s="273"/>
      <c r="G44" s="274"/>
      <c r="H44" s="275"/>
      <c r="I44" s="289"/>
      <c r="J44" s="288"/>
      <c r="K44" s="141"/>
      <c r="L44" s="56"/>
    </row>
  </sheetData>
  <mergeCells count="50">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 ref="F31:H31"/>
    <mergeCell ref="I31:J31"/>
    <mergeCell ref="F32:H32"/>
    <mergeCell ref="I32:J32"/>
    <mergeCell ref="F33:H33"/>
    <mergeCell ref="I33:J33"/>
    <mergeCell ref="F34:H34"/>
    <mergeCell ref="I34:J34"/>
    <mergeCell ref="F35:H35"/>
    <mergeCell ref="I35:J35"/>
    <mergeCell ref="F36:H36"/>
    <mergeCell ref="I36:J36"/>
    <mergeCell ref="B13:J13"/>
    <mergeCell ref="A27:J27"/>
    <mergeCell ref="B20:G20"/>
    <mergeCell ref="B15:J15"/>
    <mergeCell ref="B16:J16"/>
    <mergeCell ref="B17:J17"/>
    <mergeCell ref="B18:J18"/>
    <mergeCell ref="B14:J14"/>
    <mergeCell ref="F28:H28"/>
    <mergeCell ref="I28:J28"/>
    <mergeCell ref="F29:H29"/>
    <mergeCell ref="I29:J29"/>
    <mergeCell ref="F30:H30"/>
    <mergeCell ref="I30:J30"/>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4"/>
  <sheetViews>
    <sheetView showGridLines="0" topLeftCell="A14" zoomScale="80" zoomScaleNormal="80" workbookViewId="0">
      <selection activeCell="I22" sqref="I22"/>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75" customHeight="1">
      <c r="A5" s="84"/>
      <c r="B5" s="85"/>
      <c r="C5" s="85"/>
      <c r="D5" s="85"/>
      <c r="E5" s="85"/>
      <c r="F5" s="85"/>
      <c r="G5" s="85"/>
      <c r="H5" s="85"/>
      <c r="I5" s="86"/>
      <c r="J5" s="139"/>
      <c r="K5" s="20"/>
      <c r="L5" s="14"/>
    </row>
    <row r="6" spans="1:12" ht="30.75" customHeight="1">
      <c r="A6" s="88" t="s">
        <v>263</v>
      </c>
      <c r="B6" s="283" t="s">
        <v>162</v>
      </c>
      <c r="C6" s="284"/>
      <c r="D6" s="284"/>
      <c r="E6" s="284"/>
      <c r="F6" s="284"/>
      <c r="G6" s="284"/>
      <c r="H6" s="284"/>
      <c r="I6" s="284"/>
      <c r="J6" s="284"/>
      <c r="K6" s="97"/>
      <c r="L6" s="14"/>
    </row>
    <row r="7" spans="1:12" ht="30.75" customHeight="1">
      <c r="A7" s="88" t="s">
        <v>264</v>
      </c>
      <c r="B7" s="295" t="s">
        <v>306</v>
      </c>
      <c r="C7" s="296"/>
      <c r="D7" s="296"/>
      <c r="E7" s="296"/>
      <c r="F7" s="296"/>
      <c r="G7" s="296"/>
      <c r="H7" s="296"/>
      <c r="I7" s="296"/>
      <c r="J7" s="297"/>
      <c r="K7" s="97"/>
      <c r="L7" s="14"/>
    </row>
    <row r="8" spans="1:12" ht="30.75" customHeight="1">
      <c r="A8" s="88" t="s">
        <v>265</v>
      </c>
      <c r="B8" s="90" t="s">
        <v>339</v>
      </c>
      <c r="C8" s="280" t="s">
        <v>340</v>
      </c>
      <c r="D8" s="281"/>
      <c r="E8" s="281"/>
      <c r="F8" s="281"/>
      <c r="G8" s="281"/>
      <c r="H8" s="281"/>
      <c r="I8" s="281"/>
      <c r="J8" s="282"/>
      <c r="K8" s="97"/>
      <c r="L8" s="14"/>
    </row>
    <row r="9" spans="1:12" ht="30.75" customHeight="1">
      <c r="A9" s="88" t="s">
        <v>268</v>
      </c>
      <c r="B9" s="283" t="s">
        <v>341</v>
      </c>
      <c r="C9" s="284"/>
      <c r="D9" s="284"/>
      <c r="E9" s="284"/>
      <c r="F9" s="284"/>
      <c r="G9" s="284"/>
      <c r="H9" s="284"/>
      <c r="I9" s="284"/>
      <c r="J9" s="284"/>
      <c r="K9" s="97"/>
      <c r="L9" s="14"/>
    </row>
    <row r="10" spans="1:12" ht="30.75" customHeight="1">
      <c r="A10" s="88" t="s">
        <v>270</v>
      </c>
      <c r="B10" s="283" t="s">
        <v>342</v>
      </c>
      <c r="C10" s="284"/>
      <c r="D10" s="284"/>
      <c r="E10" s="284"/>
      <c r="F10" s="284"/>
      <c r="G10" s="284"/>
      <c r="H10" s="284"/>
      <c r="I10" s="284"/>
      <c r="J10" s="284"/>
      <c r="K10" s="97"/>
      <c r="L10" s="14"/>
    </row>
    <row r="11" spans="1:12" ht="30.75" customHeight="1">
      <c r="A11" s="88" t="s">
        <v>198</v>
      </c>
      <c r="B11" s="283" t="s">
        <v>240</v>
      </c>
      <c r="C11" s="284"/>
      <c r="D11" s="284"/>
      <c r="E11" s="284"/>
      <c r="F11" s="284"/>
      <c r="G11" s="284"/>
      <c r="H11" s="284"/>
      <c r="I11" s="284"/>
      <c r="J11" s="284"/>
      <c r="K11" s="97"/>
      <c r="L11" s="14"/>
    </row>
    <row r="12" spans="1:12" ht="30.75" customHeight="1">
      <c r="A12" s="88" t="s">
        <v>200</v>
      </c>
      <c r="B12" s="283" t="s">
        <v>201</v>
      </c>
      <c r="C12" s="284"/>
      <c r="D12" s="284"/>
      <c r="E12" s="284"/>
      <c r="F12" s="284"/>
      <c r="G12" s="284"/>
      <c r="H12" s="284"/>
      <c r="I12" s="284"/>
      <c r="J12" s="284"/>
      <c r="K12" s="97"/>
      <c r="L12" s="14"/>
    </row>
    <row r="13" spans="1:12" ht="30.75" customHeight="1">
      <c r="A13" s="88" t="s">
        <v>202</v>
      </c>
      <c r="B13" s="280" t="s">
        <v>203</v>
      </c>
      <c r="C13" s="281"/>
      <c r="D13" s="281"/>
      <c r="E13" s="281"/>
      <c r="F13" s="281"/>
      <c r="G13" s="281"/>
      <c r="H13" s="281"/>
      <c r="I13" s="281"/>
      <c r="J13" s="282"/>
      <c r="K13" s="97"/>
      <c r="L13" s="14"/>
    </row>
    <row r="14" spans="1:12" ht="30.75" customHeight="1">
      <c r="A14" s="88" t="s">
        <v>204</v>
      </c>
      <c r="B14" s="283" t="s">
        <v>343</v>
      </c>
      <c r="C14" s="284"/>
      <c r="D14" s="284"/>
      <c r="E14" s="284"/>
      <c r="F14" s="284"/>
      <c r="G14" s="284"/>
      <c r="H14" s="284"/>
      <c r="I14" s="284"/>
      <c r="J14" s="284"/>
      <c r="K14" s="97"/>
      <c r="L14" s="14"/>
    </row>
    <row r="15" spans="1:12" ht="30.75" customHeight="1">
      <c r="A15" s="88" t="s">
        <v>206</v>
      </c>
      <c r="B15" s="283" t="s">
        <v>343</v>
      </c>
      <c r="C15" s="284"/>
      <c r="D15" s="284"/>
      <c r="E15" s="284"/>
      <c r="F15" s="284"/>
      <c r="G15" s="284"/>
      <c r="H15" s="284"/>
      <c r="I15" s="284"/>
      <c r="J15" s="284"/>
      <c r="K15" s="97"/>
      <c r="L15" s="14"/>
    </row>
    <row r="16" spans="1:12" ht="30.75" customHeight="1">
      <c r="A16" s="88" t="s">
        <v>208</v>
      </c>
      <c r="B16" s="283" t="s">
        <v>344</v>
      </c>
      <c r="C16" s="284"/>
      <c r="D16" s="284"/>
      <c r="E16" s="284"/>
      <c r="F16" s="284"/>
      <c r="G16" s="284"/>
      <c r="H16" s="284"/>
      <c r="I16" s="284"/>
      <c r="J16" s="284"/>
      <c r="K16" s="97"/>
      <c r="L16" s="14"/>
    </row>
    <row r="17" spans="1:12" ht="30.75" customHeight="1">
      <c r="A17" s="88" t="s">
        <v>275</v>
      </c>
      <c r="B17" s="285">
        <v>0</v>
      </c>
      <c r="C17" s="284"/>
      <c r="D17" s="284"/>
      <c r="E17" s="284"/>
      <c r="F17" s="286"/>
      <c r="G17" s="284"/>
      <c r="H17" s="284"/>
      <c r="I17" s="284"/>
      <c r="J17" s="284"/>
      <c r="K17" s="97"/>
      <c r="L17" s="14"/>
    </row>
    <row r="18" spans="1:12" ht="30.75" customHeight="1">
      <c r="A18" s="88" t="s">
        <v>211</v>
      </c>
      <c r="B18" s="283" t="s">
        <v>338</v>
      </c>
      <c r="C18" s="284"/>
      <c r="D18" s="284"/>
      <c r="E18" s="284"/>
      <c r="F18" s="284"/>
      <c r="G18" s="284"/>
      <c r="H18" s="284"/>
      <c r="I18" s="284"/>
      <c r="J18" s="284"/>
      <c r="K18" s="97"/>
      <c r="L18" s="14"/>
    </row>
    <row r="19" spans="1:12" ht="30.75" customHeight="1">
      <c r="A19" s="91"/>
      <c r="B19" s="92"/>
      <c r="C19" s="92"/>
      <c r="D19" s="92"/>
      <c r="E19" s="92"/>
      <c r="F19" s="92"/>
      <c r="G19" s="92"/>
      <c r="H19" s="93"/>
      <c r="I19" s="93"/>
      <c r="J19" s="93"/>
      <c r="K19" s="20"/>
      <c r="L19" s="14"/>
    </row>
    <row r="20" spans="1:12" ht="30.75" customHeight="1">
      <c r="A20" s="95"/>
      <c r="B20" s="271" t="s">
        <v>213</v>
      </c>
      <c r="C20" s="272"/>
      <c r="D20" s="272"/>
      <c r="E20" s="272"/>
      <c r="F20" s="272"/>
      <c r="G20" s="272"/>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226">
        <v>0.14000000000000001</v>
      </c>
      <c r="C22" s="175">
        <v>0.57999999999999996</v>
      </c>
      <c r="D22" s="175">
        <v>0.72</v>
      </c>
      <c r="E22" s="175">
        <v>0.86</v>
      </c>
      <c r="F22" s="175">
        <v>1</v>
      </c>
      <c r="G22" s="105">
        <v>1</v>
      </c>
      <c r="H22" s="97"/>
      <c r="I22" s="194"/>
      <c r="J22" s="20"/>
      <c r="K22" s="20"/>
      <c r="L22" s="14"/>
    </row>
    <row r="23" spans="1:12" ht="30.75" customHeight="1">
      <c r="A23" s="100" t="s">
        <v>221</v>
      </c>
      <c r="B23" s="225"/>
      <c r="C23" s="225"/>
      <c r="D23" s="225"/>
      <c r="E23" s="225"/>
      <c r="F23" s="225"/>
      <c r="G23" s="197"/>
      <c r="H23" s="97"/>
      <c r="I23" s="20"/>
      <c r="J23" s="20"/>
      <c r="K23" s="20"/>
      <c r="L23" s="14"/>
    </row>
    <row r="24" spans="1:12" ht="30.75" customHeight="1">
      <c r="A24" s="100" t="s">
        <v>222</v>
      </c>
      <c r="B24" s="103"/>
      <c r="C24" s="103"/>
      <c r="D24" s="103"/>
      <c r="E24" s="103"/>
      <c r="F24" s="103"/>
      <c r="G24" s="104"/>
      <c r="H24" s="97"/>
      <c r="I24" s="20"/>
      <c r="J24" s="20"/>
      <c r="K24" s="20"/>
      <c r="L24" s="14"/>
    </row>
    <row r="25" spans="1:12" ht="30.75" customHeight="1">
      <c r="A25" s="100" t="s">
        <v>223</v>
      </c>
      <c r="B25" s="103"/>
      <c r="C25" s="103"/>
      <c r="D25" s="103"/>
      <c r="E25" s="103"/>
      <c r="F25" s="103"/>
      <c r="G25" s="103"/>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7.25" customHeight="1">
      <c r="A29" s="109">
        <v>2024</v>
      </c>
      <c r="B29" s="110" t="s">
        <v>232</v>
      </c>
      <c r="C29" s="113"/>
      <c r="D29" s="200"/>
      <c r="E29" s="223">
        <f>IFERROR(IF(D29/C29&gt;100%,100%,D29/C29),0)</f>
        <v>0</v>
      </c>
      <c r="F29" s="273"/>
      <c r="G29" s="274"/>
      <c r="H29" s="275"/>
      <c r="I29" s="287"/>
      <c r="J29" s="288"/>
      <c r="K29" s="97"/>
      <c r="L29" s="14"/>
    </row>
    <row r="30" spans="1:12" ht="18.75">
      <c r="A30" s="109">
        <v>2024</v>
      </c>
      <c r="B30" s="110" t="s">
        <v>233</v>
      </c>
      <c r="C30" s="113"/>
      <c r="D30" s="200"/>
      <c r="E30" s="223">
        <f t="shared" ref="E30:E44" si="0">IFERROR(IF(D30/C30&gt;100%,100%,D30/C30),0)</f>
        <v>0</v>
      </c>
      <c r="F30" s="273"/>
      <c r="G30" s="274"/>
      <c r="H30" s="275"/>
      <c r="I30" s="273"/>
      <c r="J30" s="274"/>
      <c r="K30" s="97"/>
      <c r="L30" s="14"/>
    </row>
    <row r="31" spans="1:12" ht="18.75">
      <c r="A31" s="109">
        <v>2025</v>
      </c>
      <c r="B31" s="110" t="s">
        <v>234</v>
      </c>
      <c r="C31" s="188"/>
      <c r="D31" s="200"/>
      <c r="E31" s="223">
        <f t="shared" si="0"/>
        <v>0</v>
      </c>
      <c r="F31" s="273"/>
      <c r="G31" s="274"/>
      <c r="H31" s="275"/>
      <c r="I31" s="273"/>
      <c r="J31" s="274"/>
      <c r="K31" s="97"/>
      <c r="L31" s="14"/>
    </row>
    <row r="32" spans="1:12" ht="18.75">
      <c r="A32" s="109">
        <v>2025</v>
      </c>
      <c r="B32" s="110" t="s">
        <v>235</v>
      </c>
      <c r="C32" s="188"/>
      <c r="D32" s="200"/>
      <c r="E32" s="223">
        <f t="shared" si="0"/>
        <v>0</v>
      </c>
      <c r="F32" s="273"/>
      <c r="G32" s="274"/>
      <c r="H32" s="275"/>
      <c r="I32" s="289"/>
      <c r="J32" s="288"/>
      <c r="K32" s="97"/>
      <c r="L32" s="140"/>
    </row>
    <row r="33" spans="1:12" ht="17.25" customHeight="1">
      <c r="A33" s="109">
        <v>2025</v>
      </c>
      <c r="B33" s="110" t="s">
        <v>232</v>
      </c>
      <c r="C33" s="188"/>
      <c r="D33" s="200"/>
      <c r="E33" s="223">
        <f t="shared" si="0"/>
        <v>0</v>
      </c>
      <c r="F33" s="273"/>
      <c r="G33" s="274"/>
      <c r="H33" s="275"/>
      <c r="I33" s="289"/>
      <c r="J33" s="288"/>
      <c r="K33" s="97"/>
      <c r="L33" s="14"/>
    </row>
    <row r="34" spans="1:12" ht="17.25" customHeight="1">
      <c r="A34" s="109">
        <v>2025</v>
      </c>
      <c r="B34" s="110" t="s">
        <v>233</v>
      </c>
      <c r="C34" s="113"/>
      <c r="D34" s="200"/>
      <c r="E34" s="223">
        <f t="shared" si="0"/>
        <v>0</v>
      </c>
      <c r="F34" s="273"/>
      <c r="G34" s="274"/>
      <c r="H34" s="275"/>
      <c r="I34" s="289"/>
      <c r="J34" s="288"/>
      <c r="K34" s="97"/>
      <c r="L34" s="14"/>
    </row>
    <row r="35" spans="1:12" ht="17.25" customHeight="1">
      <c r="A35" s="109">
        <v>2026</v>
      </c>
      <c r="B35" s="110" t="s">
        <v>234</v>
      </c>
      <c r="C35" s="113"/>
      <c r="D35" s="200"/>
      <c r="E35" s="223">
        <f t="shared" si="0"/>
        <v>0</v>
      </c>
      <c r="F35" s="273"/>
      <c r="G35" s="274"/>
      <c r="H35" s="275"/>
      <c r="I35" s="289"/>
      <c r="J35" s="288"/>
      <c r="K35" s="97"/>
      <c r="L35" s="14"/>
    </row>
    <row r="36" spans="1:12" ht="17.25" customHeight="1">
      <c r="A36" s="109">
        <v>2026</v>
      </c>
      <c r="B36" s="110" t="s">
        <v>235</v>
      </c>
      <c r="C36" s="113"/>
      <c r="D36" s="200"/>
      <c r="E36" s="223">
        <f t="shared" si="0"/>
        <v>0</v>
      </c>
      <c r="F36" s="273"/>
      <c r="G36" s="274"/>
      <c r="H36" s="275"/>
      <c r="I36" s="289"/>
      <c r="J36" s="288"/>
      <c r="K36" s="97"/>
      <c r="L36" s="14"/>
    </row>
    <row r="37" spans="1:12" ht="17.25" customHeight="1">
      <c r="A37" s="109">
        <v>2026</v>
      </c>
      <c r="B37" s="110" t="s">
        <v>232</v>
      </c>
      <c r="C37" s="113"/>
      <c r="D37" s="200"/>
      <c r="E37" s="223">
        <f t="shared" si="0"/>
        <v>0</v>
      </c>
      <c r="F37" s="273"/>
      <c r="G37" s="274"/>
      <c r="H37" s="275"/>
      <c r="I37" s="289"/>
      <c r="J37" s="288"/>
      <c r="K37" s="97"/>
      <c r="L37" s="14"/>
    </row>
    <row r="38" spans="1:12" ht="17.25" customHeight="1">
      <c r="A38" s="109">
        <v>2026</v>
      </c>
      <c r="B38" s="110" t="s">
        <v>233</v>
      </c>
      <c r="C38" s="113"/>
      <c r="D38" s="200"/>
      <c r="E38" s="223">
        <f t="shared" si="0"/>
        <v>0</v>
      </c>
      <c r="F38" s="273"/>
      <c r="G38" s="274"/>
      <c r="H38" s="275"/>
      <c r="I38" s="289"/>
      <c r="J38" s="288"/>
      <c r="K38" s="97"/>
      <c r="L38" s="14"/>
    </row>
    <row r="39" spans="1:12" ht="17.25" customHeight="1">
      <c r="A39" s="109">
        <v>2027</v>
      </c>
      <c r="B39" s="110" t="s">
        <v>234</v>
      </c>
      <c r="C39" s="113"/>
      <c r="D39" s="200"/>
      <c r="E39" s="223">
        <f t="shared" si="0"/>
        <v>0</v>
      </c>
      <c r="F39" s="273"/>
      <c r="G39" s="274"/>
      <c r="H39" s="275"/>
      <c r="I39" s="289"/>
      <c r="J39" s="288"/>
      <c r="K39" s="97"/>
      <c r="L39" s="14"/>
    </row>
    <row r="40" spans="1:12" ht="17.25" customHeight="1">
      <c r="A40" s="109">
        <v>2027</v>
      </c>
      <c r="B40" s="110" t="s">
        <v>235</v>
      </c>
      <c r="C40" s="113"/>
      <c r="D40" s="200"/>
      <c r="E40" s="223">
        <f t="shared" si="0"/>
        <v>0</v>
      </c>
      <c r="F40" s="273"/>
      <c r="G40" s="274"/>
      <c r="H40" s="275"/>
      <c r="I40" s="289"/>
      <c r="J40" s="288"/>
      <c r="K40" s="97"/>
      <c r="L40" s="14"/>
    </row>
    <row r="41" spans="1:12" ht="17.25" customHeight="1">
      <c r="A41" s="109">
        <v>2027</v>
      </c>
      <c r="B41" s="110" t="s">
        <v>232</v>
      </c>
      <c r="C41" s="113"/>
      <c r="D41" s="200"/>
      <c r="E41" s="223">
        <f t="shared" si="0"/>
        <v>0</v>
      </c>
      <c r="F41" s="273"/>
      <c r="G41" s="274"/>
      <c r="H41" s="275"/>
      <c r="I41" s="289"/>
      <c r="J41" s="288"/>
      <c r="K41" s="97"/>
      <c r="L41" s="14"/>
    </row>
    <row r="42" spans="1:12" ht="17.25" customHeight="1">
      <c r="A42" s="109">
        <v>2027</v>
      </c>
      <c r="B42" s="110" t="s">
        <v>233</v>
      </c>
      <c r="C42" s="113"/>
      <c r="D42" s="200"/>
      <c r="E42" s="223">
        <f t="shared" si="0"/>
        <v>0</v>
      </c>
      <c r="F42" s="273"/>
      <c r="G42" s="274"/>
      <c r="H42" s="275"/>
      <c r="I42" s="289"/>
      <c r="J42" s="288"/>
      <c r="K42" s="97"/>
      <c r="L42" s="14"/>
    </row>
    <row r="43" spans="1:12" ht="17.25" customHeight="1">
      <c r="A43" s="109">
        <v>2028</v>
      </c>
      <c r="B43" s="110" t="s">
        <v>234</v>
      </c>
      <c r="C43" s="113"/>
      <c r="D43" s="200"/>
      <c r="E43" s="223">
        <f t="shared" si="0"/>
        <v>0</v>
      </c>
      <c r="F43" s="273"/>
      <c r="G43" s="274"/>
      <c r="H43" s="275"/>
      <c r="I43" s="289"/>
      <c r="J43" s="288"/>
      <c r="K43" s="97"/>
      <c r="L43" s="14"/>
    </row>
    <row r="44" spans="1:12" ht="17.25" customHeight="1">
      <c r="A44" s="109">
        <v>2028</v>
      </c>
      <c r="B44" s="110" t="s">
        <v>235</v>
      </c>
      <c r="C44" s="113"/>
      <c r="D44" s="200"/>
      <c r="E44" s="22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B11:J11"/>
    <mergeCell ref="B12:J12"/>
    <mergeCell ref="B13:J13"/>
    <mergeCell ref="B20:G20"/>
    <mergeCell ref="B14:J14"/>
    <mergeCell ref="B15:J15"/>
    <mergeCell ref="B16:J16"/>
    <mergeCell ref="B17:J17"/>
    <mergeCell ref="C8:J8"/>
    <mergeCell ref="B10:J10"/>
    <mergeCell ref="B9:J9"/>
    <mergeCell ref="C1:H4"/>
    <mergeCell ref="B6:J6"/>
    <mergeCell ref="B7:J7"/>
    <mergeCell ref="F30:H30"/>
    <mergeCell ref="I30:J30"/>
    <mergeCell ref="A27:J27"/>
    <mergeCell ref="B18:J18"/>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4"/>
  <sheetViews>
    <sheetView showGridLines="0" topLeftCell="A15" zoomScale="80" zoomScaleNormal="80" workbookViewId="0">
      <selection activeCell="B23" sqref="B23:G2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169</v>
      </c>
      <c r="C6" s="284"/>
      <c r="D6" s="284"/>
      <c r="E6" s="284"/>
      <c r="F6" s="284"/>
      <c r="G6" s="284"/>
      <c r="H6" s="284"/>
      <c r="I6" s="284"/>
      <c r="J6" s="284"/>
      <c r="K6" s="97"/>
      <c r="L6" s="14"/>
    </row>
    <row r="7" spans="1:12" ht="30" customHeight="1">
      <c r="A7" s="88" t="s">
        <v>264</v>
      </c>
      <c r="B7" s="295" t="s">
        <v>306</v>
      </c>
      <c r="C7" s="296"/>
      <c r="D7" s="296"/>
      <c r="E7" s="296"/>
      <c r="F7" s="296"/>
      <c r="G7" s="296"/>
      <c r="H7" s="296"/>
      <c r="I7" s="296"/>
      <c r="J7" s="297"/>
      <c r="K7" s="97"/>
      <c r="L7" s="14"/>
    </row>
    <row r="8" spans="1:12" ht="30" customHeight="1">
      <c r="A8" s="88" t="s">
        <v>265</v>
      </c>
      <c r="B8" s="90" t="s">
        <v>345</v>
      </c>
      <c r="C8" s="280" t="s">
        <v>346</v>
      </c>
      <c r="D8" s="281"/>
      <c r="E8" s="281"/>
      <c r="F8" s="281"/>
      <c r="G8" s="281"/>
      <c r="H8" s="281"/>
      <c r="I8" s="281"/>
      <c r="J8" s="282"/>
      <c r="K8" s="97"/>
      <c r="L8" s="14"/>
    </row>
    <row r="9" spans="1:12" ht="30" customHeight="1">
      <c r="A9" s="88" t="s">
        <v>268</v>
      </c>
      <c r="B9" s="283" t="s">
        <v>347</v>
      </c>
      <c r="C9" s="284"/>
      <c r="D9" s="284"/>
      <c r="E9" s="284"/>
      <c r="F9" s="284"/>
      <c r="G9" s="284"/>
      <c r="H9" s="284"/>
      <c r="I9" s="284"/>
      <c r="J9" s="284"/>
      <c r="K9" s="97"/>
      <c r="L9" s="14"/>
    </row>
    <row r="10" spans="1:12" ht="30" customHeight="1">
      <c r="A10" s="88" t="s">
        <v>270</v>
      </c>
      <c r="B10" s="283" t="s">
        <v>347</v>
      </c>
      <c r="C10" s="284"/>
      <c r="D10" s="284"/>
      <c r="E10" s="284"/>
      <c r="F10" s="284"/>
      <c r="G10" s="284"/>
      <c r="H10" s="284"/>
      <c r="I10" s="284"/>
      <c r="J10" s="284"/>
      <c r="K10" s="97"/>
      <c r="L10" s="14"/>
    </row>
    <row r="11" spans="1:12" ht="30" customHeight="1">
      <c r="A11" s="88" t="s">
        <v>198</v>
      </c>
      <c r="B11" s="283" t="s">
        <v>348</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349</v>
      </c>
      <c r="C14" s="284"/>
      <c r="D14" s="284"/>
      <c r="E14" s="284"/>
      <c r="F14" s="284"/>
      <c r="G14" s="284"/>
      <c r="H14" s="284"/>
      <c r="I14" s="284"/>
      <c r="J14" s="284"/>
      <c r="K14" s="97"/>
      <c r="L14" s="14"/>
    </row>
    <row r="15" spans="1:12" ht="30" customHeight="1">
      <c r="A15" s="88" t="s">
        <v>206</v>
      </c>
      <c r="B15" s="283" t="s">
        <v>350</v>
      </c>
      <c r="C15" s="284"/>
      <c r="D15" s="284"/>
      <c r="E15" s="284"/>
      <c r="F15" s="284"/>
      <c r="G15" s="284"/>
      <c r="H15" s="284"/>
      <c r="I15" s="284"/>
      <c r="J15" s="284"/>
      <c r="K15" s="97"/>
      <c r="L15" s="14"/>
    </row>
    <row r="16" spans="1:12" ht="30" customHeight="1">
      <c r="A16" s="88" t="s">
        <v>208</v>
      </c>
      <c r="B16" s="283" t="s">
        <v>130</v>
      </c>
      <c r="C16" s="284"/>
      <c r="D16" s="284"/>
      <c r="E16" s="284"/>
      <c r="F16" s="284"/>
      <c r="G16" s="284"/>
      <c r="H16" s="284"/>
      <c r="I16" s="284"/>
      <c r="J16" s="284"/>
      <c r="K16" s="97"/>
      <c r="L16" s="14"/>
    </row>
    <row r="17" spans="1:12" ht="30" customHeight="1">
      <c r="A17" s="88" t="s">
        <v>275</v>
      </c>
      <c r="B17" s="283" t="s">
        <v>351</v>
      </c>
      <c r="C17" s="284"/>
      <c r="D17" s="284"/>
      <c r="E17" s="284"/>
      <c r="F17" s="286"/>
      <c r="G17" s="284"/>
      <c r="H17" s="284"/>
      <c r="I17" s="284"/>
      <c r="J17" s="284"/>
      <c r="K17" s="97"/>
      <c r="L17" s="14"/>
    </row>
    <row r="18" spans="1:12" ht="30" customHeight="1">
      <c r="A18" s="88" t="s">
        <v>211</v>
      </c>
      <c r="B18" s="283" t="s">
        <v>212</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52</v>
      </c>
      <c r="C22" s="35">
        <v>144</v>
      </c>
      <c r="D22" s="35">
        <v>144</v>
      </c>
      <c r="E22" s="35">
        <v>144</v>
      </c>
      <c r="F22" s="35">
        <v>60</v>
      </c>
      <c r="G22" s="102">
        <f>SUM(B22:F22)</f>
        <v>544</v>
      </c>
      <c r="H22" s="97"/>
      <c r="I22" s="20"/>
      <c r="J22" s="20"/>
      <c r="K22" s="20"/>
      <c r="L22" s="14"/>
    </row>
    <row r="23" spans="1:12" ht="30" customHeight="1">
      <c r="A23" s="100" t="s">
        <v>221</v>
      </c>
      <c r="B23" s="230"/>
      <c r="C23" s="230"/>
      <c r="D23" s="230"/>
      <c r="E23" s="230"/>
      <c r="F23" s="230"/>
      <c r="G23" s="196"/>
      <c r="H23" s="97"/>
      <c r="I23" s="20"/>
      <c r="J23" s="20"/>
      <c r="K23" s="20"/>
      <c r="L23" s="14"/>
    </row>
    <row r="24" spans="1:12" ht="30" customHeight="1">
      <c r="A24" s="100" t="s">
        <v>222</v>
      </c>
      <c r="B24" s="103"/>
      <c r="C24" s="103"/>
      <c r="D24" s="103"/>
      <c r="E24" s="103"/>
      <c r="F24" s="103"/>
      <c r="G24" s="104"/>
      <c r="H24" s="97"/>
      <c r="I24" s="20"/>
      <c r="J24" s="20"/>
      <c r="K24" s="20"/>
      <c r="L24" s="14"/>
    </row>
    <row r="25" spans="1:12" ht="30" customHeight="1">
      <c r="A25" s="100" t="s">
        <v>223</v>
      </c>
      <c r="B25" s="103"/>
      <c r="C25" s="103"/>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227"/>
      <c r="D29" s="190"/>
      <c r="E29" s="193">
        <f>IFERROR(IF(D29/C29&gt;100%,100%,D29/C29),0)</f>
        <v>0</v>
      </c>
      <c r="F29" s="273"/>
      <c r="G29" s="274"/>
      <c r="H29" s="275"/>
      <c r="I29" s="353"/>
      <c r="J29" s="406"/>
      <c r="K29" s="97"/>
      <c r="L29" s="14"/>
    </row>
    <row r="30" spans="1:12" ht="18.75">
      <c r="A30" s="109">
        <v>2024</v>
      </c>
      <c r="B30" s="110" t="s">
        <v>233</v>
      </c>
      <c r="C30" s="228"/>
      <c r="D30" s="190"/>
      <c r="E30" s="193">
        <f t="shared" ref="E30:E44" si="0">IFERROR(IF(D30/C30&gt;100%,100%,D30/C30),0)</f>
        <v>0</v>
      </c>
      <c r="F30" s="273"/>
      <c r="G30" s="274"/>
      <c r="H30" s="275"/>
      <c r="I30" s="353"/>
      <c r="J30" s="406"/>
      <c r="K30" s="97"/>
      <c r="L30" s="14"/>
    </row>
    <row r="31" spans="1:12" ht="18.75">
      <c r="A31" s="109">
        <v>2025</v>
      </c>
      <c r="B31" s="110" t="s">
        <v>234</v>
      </c>
      <c r="C31" s="228"/>
      <c r="D31" s="190"/>
      <c r="E31" s="193">
        <f t="shared" si="0"/>
        <v>0</v>
      </c>
      <c r="F31" s="273"/>
      <c r="G31" s="274"/>
      <c r="H31" s="275"/>
      <c r="I31" s="353"/>
      <c r="J31" s="406"/>
      <c r="K31" s="97"/>
      <c r="L31" s="14"/>
    </row>
    <row r="32" spans="1:12" ht="18.75">
      <c r="A32" s="109">
        <v>2025</v>
      </c>
      <c r="B32" s="110" t="s">
        <v>235</v>
      </c>
      <c r="C32" s="228"/>
      <c r="D32" s="190"/>
      <c r="E32" s="193">
        <f t="shared" si="0"/>
        <v>0</v>
      </c>
      <c r="F32" s="318"/>
      <c r="G32" s="319"/>
      <c r="H32" s="320"/>
      <c r="I32" s="327"/>
      <c r="J32" s="328"/>
      <c r="K32" s="97"/>
      <c r="L32" s="140"/>
    </row>
    <row r="33" spans="1:12" ht="18.75" customHeight="1">
      <c r="A33" s="109">
        <v>2025</v>
      </c>
      <c r="B33" s="110" t="s">
        <v>232</v>
      </c>
      <c r="C33" s="228"/>
      <c r="D33" s="71"/>
      <c r="E33" s="193">
        <f t="shared" si="0"/>
        <v>0</v>
      </c>
      <c r="F33" s="273"/>
      <c r="G33" s="274"/>
      <c r="H33" s="275"/>
      <c r="I33" s="289"/>
      <c r="J33" s="288"/>
      <c r="K33" s="97"/>
      <c r="L33" s="14"/>
    </row>
    <row r="34" spans="1:12" ht="18.75" customHeight="1">
      <c r="A34" s="109">
        <v>2025</v>
      </c>
      <c r="B34" s="110" t="s">
        <v>233</v>
      </c>
      <c r="C34" s="228"/>
      <c r="D34" s="113"/>
      <c r="E34" s="193">
        <f t="shared" si="0"/>
        <v>0</v>
      </c>
      <c r="F34" s="273"/>
      <c r="G34" s="274"/>
      <c r="H34" s="275"/>
      <c r="I34" s="289"/>
      <c r="J34" s="288"/>
      <c r="K34" s="97"/>
      <c r="L34" s="14"/>
    </row>
    <row r="35" spans="1:12" ht="18.75" customHeight="1">
      <c r="A35" s="109">
        <v>2026</v>
      </c>
      <c r="B35" s="110" t="s">
        <v>234</v>
      </c>
      <c r="C35" s="113"/>
      <c r="D35" s="71"/>
      <c r="E35" s="193">
        <f t="shared" si="0"/>
        <v>0</v>
      </c>
      <c r="F35" s="273"/>
      <c r="G35" s="274"/>
      <c r="H35" s="275"/>
      <c r="I35" s="289"/>
      <c r="J35" s="288"/>
      <c r="K35" s="97"/>
      <c r="L35" s="14"/>
    </row>
    <row r="36" spans="1:12" ht="18.75" customHeight="1">
      <c r="A36" s="109">
        <v>2026</v>
      </c>
      <c r="B36" s="110" t="s">
        <v>235</v>
      </c>
      <c r="C36" s="113"/>
      <c r="D36" s="71"/>
      <c r="E36" s="193">
        <f t="shared" si="0"/>
        <v>0</v>
      </c>
      <c r="F36" s="273"/>
      <c r="G36" s="274"/>
      <c r="H36" s="275"/>
      <c r="I36" s="289"/>
      <c r="J36" s="288"/>
      <c r="K36" s="97"/>
      <c r="L36" s="14"/>
    </row>
    <row r="37" spans="1:12" ht="18.75" customHeight="1">
      <c r="A37" s="109">
        <v>2026</v>
      </c>
      <c r="B37" s="110" t="s">
        <v>232</v>
      </c>
      <c r="C37" s="113"/>
      <c r="D37" s="71"/>
      <c r="E37" s="193">
        <f t="shared" si="0"/>
        <v>0</v>
      </c>
      <c r="F37" s="273"/>
      <c r="G37" s="274"/>
      <c r="H37" s="275"/>
      <c r="I37" s="289"/>
      <c r="J37" s="288"/>
      <c r="K37" s="97"/>
      <c r="L37" s="14"/>
    </row>
    <row r="38" spans="1:12" ht="18.75" customHeight="1">
      <c r="A38" s="109">
        <v>2026</v>
      </c>
      <c r="B38" s="110" t="s">
        <v>233</v>
      </c>
      <c r="C38" s="113"/>
      <c r="D38" s="71"/>
      <c r="E38" s="193">
        <f t="shared" si="0"/>
        <v>0</v>
      </c>
      <c r="F38" s="273"/>
      <c r="G38" s="274"/>
      <c r="H38" s="275"/>
      <c r="I38" s="289"/>
      <c r="J38" s="288"/>
      <c r="K38" s="97"/>
      <c r="L38" s="14"/>
    </row>
    <row r="39" spans="1:12" ht="18.75" customHeight="1">
      <c r="A39" s="109">
        <v>2027</v>
      </c>
      <c r="B39" s="110" t="s">
        <v>234</v>
      </c>
      <c r="C39" s="113"/>
      <c r="D39" s="113"/>
      <c r="E39" s="193">
        <f t="shared" si="0"/>
        <v>0</v>
      </c>
      <c r="F39" s="273"/>
      <c r="G39" s="274"/>
      <c r="H39" s="275"/>
      <c r="I39" s="289"/>
      <c r="J39" s="288"/>
      <c r="K39" s="97"/>
      <c r="L39" s="14"/>
    </row>
    <row r="40" spans="1:12" ht="18.75" customHeight="1">
      <c r="A40" s="109">
        <v>2027</v>
      </c>
      <c r="B40" s="110" t="s">
        <v>235</v>
      </c>
      <c r="C40" s="113"/>
      <c r="D40" s="71"/>
      <c r="E40" s="193">
        <f t="shared" si="0"/>
        <v>0</v>
      </c>
      <c r="F40" s="273"/>
      <c r="G40" s="274"/>
      <c r="H40" s="275"/>
      <c r="I40" s="289"/>
      <c r="J40" s="288"/>
      <c r="K40" s="97"/>
      <c r="L40" s="14"/>
    </row>
    <row r="41" spans="1:12" ht="18.75" customHeight="1">
      <c r="A41" s="109">
        <v>2027</v>
      </c>
      <c r="B41" s="110" t="s">
        <v>232</v>
      </c>
      <c r="C41" s="113"/>
      <c r="D41" s="71"/>
      <c r="E41" s="193">
        <f t="shared" si="0"/>
        <v>0</v>
      </c>
      <c r="F41" s="273"/>
      <c r="G41" s="274"/>
      <c r="H41" s="275"/>
      <c r="I41" s="289"/>
      <c r="J41" s="288"/>
      <c r="K41" s="97"/>
      <c r="L41" s="14"/>
    </row>
    <row r="42" spans="1:12" ht="18.75" customHeight="1">
      <c r="A42" s="109">
        <v>2027</v>
      </c>
      <c r="B42" s="110" t="s">
        <v>233</v>
      </c>
      <c r="C42" s="113"/>
      <c r="D42" s="71"/>
      <c r="E42" s="193">
        <f t="shared" si="0"/>
        <v>0</v>
      </c>
      <c r="F42" s="273"/>
      <c r="G42" s="274"/>
      <c r="H42" s="275"/>
      <c r="I42" s="289"/>
      <c r="J42" s="288"/>
      <c r="K42" s="97"/>
      <c r="L42" s="14"/>
    </row>
    <row r="43" spans="1:12" ht="18.75" customHeight="1">
      <c r="A43" s="109">
        <v>2028</v>
      </c>
      <c r="B43" s="110" t="s">
        <v>234</v>
      </c>
      <c r="C43" s="113"/>
      <c r="D43" s="71"/>
      <c r="E43" s="193">
        <f t="shared" si="0"/>
        <v>0</v>
      </c>
      <c r="F43" s="273"/>
      <c r="G43" s="274"/>
      <c r="H43" s="275"/>
      <c r="I43" s="289"/>
      <c r="J43" s="288"/>
      <c r="K43" s="97"/>
      <c r="L43" s="14"/>
    </row>
    <row r="44" spans="1:12" ht="18.75" customHeight="1">
      <c r="A44" s="109">
        <v>2028</v>
      </c>
      <c r="B44" s="110" t="s">
        <v>235</v>
      </c>
      <c r="C44" s="113"/>
      <c r="D44" s="113"/>
      <c r="E44" s="19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4"/>
  <sheetViews>
    <sheetView showGridLines="0" topLeftCell="A17" zoomScale="80" zoomScaleNormal="80" workbookViewId="0">
      <selection activeCell="B23" sqref="B23:G2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169</v>
      </c>
      <c r="C6" s="284"/>
      <c r="D6" s="284"/>
      <c r="E6" s="284"/>
      <c r="F6" s="284"/>
      <c r="G6" s="284"/>
      <c r="H6" s="284"/>
      <c r="I6" s="284"/>
      <c r="J6" s="284"/>
      <c r="K6" s="97"/>
      <c r="L6" s="14"/>
    </row>
    <row r="7" spans="1:12" ht="30" customHeight="1">
      <c r="A7" s="88" t="s">
        <v>264</v>
      </c>
      <c r="B7" s="295" t="s">
        <v>306</v>
      </c>
      <c r="C7" s="296"/>
      <c r="D7" s="296"/>
      <c r="E7" s="296"/>
      <c r="F7" s="296"/>
      <c r="G7" s="296"/>
      <c r="H7" s="296"/>
      <c r="I7" s="296"/>
      <c r="J7" s="297"/>
      <c r="K7" s="97"/>
      <c r="L7" s="14"/>
    </row>
    <row r="8" spans="1:12" ht="30" customHeight="1">
      <c r="A8" s="88" t="s">
        <v>265</v>
      </c>
      <c r="B8" s="90" t="s">
        <v>352</v>
      </c>
      <c r="C8" s="280" t="s">
        <v>353</v>
      </c>
      <c r="D8" s="281"/>
      <c r="E8" s="281"/>
      <c r="F8" s="281"/>
      <c r="G8" s="281"/>
      <c r="H8" s="281"/>
      <c r="I8" s="281"/>
      <c r="J8" s="282"/>
      <c r="K8" s="97"/>
      <c r="L8" s="14"/>
    </row>
    <row r="9" spans="1:12" ht="30" customHeight="1">
      <c r="A9" s="88" t="s">
        <v>268</v>
      </c>
      <c r="B9" s="283" t="s">
        <v>354</v>
      </c>
      <c r="C9" s="284"/>
      <c r="D9" s="284"/>
      <c r="E9" s="284"/>
      <c r="F9" s="284"/>
      <c r="G9" s="284"/>
      <c r="H9" s="284"/>
      <c r="I9" s="284"/>
      <c r="J9" s="284"/>
      <c r="K9" s="97"/>
      <c r="L9" s="14"/>
    </row>
    <row r="10" spans="1:12" ht="30" customHeight="1">
      <c r="A10" s="88" t="s">
        <v>270</v>
      </c>
      <c r="B10" s="283" t="s">
        <v>354</v>
      </c>
      <c r="C10" s="284"/>
      <c r="D10" s="284"/>
      <c r="E10" s="284"/>
      <c r="F10" s="284"/>
      <c r="G10" s="284"/>
      <c r="H10" s="284"/>
      <c r="I10" s="284"/>
      <c r="J10" s="284"/>
      <c r="K10" s="97"/>
      <c r="L10" s="14"/>
    </row>
    <row r="11" spans="1:12" ht="30" customHeight="1">
      <c r="A11" s="88" t="s">
        <v>198</v>
      </c>
      <c r="B11" s="283" t="s">
        <v>355</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356</v>
      </c>
      <c r="C14" s="284"/>
      <c r="D14" s="284"/>
      <c r="E14" s="284"/>
      <c r="F14" s="284"/>
      <c r="G14" s="284"/>
      <c r="H14" s="284"/>
      <c r="I14" s="284"/>
      <c r="J14" s="284"/>
      <c r="K14" s="97"/>
      <c r="L14" s="14"/>
    </row>
    <row r="15" spans="1:12" ht="30" customHeight="1">
      <c r="A15" s="88" t="s">
        <v>206</v>
      </c>
      <c r="B15" s="283" t="s">
        <v>357</v>
      </c>
      <c r="C15" s="284"/>
      <c r="D15" s="284"/>
      <c r="E15" s="284"/>
      <c r="F15" s="284"/>
      <c r="G15" s="284"/>
      <c r="H15" s="284"/>
      <c r="I15" s="284"/>
      <c r="J15" s="284"/>
      <c r="K15" s="97"/>
      <c r="L15" s="14"/>
    </row>
    <row r="16" spans="1:12" ht="30" customHeight="1">
      <c r="A16" s="88" t="s">
        <v>208</v>
      </c>
      <c r="B16" s="283" t="s">
        <v>130</v>
      </c>
      <c r="C16" s="284"/>
      <c r="D16" s="284"/>
      <c r="E16" s="284"/>
      <c r="F16" s="284"/>
      <c r="G16" s="284"/>
      <c r="H16" s="284"/>
      <c r="I16" s="284"/>
      <c r="J16" s="284"/>
      <c r="K16" s="97"/>
      <c r="L16" s="14"/>
    </row>
    <row r="17" spans="1:12" ht="30" customHeight="1">
      <c r="A17" s="88" t="s">
        <v>275</v>
      </c>
      <c r="B17" s="283" t="s">
        <v>358</v>
      </c>
      <c r="C17" s="284"/>
      <c r="D17" s="284"/>
      <c r="E17" s="284"/>
      <c r="F17" s="286"/>
      <c r="G17" s="284"/>
      <c r="H17" s="284"/>
      <c r="I17" s="284"/>
      <c r="J17" s="284"/>
      <c r="K17" s="97"/>
      <c r="L17" s="14"/>
    </row>
    <row r="18" spans="1:12" ht="30" customHeight="1">
      <c r="A18" s="88" t="s">
        <v>211</v>
      </c>
      <c r="B18" s="283" t="s">
        <v>212</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1</v>
      </c>
      <c r="C22" s="35">
        <v>1</v>
      </c>
      <c r="D22" s="35">
        <v>1</v>
      </c>
      <c r="E22" s="35">
        <v>1</v>
      </c>
      <c r="F22" s="35">
        <v>1</v>
      </c>
      <c r="G22" s="101">
        <f>SUM(B22:F22)</f>
        <v>5</v>
      </c>
      <c r="H22" s="97"/>
      <c r="I22" s="20"/>
      <c r="J22" s="20"/>
      <c r="K22" s="20"/>
      <c r="L22" s="14"/>
    </row>
    <row r="23" spans="1:12" ht="30" customHeight="1">
      <c r="A23" s="100" t="s">
        <v>221</v>
      </c>
      <c r="B23" s="230"/>
      <c r="C23" s="230"/>
      <c r="D23" s="230"/>
      <c r="E23" s="230"/>
      <c r="F23" s="230"/>
      <c r="G23" s="196"/>
      <c r="H23" s="97"/>
      <c r="I23" s="20"/>
      <c r="J23" s="20"/>
      <c r="K23" s="20"/>
      <c r="L23" s="14"/>
    </row>
    <row r="24" spans="1:12" ht="30" customHeight="1">
      <c r="A24" s="100" t="s">
        <v>222</v>
      </c>
      <c r="B24" s="103"/>
      <c r="C24" s="103"/>
      <c r="D24" s="103"/>
      <c r="E24" s="103"/>
      <c r="F24" s="103"/>
      <c r="G24" s="104"/>
      <c r="H24" s="97"/>
      <c r="I24" s="20"/>
      <c r="J24" s="20"/>
      <c r="K24" s="20"/>
      <c r="L24" s="14"/>
    </row>
    <row r="25" spans="1:12" ht="30" customHeight="1">
      <c r="A25" s="100" t="s">
        <v>223</v>
      </c>
      <c r="B25" s="103"/>
      <c r="C25" s="103"/>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85"/>
      <c r="D29" s="190"/>
      <c r="E29" s="193">
        <f>IFERROR(IF(D29/C29&gt;100%,100%,D29/C29),0)</f>
        <v>0</v>
      </c>
      <c r="F29" s="305"/>
      <c r="G29" s="333"/>
      <c r="H29" s="306"/>
      <c r="I29" s="353"/>
      <c r="J29" s="406"/>
      <c r="K29" s="97"/>
      <c r="L29" s="14"/>
    </row>
    <row r="30" spans="1:12" ht="18.75" customHeight="1">
      <c r="A30" s="109">
        <v>2024</v>
      </c>
      <c r="B30" s="110" t="s">
        <v>233</v>
      </c>
      <c r="C30" s="185"/>
      <c r="D30" s="190"/>
      <c r="E30" s="193">
        <f t="shared" ref="E30:E44" si="0">IFERROR(IF(D30/C30&gt;100%,100%,D30/C30),0)</f>
        <v>0</v>
      </c>
      <c r="F30" s="273"/>
      <c r="G30" s="274"/>
      <c r="H30" s="275"/>
      <c r="I30" s="287"/>
      <c r="J30" s="288"/>
      <c r="K30" s="97"/>
      <c r="L30" s="14"/>
    </row>
    <row r="31" spans="1:12" ht="18.75">
      <c r="A31" s="109">
        <v>2025</v>
      </c>
      <c r="B31" s="110" t="s">
        <v>234</v>
      </c>
      <c r="C31" s="185"/>
      <c r="D31" s="190"/>
      <c r="E31" s="193">
        <f t="shared" si="0"/>
        <v>0</v>
      </c>
      <c r="F31" s="305"/>
      <c r="G31" s="333"/>
      <c r="H31" s="306"/>
      <c r="I31" s="353"/>
      <c r="J31" s="406"/>
      <c r="K31" s="97"/>
      <c r="L31" s="14"/>
    </row>
    <row r="32" spans="1:12" ht="18.75" customHeight="1">
      <c r="A32" s="109">
        <v>2025</v>
      </c>
      <c r="B32" s="110" t="s">
        <v>235</v>
      </c>
      <c r="C32" s="185"/>
      <c r="D32" s="190"/>
      <c r="E32" s="193">
        <f t="shared" si="0"/>
        <v>0</v>
      </c>
      <c r="F32" s="273"/>
      <c r="G32" s="274"/>
      <c r="H32" s="275"/>
      <c r="I32" s="289"/>
      <c r="J32" s="288"/>
      <c r="K32" s="97"/>
      <c r="L32" s="140"/>
    </row>
    <row r="33" spans="1:12" ht="18.75" customHeight="1">
      <c r="A33" s="109">
        <v>2025</v>
      </c>
      <c r="B33" s="110" t="s">
        <v>232</v>
      </c>
      <c r="C33" s="185"/>
      <c r="D33" s="190"/>
      <c r="E33" s="193">
        <f t="shared" si="0"/>
        <v>0</v>
      </c>
      <c r="F33" s="273"/>
      <c r="G33" s="274"/>
      <c r="H33" s="275"/>
      <c r="I33" s="289"/>
      <c r="J33" s="288"/>
      <c r="K33" s="97"/>
      <c r="L33" s="14"/>
    </row>
    <row r="34" spans="1:12" ht="18.75" customHeight="1">
      <c r="A34" s="109">
        <v>2025</v>
      </c>
      <c r="B34" s="110" t="s">
        <v>233</v>
      </c>
      <c r="C34" s="185"/>
      <c r="D34" s="190"/>
      <c r="E34" s="193">
        <f t="shared" si="0"/>
        <v>0</v>
      </c>
      <c r="F34" s="273"/>
      <c r="G34" s="274"/>
      <c r="H34" s="275"/>
      <c r="I34" s="289"/>
      <c r="J34" s="288"/>
      <c r="K34" s="97"/>
      <c r="L34" s="14"/>
    </row>
    <row r="35" spans="1:12" ht="18.75" customHeight="1">
      <c r="A35" s="109">
        <v>2026</v>
      </c>
      <c r="B35" s="110" t="s">
        <v>234</v>
      </c>
      <c r="C35" s="113"/>
      <c r="D35" s="190"/>
      <c r="E35" s="193">
        <f t="shared" si="0"/>
        <v>0</v>
      </c>
      <c r="F35" s="273"/>
      <c r="G35" s="274"/>
      <c r="H35" s="275"/>
      <c r="I35" s="289"/>
      <c r="J35" s="288"/>
      <c r="K35" s="97"/>
      <c r="L35" s="14"/>
    </row>
    <row r="36" spans="1:12" ht="18.75" customHeight="1">
      <c r="A36" s="109">
        <v>2026</v>
      </c>
      <c r="B36" s="110" t="s">
        <v>235</v>
      </c>
      <c r="C36" s="113"/>
      <c r="D36" s="190"/>
      <c r="E36" s="193">
        <f t="shared" si="0"/>
        <v>0</v>
      </c>
      <c r="F36" s="273"/>
      <c r="G36" s="274"/>
      <c r="H36" s="275"/>
      <c r="I36" s="289"/>
      <c r="J36" s="288"/>
      <c r="K36" s="97"/>
      <c r="L36" s="14"/>
    </row>
    <row r="37" spans="1:12" ht="18.75" customHeight="1">
      <c r="A37" s="109">
        <v>2026</v>
      </c>
      <c r="B37" s="110" t="s">
        <v>232</v>
      </c>
      <c r="C37" s="113"/>
      <c r="D37" s="190"/>
      <c r="E37" s="193">
        <f t="shared" si="0"/>
        <v>0</v>
      </c>
      <c r="F37" s="273"/>
      <c r="G37" s="274"/>
      <c r="H37" s="275"/>
      <c r="I37" s="289"/>
      <c r="J37" s="288"/>
      <c r="K37" s="97"/>
      <c r="L37" s="14"/>
    </row>
    <row r="38" spans="1:12" ht="18.75" customHeight="1">
      <c r="A38" s="109">
        <v>2026</v>
      </c>
      <c r="B38" s="110" t="s">
        <v>233</v>
      </c>
      <c r="C38" s="113"/>
      <c r="D38" s="190"/>
      <c r="E38" s="193">
        <f t="shared" si="0"/>
        <v>0</v>
      </c>
      <c r="F38" s="273"/>
      <c r="G38" s="274"/>
      <c r="H38" s="275"/>
      <c r="I38" s="289"/>
      <c r="J38" s="288"/>
      <c r="K38" s="97"/>
      <c r="L38" s="14"/>
    </row>
    <row r="39" spans="1:12" ht="18.75" customHeight="1">
      <c r="A39" s="109">
        <v>2027</v>
      </c>
      <c r="B39" s="110" t="s">
        <v>234</v>
      </c>
      <c r="C39" s="113"/>
      <c r="D39" s="190"/>
      <c r="E39" s="193">
        <f t="shared" si="0"/>
        <v>0</v>
      </c>
      <c r="F39" s="273"/>
      <c r="G39" s="274"/>
      <c r="H39" s="275"/>
      <c r="I39" s="289"/>
      <c r="J39" s="288"/>
      <c r="K39" s="97"/>
      <c r="L39" s="14"/>
    </row>
    <row r="40" spans="1:12" ht="18.75" customHeight="1">
      <c r="A40" s="109">
        <v>2027</v>
      </c>
      <c r="B40" s="110" t="s">
        <v>235</v>
      </c>
      <c r="C40" s="113"/>
      <c r="D40" s="190"/>
      <c r="E40" s="193">
        <f t="shared" si="0"/>
        <v>0</v>
      </c>
      <c r="F40" s="273"/>
      <c r="G40" s="274"/>
      <c r="H40" s="275"/>
      <c r="I40" s="289"/>
      <c r="J40" s="288"/>
      <c r="K40" s="97"/>
      <c r="L40" s="14"/>
    </row>
    <row r="41" spans="1:12" ht="18.75" customHeight="1">
      <c r="A41" s="109">
        <v>2027</v>
      </c>
      <c r="B41" s="110" t="s">
        <v>232</v>
      </c>
      <c r="C41" s="113"/>
      <c r="D41" s="190"/>
      <c r="E41" s="193">
        <f t="shared" si="0"/>
        <v>0</v>
      </c>
      <c r="F41" s="273"/>
      <c r="G41" s="274"/>
      <c r="H41" s="275"/>
      <c r="I41" s="289"/>
      <c r="J41" s="288"/>
      <c r="K41" s="97"/>
      <c r="L41" s="14"/>
    </row>
    <row r="42" spans="1:12" ht="18.75" customHeight="1">
      <c r="A42" s="109">
        <v>2027</v>
      </c>
      <c r="B42" s="110" t="s">
        <v>233</v>
      </c>
      <c r="C42" s="113"/>
      <c r="D42" s="190"/>
      <c r="E42" s="193">
        <f t="shared" si="0"/>
        <v>0</v>
      </c>
      <c r="F42" s="273"/>
      <c r="G42" s="274"/>
      <c r="H42" s="275"/>
      <c r="I42" s="289"/>
      <c r="J42" s="288"/>
      <c r="K42" s="97"/>
      <c r="L42" s="14"/>
    </row>
    <row r="43" spans="1:12" ht="18.75" customHeight="1">
      <c r="A43" s="109">
        <v>2028</v>
      </c>
      <c r="B43" s="110" t="s">
        <v>234</v>
      </c>
      <c r="C43" s="113"/>
      <c r="D43" s="190"/>
      <c r="E43" s="193">
        <f t="shared" si="0"/>
        <v>0</v>
      </c>
      <c r="F43" s="273"/>
      <c r="G43" s="274"/>
      <c r="H43" s="275"/>
      <c r="I43" s="289"/>
      <c r="J43" s="288"/>
      <c r="K43" s="97"/>
      <c r="L43" s="14"/>
    </row>
    <row r="44" spans="1:12" ht="18.75" customHeight="1">
      <c r="A44" s="109">
        <v>2028</v>
      </c>
      <c r="B44" s="110" t="s">
        <v>235</v>
      </c>
      <c r="C44" s="113"/>
      <c r="D44" s="190"/>
      <c r="E44" s="19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4"/>
  <sheetViews>
    <sheetView showGridLines="0" topLeftCell="A15" zoomScale="80" zoomScaleNormal="80" workbookViewId="0">
      <selection activeCell="B23" sqref="B23:G25"/>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127</v>
      </c>
      <c r="B6" s="283" t="s">
        <v>75</v>
      </c>
      <c r="C6" s="284"/>
      <c r="D6" s="284"/>
      <c r="E6" s="284"/>
      <c r="F6" s="284"/>
      <c r="G6" s="284"/>
      <c r="H6" s="284"/>
      <c r="I6" s="284"/>
      <c r="J6" s="284"/>
      <c r="K6" s="97"/>
      <c r="L6" s="14"/>
    </row>
    <row r="7" spans="1:12" ht="30" customHeight="1">
      <c r="A7" s="88" t="s">
        <v>190</v>
      </c>
      <c r="B7" s="295" t="s">
        <v>359</v>
      </c>
      <c r="C7" s="296"/>
      <c r="D7" s="296"/>
      <c r="E7" s="296"/>
      <c r="F7" s="296"/>
      <c r="G7" s="296"/>
      <c r="H7" s="296"/>
      <c r="I7" s="296"/>
      <c r="J7" s="297"/>
      <c r="K7" s="97"/>
      <c r="L7" s="14"/>
    </row>
    <row r="8" spans="1:12" ht="30" customHeight="1">
      <c r="A8" s="88" t="s">
        <v>192</v>
      </c>
      <c r="B8" s="90" t="s">
        <v>360</v>
      </c>
      <c r="C8" s="280" t="s">
        <v>361</v>
      </c>
      <c r="D8" s="281"/>
      <c r="E8" s="281"/>
      <c r="F8" s="281"/>
      <c r="G8" s="281"/>
      <c r="H8" s="281"/>
      <c r="I8" s="281"/>
      <c r="J8" s="282"/>
      <c r="K8" s="97"/>
      <c r="L8" s="14"/>
    </row>
    <row r="9" spans="1:12" ht="30" customHeight="1">
      <c r="A9" s="88" t="s">
        <v>195</v>
      </c>
      <c r="B9" s="283" t="s">
        <v>362</v>
      </c>
      <c r="C9" s="284"/>
      <c r="D9" s="284"/>
      <c r="E9" s="284"/>
      <c r="F9" s="284"/>
      <c r="G9" s="284"/>
      <c r="H9" s="284"/>
      <c r="I9" s="284"/>
      <c r="J9" s="284"/>
      <c r="K9" s="97"/>
      <c r="L9" s="14"/>
    </row>
    <row r="10" spans="1:12" ht="30" customHeight="1">
      <c r="A10" s="88" t="s">
        <v>197</v>
      </c>
      <c r="B10" s="283" t="s">
        <v>363</v>
      </c>
      <c r="C10" s="284"/>
      <c r="D10" s="284"/>
      <c r="E10" s="284"/>
      <c r="F10" s="284"/>
      <c r="G10" s="284"/>
      <c r="H10" s="284"/>
      <c r="I10" s="284"/>
      <c r="J10" s="284"/>
      <c r="K10" s="97"/>
      <c r="L10" s="14"/>
    </row>
    <row r="11" spans="1:12" ht="30" customHeight="1">
      <c r="A11" s="88" t="s">
        <v>198</v>
      </c>
      <c r="B11" s="283" t="s">
        <v>240</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364</v>
      </c>
      <c r="C14" s="284"/>
      <c r="D14" s="284"/>
      <c r="E14" s="284"/>
      <c r="F14" s="284"/>
      <c r="G14" s="284"/>
      <c r="H14" s="284"/>
      <c r="I14" s="284"/>
      <c r="J14" s="284"/>
      <c r="K14" s="97"/>
      <c r="L14" s="14"/>
    </row>
    <row r="15" spans="1:12" ht="30" customHeight="1">
      <c r="A15" s="88" t="s">
        <v>206</v>
      </c>
      <c r="B15" s="283" t="s">
        <v>365</v>
      </c>
      <c r="C15" s="284"/>
      <c r="D15" s="284"/>
      <c r="E15" s="284"/>
      <c r="F15" s="284"/>
      <c r="G15" s="284"/>
      <c r="H15" s="284"/>
      <c r="I15" s="284"/>
      <c r="J15" s="284"/>
      <c r="K15" s="97"/>
      <c r="L15" s="14"/>
    </row>
    <row r="16" spans="1:12" ht="30" customHeight="1">
      <c r="A16" s="88" t="s">
        <v>208</v>
      </c>
      <c r="B16" s="283" t="s">
        <v>366</v>
      </c>
      <c r="C16" s="284"/>
      <c r="D16" s="284"/>
      <c r="E16" s="284"/>
      <c r="F16" s="284"/>
      <c r="G16" s="284"/>
      <c r="H16" s="284"/>
      <c r="I16" s="284"/>
      <c r="J16" s="284"/>
      <c r="K16" s="97"/>
      <c r="L16" s="14"/>
    </row>
    <row r="17" spans="1:12" ht="30" customHeight="1">
      <c r="A17" s="88" t="s">
        <v>210</v>
      </c>
      <c r="B17" s="283" t="s">
        <v>253</v>
      </c>
      <c r="C17" s="284"/>
      <c r="D17" s="284"/>
      <c r="E17" s="284"/>
      <c r="F17" s="286"/>
      <c r="G17" s="284"/>
      <c r="H17" s="284"/>
      <c r="I17" s="284"/>
      <c r="J17" s="284"/>
      <c r="K17" s="97"/>
      <c r="L17" s="14"/>
    </row>
    <row r="18" spans="1:12" ht="30" customHeight="1">
      <c r="A18" s="88" t="s">
        <v>211</v>
      </c>
      <c r="B18" s="283" t="s">
        <v>338</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0.1</v>
      </c>
      <c r="C22" s="175">
        <v>0.4</v>
      </c>
      <c r="D22" s="175">
        <v>0.65</v>
      </c>
      <c r="E22" s="175">
        <v>0.9</v>
      </c>
      <c r="F22" s="175">
        <v>1</v>
      </c>
      <c r="G22" s="105">
        <f>MAX(B22:F22)</f>
        <v>1</v>
      </c>
      <c r="H22" s="97"/>
      <c r="I22" s="20"/>
      <c r="J22" s="20"/>
      <c r="K22" s="20"/>
      <c r="L22" s="14"/>
    </row>
    <row r="23" spans="1:12" ht="30" customHeight="1">
      <c r="A23" s="100" t="s">
        <v>221</v>
      </c>
      <c r="B23" s="225"/>
      <c r="C23" s="225"/>
      <c r="D23" s="225"/>
      <c r="E23" s="225"/>
      <c r="F23" s="225"/>
      <c r="G23" s="197"/>
      <c r="H23" s="97"/>
      <c r="I23" s="20"/>
      <c r="J23" s="20"/>
      <c r="K23" s="20"/>
      <c r="L23" s="14"/>
    </row>
    <row r="24" spans="1:12" ht="30" customHeight="1">
      <c r="A24" s="100" t="s">
        <v>222</v>
      </c>
      <c r="B24" s="103"/>
      <c r="C24" s="103"/>
      <c r="D24" s="103"/>
      <c r="E24" s="103"/>
      <c r="F24" s="103"/>
      <c r="G24" s="104"/>
      <c r="H24" s="97"/>
      <c r="I24" s="20"/>
      <c r="J24" s="20"/>
      <c r="K24" s="20"/>
      <c r="L24" s="14"/>
    </row>
    <row r="25" spans="1:12" ht="30" customHeight="1">
      <c r="A25" s="100" t="s">
        <v>223</v>
      </c>
      <c r="B25" s="103"/>
      <c r="C25" s="103"/>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ustomHeight="1">
      <c r="A29" s="109">
        <v>2024</v>
      </c>
      <c r="B29" s="110" t="s">
        <v>232</v>
      </c>
      <c r="C29" s="113"/>
      <c r="D29" s="200"/>
      <c r="E29" s="223">
        <f>IFERROR(IF(D29/C29&gt;100%,100%,D29/C29),0)</f>
        <v>0</v>
      </c>
      <c r="F29" s="273"/>
      <c r="G29" s="274"/>
      <c r="H29" s="275"/>
      <c r="I29" s="287"/>
      <c r="J29" s="288"/>
      <c r="K29" s="97"/>
      <c r="L29" s="14"/>
    </row>
    <row r="30" spans="1:12" ht="18.75">
      <c r="A30" s="109">
        <v>2024</v>
      </c>
      <c r="B30" s="110" t="s">
        <v>233</v>
      </c>
      <c r="C30" s="113"/>
      <c r="D30" s="200"/>
      <c r="E30" s="223">
        <f t="shared" ref="E30:E44" si="0">IFERROR(IF(D30/C30&gt;100%,100%,D30/C30),0)</f>
        <v>0</v>
      </c>
      <c r="F30" s="354"/>
      <c r="G30" s="355"/>
      <c r="H30" s="356"/>
      <c r="I30" s="357"/>
      <c r="J30" s="358"/>
      <c r="K30" s="97"/>
      <c r="L30" s="14"/>
    </row>
    <row r="31" spans="1:12" ht="18.75">
      <c r="A31" s="109">
        <v>2025</v>
      </c>
      <c r="B31" s="110" t="s">
        <v>234</v>
      </c>
      <c r="C31" s="113"/>
      <c r="D31" s="200"/>
      <c r="E31" s="223">
        <f t="shared" si="0"/>
        <v>0</v>
      </c>
      <c r="F31" s="354"/>
      <c r="G31" s="355"/>
      <c r="H31" s="356"/>
      <c r="I31" s="357"/>
      <c r="J31" s="358"/>
      <c r="K31" s="97"/>
      <c r="L31" s="14"/>
    </row>
    <row r="32" spans="1:12" ht="18.75">
      <c r="A32" s="109">
        <v>2025</v>
      </c>
      <c r="B32" s="110" t="s">
        <v>235</v>
      </c>
      <c r="C32" s="113"/>
      <c r="D32" s="200"/>
      <c r="E32" s="223">
        <f t="shared" si="0"/>
        <v>0</v>
      </c>
      <c r="F32" s="334"/>
      <c r="G32" s="335"/>
      <c r="H32" s="336"/>
      <c r="I32" s="327"/>
      <c r="J32" s="328"/>
      <c r="K32" s="97"/>
      <c r="L32" s="140"/>
    </row>
    <row r="33" spans="1:12" ht="18.75" customHeight="1">
      <c r="A33" s="109">
        <v>2025</v>
      </c>
      <c r="B33" s="110" t="s">
        <v>232</v>
      </c>
      <c r="C33" s="113"/>
      <c r="D33" s="200"/>
      <c r="E33" s="223">
        <f t="shared" si="0"/>
        <v>0</v>
      </c>
      <c r="F33" s="273"/>
      <c r="G33" s="274"/>
      <c r="H33" s="275"/>
      <c r="I33" s="289"/>
      <c r="J33" s="288"/>
      <c r="K33" s="97"/>
      <c r="L33" s="14"/>
    </row>
    <row r="34" spans="1:12" ht="18.75" customHeight="1">
      <c r="A34" s="109">
        <v>2025</v>
      </c>
      <c r="B34" s="110" t="s">
        <v>233</v>
      </c>
      <c r="C34" s="113"/>
      <c r="D34" s="200"/>
      <c r="E34" s="223">
        <f t="shared" si="0"/>
        <v>0</v>
      </c>
      <c r="F34" s="273"/>
      <c r="G34" s="274"/>
      <c r="H34" s="275"/>
      <c r="I34" s="289"/>
      <c r="J34" s="288"/>
      <c r="K34" s="97"/>
      <c r="L34" s="14"/>
    </row>
    <row r="35" spans="1:12" ht="18.75" customHeight="1">
      <c r="A35" s="109">
        <v>2026</v>
      </c>
      <c r="B35" s="110" t="s">
        <v>234</v>
      </c>
      <c r="C35" s="113"/>
      <c r="D35" s="200"/>
      <c r="E35" s="223">
        <f t="shared" si="0"/>
        <v>0</v>
      </c>
      <c r="F35" s="273"/>
      <c r="G35" s="274"/>
      <c r="H35" s="275"/>
      <c r="I35" s="289"/>
      <c r="J35" s="288"/>
      <c r="K35" s="97"/>
      <c r="L35" s="14"/>
    </row>
    <row r="36" spans="1:12" ht="18.75" customHeight="1">
      <c r="A36" s="109">
        <v>2026</v>
      </c>
      <c r="B36" s="110" t="s">
        <v>235</v>
      </c>
      <c r="C36" s="113"/>
      <c r="D36" s="200"/>
      <c r="E36" s="223">
        <f t="shared" si="0"/>
        <v>0</v>
      </c>
      <c r="F36" s="273"/>
      <c r="G36" s="274"/>
      <c r="H36" s="275"/>
      <c r="I36" s="289"/>
      <c r="J36" s="288"/>
      <c r="K36" s="97"/>
      <c r="L36" s="14"/>
    </row>
    <row r="37" spans="1:12" ht="18.75" customHeight="1">
      <c r="A37" s="109">
        <v>2026</v>
      </c>
      <c r="B37" s="110" t="s">
        <v>232</v>
      </c>
      <c r="C37" s="113"/>
      <c r="D37" s="200"/>
      <c r="E37" s="223">
        <f t="shared" si="0"/>
        <v>0</v>
      </c>
      <c r="F37" s="273"/>
      <c r="G37" s="274"/>
      <c r="H37" s="275"/>
      <c r="I37" s="289"/>
      <c r="J37" s="288"/>
      <c r="K37" s="97"/>
      <c r="L37" s="14"/>
    </row>
    <row r="38" spans="1:12" ht="18.75" customHeight="1">
      <c r="A38" s="109">
        <v>2026</v>
      </c>
      <c r="B38" s="110" t="s">
        <v>233</v>
      </c>
      <c r="C38" s="113"/>
      <c r="D38" s="200"/>
      <c r="E38" s="223">
        <f t="shared" si="0"/>
        <v>0</v>
      </c>
      <c r="F38" s="273"/>
      <c r="G38" s="274"/>
      <c r="H38" s="275"/>
      <c r="I38" s="289"/>
      <c r="J38" s="288"/>
      <c r="K38" s="97"/>
      <c r="L38" s="14"/>
    </row>
    <row r="39" spans="1:12" ht="18.75" customHeight="1">
      <c r="A39" s="109">
        <v>2027</v>
      </c>
      <c r="B39" s="110" t="s">
        <v>234</v>
      </c>
      <c r="C39" s="113"/>
      <c r="D39" s="200"/>
      <c r="E39" s="223">
        <f t="shared" si="0"/>
        <v>0</v>
      </c>
      <c r="F39" s="273"/>
      <c r="G39" s="274"/>
      <c r="H39" s="275"/>
      <c r="I39" s="289"/>
      <c r="J39" s="288"/>
      <c r="K39" s="97"/>
      <c r="L39" s="14"/>
    </row>
    <row r="40" spans="1:12" ht="18.75" customHeight="1">
      <c r="A40" s="109">
        <v>2027</v>
      </c>
      <c r="B40" s="110" t="s">
        <v>235</v>
      </c>
      <c r="C40" s="113"/>
      <c r="D40" s="200"/>
      <c r="E40" s="223">
        <f t="shared" si="0"/>
        <v>0</v>
      </c>
      <c r="F40" s="273"/>
      <c r="G40" s="274"/>
      <c r="H40" s="275"/>
      <c r="I40" s="289"/>
      <c r="J40" s="288"/>
      <c r="K40" s="97"/>
      <c r="L40" s="14"/>
    </row>
    <row r="41" spans="1:12" ht="18.75" customHeight="1">
      <c r="A41" s="109">
        <v>2027</v>
      </c>
      <c r="B41" s="110" t="s">
        <v>232</v>
      </c>
      <c r="C41" s="113"/>
      <c r="D41" s="200"/>
      <c r="E41" s="223">
        <f t="shared" si="0"/>
        <v>0</v>
      </c>
      <c r="F41" s="273"/>
      <c r="G41" s="274"/>
      <c r="H41" s="275"/>
      <c r="I41" s="289"/>
      <c r="J41" s="288"/>
      <c r="K41" s="97"/>
      <c r="L41" s="14"/>
    </row>
    <row r="42" spans="1:12" ht="18.75" customHeight="1">
      <c r="A42" s="109">
        <v>2027</v>
      </c>
      <c r="B42" s="110" t="s">
        <v>233</v>
      </c>
      <c r="C42" s="113"/>
      <c r="D42" s="200"/>
      <c r="E42" s="223">
        <f t="shared" si="0"/>
        <v>0</v>
      </c>
      <c r="F42" s="273"/>
      <c r="G42" s="274"/>
      <c r="H42" s="275"/>
      <c r="I42" s="289"/>
      <c r="J42" s="288"/>
      <c r="K42" s="97"/>
      <c r="L42" s="14"/>
    </row>
    <row r="43" spans="1:12" ht="18.75" customHeight="1">
      <c r="A43" s="109">
        <v>2028</v>
      </c>
      <c r="B43" s="110" t="s">
        <v>234</v>
      </c>
      <c r="C43" s="113"/>
      <c r="D43" s="200"/>
      <c r="E43" s="223">
        <f t="shared" si="0"/>
        <v>0</v>
      </c>
      <c r="F43" s="273"/>
      <c r="G43" s="274"/>
      <c r="H43" s="275"/>
      <c r="I43" s="289"/>
      <c r="J43" s="288"/>
      <c r="K43" s="97"/>
      <c r="L43" s="14"/>
    </row>
    <row r="44" spans="1:12" ht="18.75" customHeight="1">
      <c r="A44" s="109">
        <v>2028</v>
      </c>
      <c r="B44" s="110" t="s">
        <v>235</v>
      </c>
      <c r="C44" s="113"/>
      <c r="D44" s="200"/>
      <c r="E44" s="22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workbookViewId="0">
      <selection activeCell="N7" sqref="A6:N7"/>
    </sheetView>
  </sheetViews>
  <sheetFormatPr defaultColWidth="9.140625" defaultRowHeight="15" customHeight="1"/>
  <cols>
    <col min="1" max="1" width="35.85546875" style="1" customWidth="1"/>
    <col min="2" max="2" width="21.28515625" style="1" customWidth="1"/>
    <col min="3" max="3" width="42.85546875" style="1" customWidth="1"/>
    <col min="4" max="5" width="21.42578125" style="1" customWidth="1"/>
    <col min="6" max="7" width="45.7109375" style="1" customWidth="1"/>
    <col min="8" max="8" width="7.42578125" style="1" customWidth="1"/>
    <col min="9" max="13" width="17.140625" style="1" customWidth="1"/>
    <col min="14" max="14" width="20" style="1" customWidth="1"/>
    <col min="15" max="15" width="8.140625" style="1" customWidth="1"/>
    <col min="16" max="16" width="9.140625" style="1" customWidth="1"/>
    <col min="17" max="16384" width="9.140625" style="1"/>
  </cols>
  <sheetData>
    <row r="1" spans="1:15" ht="22.5" customHeight="1">
      <c r="A1" s="268"/>
      <c r="B1" s="264" t="s">
        <v>123</v>
      </c>
      <c r="C1" s="265"/>
      <c r="D1" s="265"/>
      <c r="E1" s="265"/>
      <c r="F1" s="265"/>
      <c r="G1" s="265"/>
      <c r="H1" s="265"/>
      <c r="I1" s="265"/>
      <c r="J1" s="265"/>
      <c r="K1" s="265"/>
      <c r="L1" s="265"/>
      <c r="M1" s="7" t="s">
        <v>1</v>
      </c>
      <c r="N1" s="8" t="s">
        <v>2</v>
      </c>
      <c r="O1" s="57"/>
    </row>
    <row r="2" spans="1:15" ht="22.5" customHeight="1">
      <c r="A2" s="256"/>
      <c r="B2" s="266"/>
      <c r="C2" s="266"/>
      <c r="D2" s="266"/>
      <c r="E2" s="266"/>
      <c r="F2" s="266"/>
      <c r="G2" s="266"/>
      <c r="H2" s="266"/>
      <c r="I2" s="266"/>
      <c r="J2" s="266"/>
      <c r="K2" s="266"/>
      <c r="L2" s="266"/>
      <c r="M2" s="12" t="s">
        <v>3</v>
      </c>
      <c r="N2" s="13">
        <v>4</v>
      </c>
      <c r="O2" s="58"/>
    </row>
    <row r="3" spans="1:15" ht="22.5" customHeight="1">
      <c r="A3" s="256"/>
      <c r="B3" s="266"/>
      <c r="C3" s="266"/>
      <c r="D3" s="266"/>
      <c r="E3" s="266"/>
      <c r="F3" s="266"/>
      <c r="G3" s="266"/>
      <c r="H3" s="266"/>
      <c r="I3" s="266"/>
      <c r="J3" s="266"/>
      <c r="K3" s="266"/>
      <c r="L3" s="266"/>
      <c r="M3" s="12" t="s">
        <v>4</v>
      </c>
      <c r="N3" s="180" t="s">
        <v>5</v>
      </c>
      <c r="O3" s="58"/>
    </row>
    <row r="4" spans="1:15" ht="22.5" customHeight="1">
      <c r="A4" s="257"/>
      <c r="B4" s="267"/>
      <c r="C4" s="267"/>
      <c r="D4" s="267"/>
      <c r="E4" s="267"/>
      <c r="F4" s="267"/>
      <c r="G4" s="267"/>
      <c r="H4" s="267"/>
      <c r="I4" s="267"/>
      <c r="J4" s="267"/>
      <c r="K4" s="267"/>
      <c r="L4" s="267"/>
      <c r="M4" s="16" t="s">
        <v>6</v>
      </c>
      <c r="N4" s="181" t="s">
        <v>7</v>
      </c>
      <c r="O4" s="58"/>
    </row>
    <row r="5" spans="1:15" ht="21.75" customHeight="1">
      <c r="A5" s="17"/>
      <c r="B5" s="59"/>
      <c r="C5" s="19"/>
      <c r="D5" s="18"/>
      <c r="E5" s="18"/>
      <c r="F5" s="18"/>
      <c r="G5" s="18"/>
      <c r="H5" s="19"/>
      <c r="I5" s="19"/>
      <c r="J5" s="19"/>
      <c r="K5" s="19"/>
      <c r="L5" s="19"/>
      <c r="M5" s="19"/>
      <c r="N5" s="19"/>
      <c r="O5" s="14"/>
    </row>
    <row r="6" spans="1:15" ht="15" customHeight="1">
      <c r="A6" s="258" t="s">
        <v>124</v>
      </c>
      <c r="B6" s="260" t="s">
        <v>125</v>
      </c>
      <c r="C6" s="269" t="s">
        <v>126</v>
      </c>
      <c r="D6" s="260" t="s">
        <v>127</v>
      </c>
      <c r="E6" s="260" t="s">
        <v>128</v>
      </c>
      <c r="F6" s="260" t="s">
        <v>14</v>
      </c>
      <c r="G6" s="260" t="s">
        <v>15</v>
      </c>
      <c r="H6" s="260" t="s">
        <v>16</v>
      </c>
      <c r="I6" s="260" t="s">
        <v>17</v>
      </c>
      <c r="J6" s="262"/>
      <c r="K6" s="262"/>
      <c r="L6" s="262"/>
      <c r="M6" s="262"/>
      <c r="N6" s="263"/>
      <c r="O6" s="58"/>
    </row>
    <row r="7" spans="1:15" ht="60" customHeight="1">
      <c r="A7" s="259"/>
      <c r="B7" s="261"/>
      <c r="C7" s="270"/>
      <c r="D7" s="261"/>
      <c r="E7" s="261"/>
      <c r="F7" s="261"/>
      <c r="G7" s="261"/>
      <c r="H7" s="261"/>
      <c r="I7" s="183" t="s">
        <v>20</v>
      </c>
      <c r="J7" s="183" t="s">
        <v>21</v>
      </c>
      <c r="K7" s="183" t="s">
        <v>22</v>
      </c>
      <c r="L7" s="183" t="s">
        <v>23</v>
      </c>
      <c r="M7" s="183" t="s">
        <v>24</v>
      </c>
      <c r="N7" s="184" t="s">
        <v>25</v>
      </c>
      <c r="O7" s="58"/>
    </row>
    <row r="8" spans="1:15" ht="75.75" customHeight="1">
      <c r="A8" s="60" t="s">
        <v>129</v>
      </c>
      <c r="B8" s="24" t="s">
        <v>130</v>
      </c>
      <c r="C8" s="24" t="s">
        <v>131</v>
      </c>
      <c r="D8" s="24" t="s">
        <v>132</v>
      </c>
      <c r="E8" s="24" t="s">
        <v>133</v>
      </c>
      <c r="F8" s="24" t="s">
        <v>134</v>
      </c>
      <c r="G8" s="61" t="s">
        <v>135</v>
      </c>
      <c r="H8" s="27">
        <v>1.1000000000000001</v>
      </c>
      <c r="I8" s="62"/>
      <c r="J8" s="62"/>
      <c r="K8" s="62"/>
      <c r="L8" s="62"/>
      <c r="M8" s="28" t="s">
        <v>35</v>
      </c>
      <c r="N8" s="63"/>
      <c r="O8" s="64" t="s">
        <v>136</v>
      </c>
    </row>
    <row r="9" spans="1:15" ht="75.75" customHeight="1">
      <c r="A9" s="65" t="s">
        <v>129</v>
      </c>
      <c r="B9" s="33" t="s">
        <v>130</v>
      </c>
      <c r="C9" s="33" t="s">
        <v>131</v>
      </c>
      <c r="D9" s="33" t="s">
        <v>132</v>
      </c>
      <c r="E9" s="33" t="s">
        <v>133</v>
      </c>
      <c r="F9" s="33" t="s">
        <v>134</v>
      </c>
      <c r="G9" s="66" t="s">
        <v>135</v>
      </c>
      <c r="H9" s="35">
        <v>1.2</v>
      </c>
      <c r="I9" s="41"/>
      <c r="J9" s="41"/>
      <c r="K9" s="41"/>
      <c r="L9" s="41"/>
      <c r="M9" s="37" t="s">
        <v>35</v>
      </c>
      <c r="N9" s="67"/>
      <c r="O9" s="64" t="s">
        <v>136</v>
      </c>
    </row>
    <row r="10" spans="1:15" ht="75.75" customHeight="1">
      <c r="A10" s="65" t="s">
        <v>137</v>
      </c>
      <c r="B10" s="33" t="s">
        <v>138</v>
      </c>
      <c r="C10" s="33" t="s">
        <v>139</v>
      </c>
      <c r="D10" s="33" t="s">
        <v>140</v>
      </c>
      <c r="E10" s="33" t="s">
        <v>133</v>
      </c>
      <c r="F10" s="33" t="s">
        <v>141</v>
      </c>
      <c r="G10" s="66" t="s">
        <v>142</v>
      </c>
      <c r="H10" s="35">
        <v>1.3</v>
      </c>
      <c r="I10" s="36"/>
      <c r="J10" s="36"/>
      <c r="K10" s="37" t="s">
        <v>35</v>
      </c>
      <c r="L10" s="37" t="s">
        <v>35</v>
      </c>
      <c r="M10" s="36"/>
      <c r="N10" s="38" t="s">
        <v>35</v>
      </c>
      <c r="O10" s="64" t="s">
        <v>143</v>
      </c>
    </row>
    <row r="11" spans="1:15" ht="75.75" customHeight="1">
      <c r="A11" s="65" t="s">
        <v>144</v>
      </c>
      <c r="B11" s="33" t="s">
        <v>145</v>
      </c>
      <c r="C11" s="66" t="s">
        <v>146</v>
      </c>
      <c r="D11" s="33" t="s">
        <v>147</v>
      </c>
      <c r="E11" s="33" t="s">
        <v>43</v>
      </c>
      <c r="F11" s="33" t="s">
        <v>148</v>
      </c>
      <c r="G11" s="43" t="s">
        <v>149</v>
      </c>
      <c r="H11" s="35">
        <v>3.1</v>
      </c>
      <c r="I11" s="41"/>
      <c r="J11" s="41"/>
      <c r="K11" s="41"/>
      <c r="L11" s="41"/>
      <c r="M11" s="37" t="s">
        <v>35</v>
      </c>
      <c r="N11" s="67"/>
      <c r="O11" s="64" t="s">
        <v>150</v>
      </c>
    </row>
    <row r="12" spans="1:15" ht="75.75" customHeight="1">
      <c r="A12" s="65" t="s">
        <v>151</v>
      </c>
      <c r="B12" s="33" t="s">
        <v>152</v>
      </c>
      <c r="C12" s="33" t="s">
        <v>153</v>
      </c>
      <c r="D12" s="33" t="s">
        <v>154</v>
      </c>
      <c r="E12" s="33" t="s">
        <v>43</v>
      </c>
      <c r="F12" s="33" t="s">
        <v>148</v>
      </c>
      <c r="G12" s="66" t="s">
        <v>155</v>
      </c>
      <c r="H12" s="35">
        <v>3.2</v>
      </c>
      <c r="I12" s="36"/>
      <c r="J12" s="37" t="s">
        <v>35</v>
      </c>
      <c r="K12" s="36"/>
      <c r="L12" s="37" t="s">
        <v>35</v>
      </c>
      <c r="M12" s="36"/>
      <c r="N12" s="38" t="s">
        <v>35</v>
      </c>
      <c r="O12" s="64" t="s">
        <v>156</v>
      </c>
    </row>
    <row r="13" spans="1:15" ht="75.75" customHeight="1">
      <c r="A13" s="65" t="s">
        <v>157</v>
      </c>
      <c r="B13" s="33" t="s">
        <v>152</v>
      </c>
      <c r="C13" s="33" t="s">
        <v>158</v>
      </c>
      <c r="D13" s="33" t="s">
        <v>154</v>
      </c>
      <c r="E13" s="33" t="s">
        <v>43</v>
      </c>
      <c r="F13" s="33" t="s">
        <v>148</v>
      </c>
      <c r="G13" s="66" t="s">
        <v>159</v>
      </c>
      <c r="H13" s="35">
        <v>3.3</v>
      </c>
      <c r="I13" s="36"/>
      <c r="J13" s="37" t="s">
        <v>35</v>
      </c>
      <c r="K13" s="36"/>
      <c r="L13" s="37" t="s">
        <v>35</v>
      </c>
      <c r="M13" s="36"/>
      <c r="N13" s="38" t="s">
        <v>35</v>
      </c>
      <c r="O13" s="64" t="s">
        <v>156</v>
      </c>
    </row>
    <row r="14" spans="1:15" ht="75.75" customHeight="1">
      <c r="A14" s="65" t="s">
        <v>160</v>
      </c>
      <c r="B14" s="33" t="s">
        <v>138</v>
      </c>
      <c r="C14" s="33" t="s">
        <v>161</v>
      </c>
      <c r="D14" s="33" t="s">
        <v>162</v>
      </c>
      <c r="E14" s="33" t="s">
        <v>43</v>
      </c>
      <c r="F14" s="33" t="s">
        <v>148</v>
      </c>
      <c r="G14" s="66" t="s">
        <v>163</v>
      </c>
      <c r="H14" s="35">
        <v>3.4</v>
      </c>
      <c r="I14" s="36"/>
      <c r="J14" s="37" t="s">
        <v>35</v>
      </c>
      <c r="K14" s="36"/>
      <c r="L14" s="36"/>
      <c r="M14" s="36"/>
      <c r="N14" s="39"/>
      <c r="O14" s="64" t="s">
        <v>164</v>
      </c>
    </row>
    <row r="15" spans="1:15" ht="75.75" customHeight="1">
      <c r="A15" s="65" t="s">
        <v>160</v>
      </c>
      <c r="B15" s="5" t="s">
        <v>138</v>
      </c>
      <c r="C15" s="5" t="s">
        <v>165</v>
      </c>
      <c r="D15" s="5" t="s">
        <v>162</v>
      </c>
      <c r="E15" s="5" t="s">
        <v>43</v>
      </c>
      <c r="F15" s="5" t="s">
        <v>148</v>
      </c>
      <c r="G15" s="68" t="s">
        <v>166</v>
      </c>
      <c r="H15" s="45">
        <v>3.5</v>
      </c>
      <c r="I15" s="36"/>
      <c r="J15" s="36"/>
      <c r="K15" s="36"/>
      <c r="L15" s="36"/>
      <c r="M15" s="37" t="s">
        <v>35</v>
      </c>
      <c r="N15" s="39"/>
      <c r="O15" s="69" t="s">
        <v>164</v>
      </c>
    </row>
    <row r="16" spans="1:15" ht="75.75" customHeight="1">
      <c r="A16" s="65" t="s">
        <v>167</v>
      </c>
      <c r="B16" s="5" t="s">
        <v>130</v>
      </c>
      <c r="C16" s="5" t="s">
        <v>168</v>
      </c>
      <c r="D16" s="5" t="s">
        <v>169</v>
      </c>
      <c r="E16" s="5" t="s">
        <v>43</v>
      </c>
      <c r="F16" s="5" t="s">
        <v>134</v>
      </c>
      <c r="G16" s="70" t="s">
        <v>170</v>
      </c>
      <c r="H16" s="45">
        <v>3.6</v>
      </c>
      <c r="I16" s="71"/>
      <c r="J16" s="37" t="s">
        <v>35</v>
      </c>
      <c r="K16" s="71"/>
      <c r="L16" s="71"/>
      <c r="M16" s="71"/>
      <c r="N16" s="72"/>
      <c r="O16" s="69" t="s">
        <v>171</v>
      </c>
    </row>
    <row r="17" spans="1:15" ht="75.75" customHeight="1">
      <c r="A17" s="65" t="s">
        <v>172</v>
      </c>
      <c r="B17" s="5" t="s">
        <v>130</v>
      </c>
      <c r="C17" s="5" t="s">
        <v>173</v>
      </c>
      <c r="D17" s="5" t="s">
        <v>169</v>
      </c>
      <c r="E17" s="5" t="s">
        <v>43</v>
      </c>
      <c r="F17" s="5" t="s">
        <v>134</v>
      </c>
      <c r="G17" s="2" t="s">
        <v>174</v>
      </c>
      <c r="H17" s="45">
        <v>3.7</v>
      </c>
      <c r="I17" s="71"/>
      <c r="J17" s="37" t="s">
        <v>35</v>
      </c>
      <c r="K17" s="71"/>
      <c r="L17" s="71"/>
      <c r="M17" s="71"/>
      <c r="N17" s="72"/>
      <c r="O17" s="69" t="s">
        <v>171</v>
      </c>
    </row>
    <row r="18" spans="1:15" ht="75.75" customHeight="1">
      <c r="A18" s="65" t="s">
        <v>175</v>
      </c>
      <c r="B18" s="5" t="s">
        <v>176</v>
      </c>
      <c r="C18" s="5" t="s">
        <v>177</v>
      </c>
      <c r="D18" s="5" t="s">
        <v>178</v>
      </c>
      <c r="E18" s="5" t="s">
        <v>119</v>
      </c>
      <c r="F18" s="5" t="s">
        <v>134</v>
      </c>
      <c r="G18" s="2" t="s">
        <v>179</v>
      </c>
      <c r="H18" s="45">
        <v>5.0999999999999996</v>
      </c>
      <c r="I18" s="71"/>
      <c r="J18" s="71"/>
      <c r="K18" s="37" t="s">
        <v>35</v>
      </c>
      <c r="L18" s="71"/>
      <c r="M18" s="71"/>
      <c r="N18" s="72"/>
      <c r="O18" s="69" t="s">
        <v>180</v>
      </c>
    </row>
    <row r="19" spans="1:15" ht="75.75" customHeight="1">
      <c r="A19" s="65" t="s">
        <v>181</v>
      </c>
      <c r="B19" s="5" t="s">
        <v>138</v>
      </c>
      <c r="C19" s="5" t="s">
        <v>182</v>
      </c>
      <c r="D19" s="5" t="s">
        <v>140</v>
      </c>
      <c r="E19" s="5" t="s">
        <v>119</v>
      </c>
      <c r="F19" s="5" t="s">
        <v>148</v>
      </c>
      <c r="G19" s="2" t="s">
        <v>183</v>
      </c>
      <c r="H19" s="45">
        <v>5.2</v>
      </c>
      <c r="I19" s="36"/>
      <c r="J19" s="36"/>
      <c r="K19" s="36"/>
      <c r="L19" s="37" t="s">
        <v>35</v>
      </c>
      <c r="M19" s="36"/>
      <c r="N19" s="39"/>
      <c r="O19" s="69" t="s">
        <v>164</v>
      </c>
    </row>
    <row r="20" spans="1:15" ht="75.75" customHeight="1">
      <c r="A20" s="65" t="s">
        <v>137</v>
      </c>
      <c r="B20" s="5" t="s">
        <v>138</v>
      </c>
      <c r="C20" s="5" t="s">
        <v>184</v>
      </c>
      <c r="D20" s="5" t="s">
        <v>140</v>
      </c>
      <c r="E20" s="5" t="s">
        <v>119</v>
      </c>
      <c r="F20" s="5" t="s">
        <v>148</v>
      </c>
      <c r="G20" s="2" t="s">
        <v>185</v>
      </c>
      <c r="H20" s="45">
        <v>5.3</v>
      </c>
      <c r="I20" s="36"/>
      <c r="J20" s="36"/>
      <c r="K20" s="36"/>
      <c r="L20" s="37" t="s">
        <v>35</v>
      </c>
      <c r="M20" s="36"/>
      <c r="N20" s="39"/>
      <c r="O20" s="69" t="s">
        <v>164</v>
      </c>
    </row>
    <row r="21" spans="1:15" ht="75.75" customHeight="1">
      <c r="A21" s="65" t="s">
        <v>181</v>
      </c>
      <c r="B21" s="5" t="s">
        <v>138</v>
      </c>
      <c r="C21" s="71"/>
      <c r="D21" s="5" t="s">
        <v>140</v>
      </c>
      <c r="E21" s="5" t="s">
        <v>119</v>
      </c>
      <c r="F21" s="5" t="s">
        <v>81</v>
      </c>
      <c r="G21" s="2" t="s">
        <v>186</v>
      </c>
      <c r="H21" s="45">
        <v>5.4</v>
      </c>
      <c r="I21" s="36"/>
      <c r="J21" s="37" t="s">
        <v>35</v>
      </c>
      <c r="K21" s="36"/>
      <c r="L21" s="37" t="s">
        <v>35</v>
      </c>
      <c r="M21" s="36"/>
      <c r="N21" s="39"/>
      <c r="O21" s="69" t="s">
        <v>92</v>
      </c>
    </row>
    <row r="22" spans="1:15" ht="75.75" customHeight="1">
      <c r="A22" s="73" t="s">
        <v>137</v>
      </c>
      <c r="B22" s="48" t="s">
        <v>138</v>
      </c>
      <c r="C22" s="74" t="s">
        <v>187</v>
      </c>
      <c r="D22" s="48" t="s">
        <v>140</v>
      </c>
      <c r="E22" s="48" t="s">
        <v>32</v>
      </c>
      <c r="F22" s="48" t="s">
        <v>188</v>
      </c>
      <c r="G22" s="74" t="s">
        <v>186</v>
      </c>
      <c r="H22" s="51">
        <v>5.5</v>
      </c>
      <c r="I22" s="53"/>
      <c r="J22" s="52" t="s">
        <v>35</v>
      </c>
      <c r="K22" s="53"/>
      <c r="L22" s="52" t="s">
        <v>35</v>
      </c>
      <c r="M22" s="52" t="s">
        <v>35</v>
      </c>
      <c r="N22" s="54"/>
      <c r="O22" s="75" t="s">
        <v>143</v>
      </c>
    </row>
  </sheetData>
  <mergeCells count="11">
    <mergeCell ref="A1:A4"/>
    <mergeCell ref="B1:L4"/>
    <mergeCell ref="G6:G7"/>
    <mergeCell ref="F6:F7"/>
    <mergeCell ref="A6:A7"/>
    <mergeCell ref="B6:B7"/>
    <mergeCell ref="E6:E7"/>
    <mergeCell ref="D6:D7"/>
    <mergeCell ref="I6:N6"/>
    <mergeCell ref="C6:C7"/>
    <mergeCell ref="H6:H7"/>
  </mergeCells>
  <dataValidations count="5">
    <dataValidation type="list" allowBlank="1" showInputMessage="1" showErrorMessage="1" sqref="F8:F14 F16:F22" xr:uid="{00000000-0002-0000-0500-000000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D10:D14 D16:D19 D22" xr:uid="{00000000-0002-0000-0500-000001000000}">
      <formula1>"Acompañamiento a la Gestión Local,Comunicación Estratégica,Control Disciplinario,Convivencia y Diálogo Social,Evaluación Independiente,Fomento y Protección de los DDHH,Fomento y Protección de los Derechos Étnicos,Gerencia de TIC"</formula1>
    </dataValidation>
    <dataValidation type="list" allowBlank="1" showInputMessage="1" showErrorMessage="1" sqref="E10:E14 E16:E19 E22" xr:uid="{00000000-0002-0000-0500-000002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G16:G18" xr:uid="{00000000-0002-0000-0500-000003000000}">
      <formula1>"1- Bogotaneidad,2- Cultura de Paz,3- Revolución del servicio para la generación de confianza,4- Rollos legendarios ,5- Reforma a los Fondos de Desarrollo Local"</formula1>
    </dataValidation>
    <dataValidation type="list" allowBlank="1" showInputMessage="1" showErrorMessage="1" sqref="G19" xr:uid="{00000000-0002-0000-0500-000006000000}">
      <formula1>"1- Bogotaneidad,2- Cultura de Paz,3- Revolución del servicio para la generación de confianza,4- Rollos legendarios ,5- Reforma a los Fondos de Desarrollo Local,Mitigar el riesgo de fuga de capital intelectual"</formula1>
    </dataValidation>
  </dataValidations>
  <pageMargins left="0.7" right="0.7" top="0.75" bottom="0.75" header="0.3" footer="0.3"/>
  <pageSetup orientation="portrait"/>
  <headerFooter>
    <oddFooter>&amp;C&amp;"Helvetica Neue,Regular"&amp;12&amp;K000000&amp;P</oddFooter>
  </headerFooter>
  <ignoredErrors>
    <ignoredError sqref="N3:N4" numberStoredAsText="1"/>
  </ignoredError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4"/>
  <sheetViews>
    <sheetView showGridLines="0" topLeftCell="A14" zoomScale="80" zoomScaleNormal="80" workbookViewId="0">
      <selection activeCell="B23" sqref="B23:G2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84</v>
      </c>
      <c r="C6" s="284"/>
      <c r="D6" s="284"/>
      <c r="E6" s="284"/>
      <c r="F6" s="284"/>
      <c r="G6" s="284"/>
      <c r="H6" s="284"/>
      <c r="I6" s="284"/>
      <c r="J6" s="284"/>
      <c r="K6" s="97"/>
      <c r="L6" s="14"/>
    </row>
    <row r="7" spans="1:12" ht="30" customHeight="1">
      <c r="A7" s="88" t="s">
        <v>264</v>
      </c>
      <c r="B7" s="295" t="s">
        <v>359</v>
      </c>
      <c r="C7" s="296"/>
      <c r="D7" s="296"/>
      <c r="E7" s="296"/>
      <c r="F7" s="296"/>
      <c r="G7" s="296"/>
      <c r="H7" s="296"/>
      <c r="I7" s="296"/>
      <c r="J7" s="297"/>
      <c r="K7" s="97"/>
      <c r="L7" s="14"/>
    </row>
    <row r="8" spans="1:12" ht="30" customHeight="1">
      <c r="A8" s="88" t="s">
        <v>265</v>
      </c>
      <c r="B8" s="89" t="s">
        <v>367</v>
      </c>
      <c r="C8" s="280" t="s">
        <v>368</v>
      </c>
      <c r="D8" s="281"/>
      <c r="E8" s="281"/>
      <c r="F8" s="281"/>
      <c r="G8" s="281"/>
      <c r="H8" s="281"/>
      <c r="I8" s="281"/>
      <c r="J8" s="282"/>
      <c r="K8" s="97"/>
      <c r="L8" s="14"/>
    </row>
    <row r="9" spans="1:12" ht="30" customHeight="1">
      <c r="A9" s="88" t="s">
        <v>268</v>
      </c>
      <c r="B9" s="283" t="s">
        <v>369</v>
      </c>
      <c r="C9" s="284"/>
      <c r="D9" s="284"/>
      <c r="E9" s="284"/>
      <c r="F9" s="284"/>
      <c r="G9" s="284"/>
      <c r="H9" s="284"/>
      <c r="I9" s="284"/>
      <c r="J9" s="284"/>
      <c r="K9" s="97"/>
      <c r="L9" s="14"/>
    </row>
    <row r="10" spans="1:12" ht="30" customHeight="1">
      <c r="A10" s="88" t="s">
        <v>270</v>
      </c>
      <c r="B10" s="283" t="s">
        <v>370</v>
      </c>
      <c r="C10" s="284"/>
      <c r="D10" s="284"/>
      <c r="E10" s="284"/>
      <c r="F10" s="284"/>
      <c r="G10" s="284"/>
      <c r="H10" s="284"/>
      <c r="I10" s="284"/>
      <c r="J10" s="284"/>
      <c r="K10" s="97"/>
      <c r="L10" s="14"/>
    </row>
    <row r="11" spans="1:12" ht="30" customHeight="1">
      <c r="A11" s="88" t="s">
        <v>198</v>
      </c>
      <c r="B11" s="283" t="s">
        <v>240</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371</v>
      </c>
      <c r="C14" s="284"/>
      <c r="D14" s="284"/>
      <c r="E14" s="284"/>
      <c r="F14" s="284"/>
      <c r="G14" s="284"/>
      <c r="H14" s="284"/>
      <c r="I14" s="284"/>
      <c r="J14" s="284"/>
      <c r="K14" s="97"/>
      <c r="L14" s="14"/>
    </row>
    <row r="15" spans="1:12" ht="30" customHeight="1">
      <c r="A15" s="88" t="s">
        <v>206</v>
      </c>
      <c r="B15" s="283" t="s">
        <v>372</v>
      </c>
      <c r="C15" s="284"/>
      <c r="D15" s="284"/>
      <c r="E15" s="284"/>
      <c r="F15" s="284"/>
      <c r="G15" s="284"/>
      <c r="H15" s="284"/>
      <c r="I15" s="284"/>
      <c r="J15" s="284"/>
      <c r="K15" s="97"/>
      <c r="L15" s="14"/>
    </row>
    <row r="16" spans="1:12" ht="30" customHeight="1">
      <c r="A16" s="88" t="s">
        <v>208</v>
      </c>
      <c r="B16" s="283" t="s">
        <v>373</v>
      </c>
      <c r="C16" s="284"/>
      <c r="D16" s="284"/>
      <c r="E16" s="284"/>
      <c r="F16" s="284"/>
      <c r="G16" s="284"/>
      <c r="H16" s="284"/>
      <c r="I16" s="284"/>
      <c r="J16" s="284"/>
      <c r="K16" s="97"/>
      <c r="L16" s="14"/>
    </row>
    <row r="17" spans="1:12" ht="30" customHeight="1">
      <c r="A17" s="88" t="s">
        <v>275</v>
      </c>
      <c r="B17" s="283" t="s">
        <v>253</v>
      </c>
      <c r="C17" s="284"/>
      <c r="D17" s="284"/>
      <c r="E17" s="284"/>
      <c r="F17" s="286"/>
      <c r="G17" s="284"/>
      <c r="H17" s="284"/>
      <c r="I17" s="284"/>
      <c r="J17" s="284"/>
      <c r="K17" s="97"/>
      <c r="L17" s="14"/>
    </row>
    <row r="18" spans="1:12" ht="30" customHeight="1">
      <c r="A18" s="88" t="s">
        <v>211</v>
      </c>
      <c r="B18" s="283" t="s">
        <v>338</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v>
      </c>
      <c r="C22" s="175">
        <v>0.1</v>
      </c>
      <c r="D22" s="175">
        <v>0.6</v>
      </c>
      <c r="E22" s="175">
        <v>0.95</v>
      </c>
      <c r="F22" s="175">
        <v>1</v>
      </c>
      <c r="G22" s="175">
        <v>1</v>
      </c>
      <c r="H22" s="97"/>
      <c r="I22" s="20"/>
      <c r="J22" s="20"/>
      <c r="K22" s="20"/>
      <c r="L22" s="14"/>
    </row>
    <row r="23" spans="1:12" ht="30" customHeight="1">
      <c r="A23" s="100" t="s">
        <v>221</v>
      </c>
      <c r="B23" s="225"/>
      <c r="C23" s="225"/>
      <c r="D23" s="225"/>
      <c r="E23" s="225"/>
      <c r="F23" s="225"/>
      <c r="G23" s="197"/>
      <c r="H23" s="97"/>
      <c r="I23" s="20"/>
      <c r="J23" s="20"/>
      <c r="K23" s="20"/>
      <c r="L23" s="14"/>
    </row>
    <row r="24" spans="1:12" ht="30" customHeight="1">
      <c r="A24" s="100" t="s">
        <v>222</v>
      </c>
      <c r="B24" s="103"/>
      <c r="C24" s="103"/>
      <c r="D24" s="103"/>
      <c r="E24" s="103"/>
      <c r="F24" s="103"/>
      <c r="G24" s="104"/>
      <c r="H24" s="97"/>
      <c r="I24" s="20"/>
      <c r="J24" s="20"/>
      <c r="K24" s="20"/>
      <c r="L24" s="14"/>
    </row>
    <row r="25" spans="1:12" ht="30" customHeight="1">
      <c r="A25" s="100" t="s">
        <v>223</v>
      </c>
      <c r="B25" s="103"/>
      <c r="C25" s="103"/>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ustomHeight="1">
      <c r="A29" s="109">
        <v>2024</v>
      </c>
      <c r="B29" s="110" t="s">
        <v>232</v>
      </c>
      <c r="C29" s="113"/>
      <c r="D29" s="200"/>
      <c r="E29" s="223">
        <f>IFERROR(IF(D29/C29&gt;100%,100%,D29/C29),0)</f>
        <v>0</v>
      </c>
      <c r="F29" s="273"/>
      <c r="G29" s="274"/>
      <c r="H29" s="275"/>
      <c r="I29" s="287"/>
      <c r="J29" s="288"/>
      <c r="K29" s="97"/>
      <c r="L29" s="14"/>
    </row>
    <row r="30" spans="1:12" ht="18.75" customHeight="1">
      <c r="A30" s="109">
        <v>2024</v>
      </c>
      <c r="B30" s="110" t="s">
        <v>233</v>
      </c>
      <c r="C30" s="113"/>
      <c r="D30" s="200"/>
      <c r="E30" s="223">
        <f t="shared" ref="E30:E44" si="0">IFERROR(IF(D30/C30&gt;100%,100%,D30/C30),0)</f>
        <v>0</v>
      </c>
      <c r="F30" s="273"/>
      <c r="G30" s="274"/>
      <c r="H30" s="275"/>
      <c r="I30" s="287"/>
      <c r="J30" s="288"/>
      <c r="K30" s="97"/>
      <c r="L30" s="14"/>
    </row>
    <row r="31" spans="1:12" ht="18.75">
      <c r="A31" s="109">
        <v>2025</v>
      </c>
      <c r="B31" s="110" t="s">
        <v>234</v>
      </c>
      <c r="C31" s="113"/>
      <c r="D31" s="200"/>
      <c r="E31" s="223">
        <f t="shared" si="0"/>
        <v>0</v>
      </c>
      <c r="F31" s="273"/>
      <c r="G31" s="274"/>
      <c r="H31" s="275"/>
      <c r="I31" s="289"/>
      <c r="J31" s="288"/>
      <c r="K31" s="97"/>
      <c r="L31" s="14"/>
    </row>
    <row r="32" spans="1:12" ht="18.75">
      <c r="A32" s="109">
        <v>2025</v>
      </c>
      <c r="B32" s="110" t="s">
        <v>235</v>
      </c>
      <c r="C32" s="113"/>
      <c r="D32" s="233"/>
      <c r="E32" s="252">
        <f t="shared" si="0"/>
        <v>0</v>
      </c>
      <c r="F32" s="359"/>
      <c r="G32" s="360"/>
      <c r="H32" s="361"/>
      <c r="I32" s="362"/>
      <c r="J32" s="294"/>
      <c r="K32" s="97"/>
      <c r="L32" s="140"/>
    </row>
    <row r="33" spans="1:12" ht="18.75" customHeight="1">
      <c r="A33" s="109">
        <v>2025</v>
      </c>
      <c r="B33" s="110" t="s">
        <v>232</v>
      </c>
      <c r="C33" s="113"/>
      <c r="D33" s="200"/>
      <c r="E33" s="223">
        <f t="shared" si="0"/>
        <v>0</v>
      </c>
      <c r="F33" s="273"/>
      <c r="G33" s="274"/>
      <c r="H33" s="275"/>
      <c r="I33" s="289"/>
      <c r="J33" s="288"/>
      <c r="K33" s="97"/>
      <c r="L33" s="14"/>
    </row>
    <row r="34" spans="1:12" ht="18.75" customHeight="1">
      <c r="A34" s="109">
        <v>2025</v>
      </c>
      <c r="B34" s="110" t="s">
        <v>233</v>
      </c>
      <c r="C34" s="113"/>
      <c r="D34" s="200"/>
      <c r="E34" s="223">
        <f t="shared" si="0"/>
        <v>0</v>
      </c>
      <c r="F34" s="273"/>
      <c r="G34" s="274"/>
      <c r="H34" s="275"/>
      <c r="I34" s="289"/>
      <c r="J34" s="288"/>
      <c r="K34" s="97"/>
      <c r="L34" s="14"/>
    </row>
    <row r="35" spans="1:12" ht="18.75" customHeight="1">
      <c r="A35" s="109">
        <v>2026</v>
      </c>
      <c r="B35" s="110" t="s">
        <v>234</v>
      </c>
      <c r="C35" s="113"/>
      <c r="D35" s="200"/>
      <c r="E35" s="223">
        <f t="shared" si="0"/>
        <v>0</v>
      </c>
      <c r="F35" s="273"/>
      <c r="G35" s="274"/>
      <c r="H35" s="275"/>
      <c r="I35" s="289"/>
      <c r="J35" s="288"/>
      <c r="K35" s="97"/>
      <c r="L35" s="14"/>
    </row>
    <row r="36" spans="1:12" ht="18.75" customHeight="1">
      <c r="A36" s="109">
        <v>2026</v>
      </c>
      <c r="B36" s="110" t="s">
        <v>235</v>
      </c>
      <c r="C36" s="113"/>
      <c r="D36" s="200"/>
      <c r="E36" s="223">
        <f t="shared" si="0"/>
        <v>0</v>
      </c>
      <c r="F36" s="273"/>
      <c r="G36" s="274"/>
      <c r="H36" s="275"/>
      <c r="I36" s="289"/>
      <c r="J36" s="288"/>
      <c r="K36" s="97"/>
      <c r="L36" s="14"/>
    </row>
    <row r="37" spans="1:12" ht="18.75" customHeight="1">
      <c r="A37" s="109">
        <v>2026</v>
      </c>
      <c r="B37" s="110" t="s">
        <v>232</v>
      </c>
      <c r="C37" s="113"/>
      <c r="D37" s="200"/>
      <c r="E37" s="223">
        <f t="shared" si="0"/>
        <v>0</v>
      </c>
      <c r="F37" s="273"/>
      <c r="G37" s="274"/>
      <c r="H37" s="275"/>
      <c r="I37" s="289"/>
      <c r="J37" s="288"/>
      <c r="K37" s="97"/>
      <c r="L37" s="14"/>
    </row>
    <row r="38" spans="1:12" ht="18.75" customHeight="1">
      <c r="A38" s="109">
        <v>2026</v>
      </c>
      <c r="B38" s="110" t="s">
        <v>233</v>
      </c>
      <c r="C38" s="113"/>
      <c r="D38" s="200"/>
      <c r="E38" s="223">
        <f t="shared" si="0"/>
        <v>0</v>
      </c>
      <c r="F38" s="273"/>
      <c r="G38" s="274"/>
      <c r="H38" s="275"/>
      <c r="I38" s="289"/>
      <c r="J38" s="288"/>
      <c r="K38" s="97"/>
      <c r="L38" s="14"/>
    </row>
    <row r="39" spans="1:12" ht="18.75" customHeight="1">
      <c r="A39" s="109">
        <v>2027</v>
      </c>
      <c r="B39" s="110" t="s">
        <v>234</v>
      </c>
      <c r="C39" s="113"/>
      <c r="D39" s="200"/>
      <c r="E39" s="223">
        <f t="shared" si="0"/>
        <v>0</v>
      </c>
      <c r="F39" s="273"/>
      <c r="G39" s="274"/>
      <c r="H39" s="275"/>
      <c r="I39" s="289"/>
      <c r="J39" s="288"/>
      <c r="K39" s="97"/>
      <c r="L39" s="14"/>
    </row>
    <row r="40" spans="1:12" ht="18.75" customHeight="1">
      <c r="A40" s="109">
        <v>2027</v>
      </c>
      <c r="B40" s="110" t="s">
        <v>235</v>
      </c>
      <c r="C40" s="113"/>
      <c r="D40" s="200"/>
      <c r="E40" s="223">
        <f t="shared" si="0"/>
        <v>0</v>
      </c>
      <c r="F40" s="273"/>
      <c r="G40" s="274"/>
      <c r="H40" s="275"/>
      <c r="I40" s="289"/>
      <c r="J40" s="288"/>
      <c r="K40" s="97"/>
      <c r="L40" s="14"/>
    </row>
    <row r="41" spans="1:12" ht="18.75" customHeight="1">
      <c r="A41" s="109">
        <v>2027</v>
      </c>
      <c r="B41" s="110" t="s">
        <v>232</v>
      </c>
      <c r="C41" s="113"/>
      <c r="D41" s="200"/>
      <c r="E41" s="223">
        <f t="shared" si="0"/>
        <v>0</v>
      </c>
      <c r="F41" s="273"/>
      <c r="G41" s="274"/>
      <c r="H41" s="275"/>
      <c r="I41" s="289"/>
      <c r="J41" s="288"/>
      <c r="K41" s="97"/>
      <c r="L41" s="14"/>
    </row>
    <row r="42" spans="1:12" ht="18.75" customHeight="1">
      <c r="A42" s="109">
        <v>2027</v>
      </c>
      <c r="B42" s="110" t="s">
        <v>233</v>
      </c>
      <c r="C42" s="113"/>
      <c r="D42" s="200"/>
      <c r="E42" s="223">
        <f t="shared" si="0"/>
        <v>0</v>
      </c>
      <c r="F42" s="273"/>
      <c r="G42" s="274"/>
      <c r="H42" s="275"/>
      <c r="I42" s="289"/>
      <c r="J42" s="288"/>
      <c r="K42" s="97"/>
      <c r="L42" s="14"/>
    </row>
    <row r="43" spans="1:12" ht="18.75" customHeight="1">
      <c r="A43" s="109">
        <v>2028</v>
      </c>
      <c r="B43" s="110" t="s">
        <v>234</v>
      </c>
      <c r="C43" s="113"/>
      <c r="D43" s="200"/>
      <c r="E43" s="223">
        <f t="shared" si="0"/>
        <v>0</v>
      </c>
      <c r="F43" s="273"/>
      <c r="G43" s="274"/>
      <c r="H43" s="275"/>
      <c r="I43" s="289"/>
      <c r="J43" s="288"/>
      <c r="K43" s="97"/>
      <c r="L43" s="14"/>
    </row>
    <row r="44" spans="1:12" ht="18.75" customHeight="1">
      <c r="A44" s="109">
        <v>2028</v>
      </c>
      <c r="B44" s="110" t="s">
        <v>235</v>
      </c>
      <c r="C44" s="113"/>
      <c r="D44" s="200"/>
      <c r="E44" s="22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4"/>
  <sheetViews>
    <sheetView showGridLines="0" topLeftCell="A22" zoomScale="80" zoomScaleNormal="80" workbookViewId="0">
      <selection activeCell="B23" sqref="B23:G25"/>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75" customHeight="1">
      <c r="A5" s="84"/>
      <c r="B5" s="85"/>
      <c r="C5" s="85"/>
      <c r="D5" s="85"/>
      <c r="E5" s="85"/>
      <c r="F5" s="85"/>
      <c r="G5" s="85"/>
      <c r="H5" s="85"/>
      <c r="I5" s="86"/>
      <c r="J5" s="139"/>
      <c r="K5" s="20"/>
      <c r="L5" s="14"/>
    </row>
    <row r="6" spans="1:12" ht="30.75" customHeight="1">
      <c r="A6" s="88" t="s">
        <v>127</v>
      </c>
      <c r="B6" s="283" t="s">
        <v>93</v>
      </c>
      <c r="C6" s="284"/>
      <c r="D6" s="284"/>
      <c r="E6" s="284"/>
      <c r="F6" s="284"/>
      <c r="G6" s="284"/>
      <c r="H6" s="284"/>
      <c r="I6" s="284"/>
      <c r="J6" s="284"/>
      <c r="K6" s="97"/>
      <c r="L6" s="14"/>
    </row>
    <row r="7" spans="1:12" ht="30.75" customHeight="1">
      <c r="A7" s="88" t="s">
        <v>190</v>
      </c>
      <c r="B7" s="295" t="s">
        <v>359</v>
      </c>
      <c r="C7" s="296"/>
      <c r="D7" s="296"/>
      <c r="E7" s="296"/>
      <c r="F7" s="296"/>
      <c r="G7" s="296"/>
      <c r="H7" s="296"/>
      <c r="I7" s="296"/>
      <c r="J7" s="297"/>
      <c r="K7" s="97"/>
      <c r="L7" s="14"/>
    </row>
    <row r="8" spans="1:12" ht="30.75" customHeight="1">
      <c r="A8" s="88" t="s">
        <v>192</v>
      </c>
      <c r="B8" s="90" t="s">
        <v>374</v>
      </c>
      <c r="C8" s="295" t="s">
        <v>375</v>
      </c>
      <c r="D8" s="296"/>
      <c r="E8" s="296"/>
      <c r="F8" s="296"/>
      <c r="G8" s="296"/>
      <c r="H8" s="296"/>
      <c r="I8" s="296"/>
      <c r="J8" s="297"/>
      <c r="K8" s="97"/>
      <c r="L8" s="14"/>
    </row>
    <row r="9" spans="1:12" ht="30.75" customHeight="1">
      <c r="A9" s="88" t="s">
        <v>195</v>
      </c>
      <c r="B9" s="283" t="s">
        <v>376</v>
      </c>
      <c r="C9" s="284"/>
      <c r="D9" s="284"/>
      <c r="E9" s="284"/>
      <c r="F9" s="284"/>
      <c r="G9" s="284"/>
      <c r="H9" s="284"/>
      <c r="I9" s="284"/>
      <c r="J9" s="284"/>
      <c r="K9" s="97"/>
      <c r="L9" s="14"/>
    </row>
    <row r="10" spans="1:12" ht="30.75" customHeight="1">
      <c r="A10" s="88" t="s">
        <v>197</v>
      </c>
      <c r="B10" s="283" t="s">
        <v>377</v>
      </c>
      <c r="C10" s="284"/>
      <c r="D10" s="284"/>
      <c r="E10" s="284"/>
      <c r="F10" s="284"/>
      <c r="G10" s="284"/>
      <c r="H10" s="284"/>
      <c r="I10" s="284"/>
      <c r="J10" s="284"/>
      <c r="K10" s="97"/>
      <c r="L10" s="14"/>
    </row>
    <row r="11" spans="1:12" ht="30.75" customHeight="1">
      <c r="A11" s="88" t="s">
        <v>198</v>
      </c>
      <c r="B11" s="283" t="s">
        <v>240</v>
      </c>
      <c r="C11" s="284"/>
      <c r="D11" s="284"/>
      <c r="E11" s="284"/>
      <c r="F11" s="284"/>
      <c r="G11" s="284"/>
      <c r="H11" s="284"/>
      <c r="I11" s="284"/>
      <c r="J11" s="284"/>
      <c r="K11" s="97"/>
      <c r="L11" s="14"/>
    </row>
    <row r="12" spans="1:12" ht="30.75" customHeight="1">
      <c r="A12" s="88" t="s">
        <v>200</v>
      </c>
      <c r="B12" s="283" t="s">
        <v>201</v>
      </c>
      <c r="C12" s="284"/>
      <c r="D12" s="284"/>
      <c r="E12" s="284"/>
      <c r="F12" s="284"/>
      <c r="G12" s="284"/>
      <c r="H12" s="284"/>
      <c r="I12" s="284"/>
      <c r="J12" s="284"/>
      <c r="K12" s="97"/>
      <c r="L12" s="14"/>
    </row>
    <row r="13" spans="1:12" ht="30.75" customHeight="1">
      <c r="A13" s="88" t="s">
        <v>202</v>
      </c>
      <c r="B13" s="280" t="s">
        <v>203</v>
      </c>
      <c r="C13" s="281"/>
      <c r="D13" s="281"/>
      <c r="E13" s="281"/>
      <c r="F13" s="281"/>
      <c r="G13" s="281"/>
      <c r="H13" s="281"/>
      <c r="I13" s="281"/>
      <c r="J13" s="282"/>
      <c r="K13" s="97"/>
      <c r="L13" s="14"/>
    </row>
    <row r="14" spans="1:12" ht="30.75" customHeight="1">
      <c r="A14" s="88" t="s">
        <v>204</v>
      </c>
      <c r="B14" s="283" t="s">
        <v>378</v>
      </c>
      <c r="C14" s="284"/>
      <c r="D14" s="284"/>
      <c r="E14" s="284"/>
      <c r="F14" s="284"/>
      <c r="G14" s="284"/>
      <c r="H14" s="284"/>
      <c r="I14" s="284"/>
      <c r="J14" s="284"/>
      <c r="K14" s="97"/>
      <c r="L14" s="14"/>
    </row>
    <row r="15" spans="1:12" ht="30.75" customHeight="1">
      <c r="A15" s="88" t="s">
        <v>206</v>
      </c>
      <c r="B15" s="283" t="s">
        <v>379</v>
      </c>
      <c r="C15" s="284"/>
      <c r="D15" s="284"/>
      <c r="E15" s="284"/>
      <c r="F15" s="284"/>
      <c r="G15" s="284"/>
      <c r="H15" s="284"/>
      <c r="I15" s="284"/>
      <c r="J15" s="284"/>
      <c r="K15" s="97"/>
      <c r="L15" s="14"/>
    </row>
    <row r="16" spans="1:12" ht="30.75" customHeight="1">
      <c r="A16" s="88" t="s">
        <v>208</v>
      </c>
      <c r="B16" s="283" t="s">
        <v>380</v>
      </c>
      <c r="C16" s="284"/>
      <c r="D16" s="284"/>
      <c r="E16" s="284"/>
      <c r="F16" s="284"/>
      <c r="G16" s="284"/>
      <c r="H16" s="284"/>
      <c r="I16" s="284"/>
      <c r="J16" s="284"/>
      <c r="K16" s="97"/>
      <c r="L16" s="14"/>
    </row>
    <row r="17" spans="1:12" ht="30.75" customHeight="1">
      <c r="A17" s="88" t="s">
        <v>210</v>
      </c>
      <c r="B17" s="283" t="s">
        <v>381</v>
      </c>
      <c r="C17" s="284"/>
      <c r="D17" s="284"/>
      <c r="E17" s="284"/>
      <c r="F17" s="286"/>
      <c r="G17" s="284"/>
      <c r="H17" s="284"/>
      <c r="I17" s="284"/>
      <c r="J17" s="284"/>
      <c r="K17" s="97"/>
      <c r="L17" s="14"/>
    </row>
    <row r="18" spans="1:12" ht="30.75" customHeight="1">
      <c r="A18" s="88" t="s">
        <v>211</v>
      </c>
      <c r="B18" s="283" t="s">
        <v>243</v>
      </c>
      <c r="C18" s="284"/>
      <c r="D18" s="284"/>
      <c r="E18" s="284"/>
      <c r="F18" s="284"/>
      <c r="G18" s="284"/>
      <c r="H18" s="284"/>
      <c r="I18" s="284"/>
      <c r="J18" s="284"/>
      <c r="K18" s="97"/>
      <c r="L18" s="14"/>
    </row>
    <row r="19" spans="1:12" ht="30.75" customHeight="1">
      <c r="A19" s="91"/>
      <c r="B19" s="92"/>
      <c r="C19" s="92"/>
      <c r="D19" s="92"/>
      <c r="E19" s="92"/>
      <c r="F19" s="92"/>
      <c r="G19" s="92"/>
      <c r="H19" s="93"/>
      <c r="I19" s="93"/>
      <c r="J19" s="93"/>
      <c r="K19" s="20"/>
      <c r="L19" s="14"/>
    </row>
    <row r="20" spans="1:12" ht="30.75" customHeight="1">
      <c r="A20" s="95"/>
      <c r="B20" s="271" t="s">
        <v>213</v>
      </c>
      <c r="C20" s="272"/>
      <c r="D20" s="272"/>
      <c r="E20" s="272"/>
      <c r="F20" s="272"/>
      <c r="G20" s="272"/>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175">
        <v>1</v>
      </c>
      <c r="C22" s="175">
        <v>1</v>
      </c>
      <c r="D22" s="175">
        <v>1</v>
      </c>
      <c r="E22" s="175">
        <v>1</v>
      </c>
      <c r="F22" s="175">
        <v>1</v>
      </c>
      <c r="G22" s="105">
        <v>1</v>
      </c>
      <c r="H22" s="97"/>
      <c r="I22" s="20"/>
      <c r="J22" s="20"/>
      <c r="K22" s="20"/>
      <c r="L22" s="14"/>
    </row>
    <row r="23" spans="1:12" ht="30.75" customHeight="1">
      <c r="A23" s="100" t="s">
        <v>221</v>
      </c>
      <c r="B23" s="134"/>
      <c r="C23" s="134"/>
      <c r="D23" s="134"/>
      <c r="E23" s="134"/>
      <c r="F23" s="134"/>
      <c r="G23" s="197"/>
      <c r="H23" s="97"/>
      <c r="I23" s="20"/>
      <c r="J23" s="20"/>
      <c r="K23" s="20"/>
      <c r="L23" s="14"/>
    </row>
    <row r="24" spans="1:12" ht="30.75" customHeight="1">
      <c r="A24" s="100" t="s">
        <v>222</v>
      </c>
      <c r="B24" s="103"/>
      <c r="C24" s="241"/>
      <c r="D24" s="103"/>
      <c r="E24" s="103"/>
      <c r="F24" s="103"/>
      <c r="G24" s="104"/>
      <c r="H24" s="97"/>
      <c r="I24" s="20"/>
      <c r="J24" s="20"/>
      <c r="K24" s="20"/>
      <c r="L24" s="14"/>
    </row>
    <row r="25" spans="1:12" ht="30.75" customHeight="1">
      <c r="A25" s="100" t="s">
        <v>223</v>
      </c>
      <c r="B25" s="241"/>
      <c r="C25" s="251"/>
      <c r="D25" s="103"/>
      <c r="E25" s="103"/>
      <c r="F25" s="103"/>
      <c r="G25" s="103"/>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88">
        <v>1</v>
      </c>
      <c r="D29" s="199"/>
      <c r="E29" s="193">
        <f t="shared" ref="E29:E44" si="0">IFERROR(IF(D29/C29&gt;100%,100%,D29/C29),0)</f>
        <v>0</v>
      </c>
      <c r="F29" s="303"/>
      <c r="G29" s="304"/>
      <c r="H29" s="337"/>
      <c r="I29" s="351"/>
      <c r="J29" s="352"/>
      <c r="K29" s="97"/>
      <c r="L29" s="14"/>
    </row>
    <row r="30" spans="1:12" ht="18.75">
      <c r="A30" s="109">
        <v>2024</v>
      </c>
      <c r="B30" s="110" t="s">
        <v>233</v>
      </c>
      <c r="C30" s="188">
        <v>1</v>
      </c>
      <c r="D30" s="199"/>
      <c r="E30" s="193">
        <f t="shared" si="0"/>
        <v>0</v>
      </c>
      <c r="F30" s="303"/>
      <c r="G30" s="304"/>
      <c r="H30" s="337"/>
      <c r="I30" s="351"/>
      <c r="J30" s="352"/>
      <c r="K30" s="97"/>
      <c r="L30" s="14"/>
    </row>
    <row r="31" spans="1:12" ht="18.75">
      <c r="A31" s="109">
        <v>2025</v>
      </c>
      <c r="B31" s="110" t="s">
        <v>234</v>
      </c>
      <c r="C31" s="188">
        <v>1</v>
      </c>
      <c r="D31" s="199"/>
      <c r="E31" s="193">
        <f t="shared" si="0"/>
        <v>0</v>
      </c>
      <c r="F31" s="303"/>
      <c r="G31" s="304"/>
      <c r="H31" s="337"/>
      <c r="I31" s="351"/>
      <c r="J31" s="352"/>
      <c r="K31" s="97"/>
      <c r="L31" s="14"/>
    </row>
    <row r="32" spans="1:12" ht="18.75">
      <c r="A32" s="109">
        <v>2025</v>
      </c>
      <c r="B32" s="110" t="s">
        <v>235</v>
      </c>
      <c r="C32" s="188">
        <v>1</v>
      </c>
      <c r="D32" s="112"/>
      <c r="E32" s="193">
        <f t="shared" si="0"/>
        <v>0</v>
      </c>
      <c r="F32" s="363"/>
      <c r="G32" s="364"/>
      <c r="H32" s="365"/>
      <c r="I32" s="366"/>
      <c r="J32" s="367"/>
      <c r="K32" s="97"/>
      <c r="L32" s="140"/>
    </row>
    <row r="33" spans="1:12" ht="18.75" customHeight="1">
      <c r="A33" s="109">
        <v>2025</v>
      </c>
      <c r="B33" s="110" t="s">
        <v>232</v>
      </c>
      <c r="C33" s="188">
        <v>1</v>
      </c>
      <c r="D33" s="71"/>
      <c r="E33" s="193">
        <f t="shared" si="0"/>
        <v>0</v>
      </c>
      <c r="F33" s="273"/>
      <c r="G33" s="274"/>
      <c r="H33" s="275"/>
      <c r="I33" s="289"/>
      <c r="J33" s="288"/>
      <c r="K33" s="97"/>
      <c r="L33" s="14"/>
    </row>
    <row r="34" spans="1:12" ht="18.75" customHeight="1">
      <c r="A34" s="109">
        <v>2025</v>
      </c>
      <c r="B34" s="110" t="s">
        <v>233</v>
      </c>
      <c r="C34" s="188">
        <v>1</v>
      </c>
      <c r="D34" s="113"/>
      <c r="E34" s="193">
        <f t="shared" si="0"/>
        <v>0</v>
      </c>
      <c r="F34" s="273"/>
      <c r="G34" s="274"/>
      <c r="H34" s="275"/>
      <c r="I34" s="289"/>
      <c r="J34" s="288"/>
      <c r="K34" s="97"/>
      <c r="L34" s="14"/>
    </row>
    <row r="35" spans="1:12" ht="18.75" customHeight="1">
      <c r="A35" s="109">
        <v>2026</v>
      </c>
      <c r="B35" s="110" t="s">
        <v>234</v>
      </c>
      <c r="C35" s="188">
        <v>1</v>
      </c>
      <c r="D35" s="71"/>
      <c r="E35" s="193">
        <f t="shared" si="0"/>
        <v>0</v>
      </c>
      <c r="F35" s="273"/>
      <c r="G35" s="274"/>
      <c r="H35" s="275"/>
      <c r="I35" s="289"/>
      <c r="J35" s="288"/>
      <c r="K35" s="97"/>
      <c r="L35" s="14"/>
    </row>
    <row r="36" spans="1:12" ht="18.75" customHeight="1">
      <c r="A36" s="109">
        <v>2026</v>
      </c>
      <c r="B36" s="110" t="s">
        <v>235</v>
      </c>
      <c r="C36" s="188">
        <v>1</v>
      </c>
      <c r="D36" s="71"/>
      <c r="E36" s="193">
        <f t="shared" si="0"/>
        <v>0</v>
      </c>
      <c r="F36" s="273"/>
      <c r="G36" s="274"/>
      <c r="H36" s="275"/>
      <c r="I36" s="289"/>
      <c r="J36" s="288"/>
      <c r="K36" s="97"/>
      <c r="L36" s="14"/>
    </row>
    <row r="37" spans="1:12" ht="18.75" customHeight="1">
      <c r="A37" s="109">
        <v>2026</v>
      </c>
      <c r="B37" s="110" t="s">
        <v>232</v>
      </c>
      <c r="C37" s="188">
        <v>1</v>
      </c>
      <c r="D37" s="71"/>
      <c r="E37" s="193">
        <f t="shared" si="0"/>
        <v>0</v>
      </c>
      <c r="F37" s="273"/>
      <c r="G37" s="274"/>
      <c r="H37" s="275"/>
      <c r="I37" s="289"/>
      <c r="J37" s="288"/>
      <c r="K37" s="97"/>
      <c r="L37" s="14"/>
    </row>
    <row r="38" spans="1:12" ht="18.75" customHeight="1">
      <c r="A38" s="109">
        <v>2026</v>
      </c>
      <c r="B38" s="110" t="s">
        <v>233</v>
      </c>
      <c r="C38" s="188">
        <v>1</v>
      </c>
      <c r="D38" s="71"/>
      <c r="E38" s="193">
        <f t="shared" si="0"/>
        <v>0</v>
      </c>
      <c r="F38" s="273"/>
      <c r="G38" s="274"/>
      <c r="H38" s="275"/>
      <c r="I38" s="289"/>
      <c r="J38" s="288"/>
      <c r="K38" s="97"/>
      <c r="L38" s="14"/>
    </row>
    <row r="39" spans="1:12" ht="18.75" customHeight="1">
      <c r="A39" s="109">
        <v>2027</v>
      </c>
      <c r="B39" s="110" t="s">
        <v>234</v>
      </c>
      <c r="C39" s="188">
        <v>1</v>
      </c>
      <c r="D39" s="113"/>
      <c r="E39" s="193">
        <f t="shared" si="0"/>
        <v>0</v>
      </c>
      <c r="F39" s="273"/>
      <c r="G39" s="274"/>
      <c r="H39" s="275"/>
      <c r="I39" s="289"/>
      <c r="J39" s="288"/>
      <c r="K39" s="97"/>
      <c r="L39" s="14"/>
    </row>
    <row r="40" spans="1:12" ht="18.75" customHeight="1">
      <c r="A40" s="109">
        <v>2027</v>
      </c>
      <c r="B40" s="110" t="s">
        <v>235</v>
      </c>
      <c r="C40" s="188">
        <v>1</v>
      </c>
      <c r="D40" s="71"/>
      <c r="E40" s="193">
        <f t="shared" si="0"/>
        <v>0</v>
      </c>
      <c r="F40" s="273"/>
      <c r="G40" s="274"/>
      <c r="H40" s="275"/>
      <c r="I40" s="289"/>
      <c r="J40" s="288"/>
      <c r="K40" s="97"/>
      <c r="L40" s="14"/>
    </row>
    <row r="41" spans="1:12" ht="18.75" customHeight="1">
      <c r="A41" s="109">
        <v>2027</v>
      </c>
      <c r="B41" s="110" t="s">
        <v>232</v>
      </c>
      <c r="C41" s="188">
        <v>1</v>
      </c>
      <c r="D41" s="71"/>
      <c r="E41" s="193">
        <f t="shared" si="0"/>
        <v>0</v>
      </c>
      <c r="F41" s="273"/>
      <c r="G41" s="274"/>
      <c r="H41" s="275"/>
      <c r="I41" s="289"/>
      <c r="J41" s="288"/>
      <c r="K41" s="97"/>
      <c r="L41" s="14"/>
    </row>
    <row r="42" spans="1:12" ht="18.75" customHeight="1">
      <c r="A42" s="109">
        <v>2027</v>
      </c>
      <c r="B42" s="110" t="s">
        <v>233</v>
      </c>
      <c r="C42" s="188">
        <v>1</v>
      </c>
      <c r="D42" s="71"/>
      <c r="E42" s="193">
        <f t="shared" si="0"/>
        <v>0</v>
      </c>
      <c r="F42" s="273"/>
      <c r="G42" s="274"/>
      <c r="H42" s="275"/>
      <c r="I42" s="289"/>
      <c r="J42" s="288"/>
      <c r="K42" s="97"/>
      <c r="L42" s="14"/>
    </row>
    <row r="43" spans="1:12" ht="18.75" customHeight="1">
      <c r="A43" s="109">
        <v>2028</v>
      </c>
      <c r="B43" s="110" t="s">
        <v>234</v>
      </c>
      <c r="C43" s="188">
        <v>1</v>
      </c>
      <c r="D43" s="71"/>
      <c r="E43" s="193">
        <f t="shared" si="0"/>
        <v>0</v>
      </c>
      <c r="F43" s="273"/>
      <c r="G43" s="274"/>
      <c r="H43" s="275"/>
      <c r="I43" s="289"/>
      <c r="J43" s="288"/>
      <c r="K43" s="97"/>
      <c r="L43" s="14"/>
    </row>
    <row r="44" spans="1:12" ht="18.75" customHeight="1">
      <c r="A44" s="109">
        <v>2028</v>
      </c>
      <c r="B44" s="110" t="s">
        <v>235</v>
      </c>
      <c r="C44" s="188">
        <v>1</v>
      </c>
      <c r="D44" s="113"/>
      <c r="E44" s="19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8:J8"/>
    <mergeCell ref="C1:H4"/>
    <mergeCell ref="B6:J6"/>
    <mergeCell ref="B7:J7"/>
    <mergeCell ref="B9:J9"/>
    <mergeCell ref="B10:J10"/>
    <mergeCell ref="B11:J11"/>
    <mergeCell ref="B12:J12"/>
    <mergeCell ref="B13:J13"/>
    <mergeCell ref="B14:J14"/>
    <mergeCell ref="A27:J27"/>
    <mergeCell ref="B15:J15"/>
    <mergeCell ref="B16:J16"/>
    <mergeCell ref="B17:J17"/>
    <mergeCell ref="B18:J18"/>
    <mergeCell ref="B20:G20"/>
    <mergeCell ref="F28:H28"/>
    <mergeCell ref="I28:J28"/>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4"/>
  <sheetViews>
    <sheetView showGridLines="0" topLeftCell="A18" zoomScale="80" zoomScaleNormal="80" workbookViewId="0">
      <selection activeCell="B23" sqref="B23:G2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93</v>
      </c>
      <c r="C6" s="284"/>
      <c r="D6" s="284"/>
      <c r="E6" s="284"/>
      <c r="F6" s="284"/>
      <c r="G6" s="284"/>
      <c r="H6" s="284"/>
      <c r="I6" s="284"/>
      <c r="J6" s="284"/>
      <c r="K6" s="97"/>
      <c r="L6" s="14"/>
    </row>
    <row r="7" spans="1:12" ht="30" customHeight="1">
      <c r="A7" s="88" t="s">
        <v>264</v>
      </c>
      <c r="B7" s="295" t="s">
        <v>359</v>
      </c>
      <c r="C7" s="296"/>
      <c r="D7" s="296"/>
      <c r="E7" s="296"/>
      <c r="F7" s="296"/>
      <c r="G7" s="296"/>
      <c r="H7" s="296"/>
      <c r="I7" s="296"/>
      <c r="J7" s="297"/>
      <c r="K7" s="97"/>
      <c r="L7" s="14"/>
    </row>
    <row r="8" spans="1:12" ht="30" customHeight="1">
      <c r="A8" s="88" t="s">
        <v>265</v>
      </c>
      <c r="B8" s="90" t="s">
        <v>382</v>
      </c>
      <c r="C8" s="368" t="s">
        <v>383</v>
      </c>
      <c r="D8" s="369"/>
      <c r="E8" s="369"/>
      <c r="F8" s="369"/>
      <c r="G8" s="369"/>
      <c r="H8" s="369"/>
      <c r="I8" s="369"/>
      <c r="J8" s="370"/>
      <c r="K8" s="97"/>
      <c r="L8" s="14"/>
    </row>
    <row r="9" spans="1:12" ht="30" customHeight="1">
      <c r="A9" s="88" t="s">
        <v>268</v>
      </c>
      <c r="B9" s="283" t="s">
        <v>384</v>
      </c>
      <c r="C9" s="284"/>
      <c r="D9" s="284"/>
      <c r="E9" s="284"/>
      <c r="F9" s="284"/>
      <c r="G9" s="284"/>
      <c r="H9" s="284"/>
      <c r="I9" s="284"/>
      <c r="J9" s="284"/>
      <c r="K9" s="97"/>
      <c r="L9" s="14"/>
    </row>
    <row r="10" spans="1:12" ht="30" customHeight="1">
      <c r="A10" s="88" t="s">
        <v>270</v>
      </c>
      <c r="B10" s="283" t="s">
        <v>385</v>
      </c>
      <c r="C10" s="284"/>
      <c r="D10" s="284"/>
      <c r="E10" s="284"/>
      <c r="F10" s="284"/>
      <c r="G10" s="284"/>
      <c r="H10" s="284"/>
      <c r="I10" s="284"/>
      <c r="J10" s="284"/>
      <c r="K10" s="97"/>
      <c r="L10" s="14"/>
    </row>
    <row r="11" spans="1:12" ht="30" customHeight="1">
      <c r="A11" s="88" t="s">
        <v>198</v>
      </c>
      <c r="B11" s="283" t="s">
        <v>240</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386</v>
      </c>
      <c r="C13" s="281"/>
      <c r="D13" s="281"/>
      <c r="E13" s="281"/>
      <c r="F13" s="281"/>
      <c r="G13" s="281"/>
      <c r="H13" s="281"/>
      <c r="I13" s="281"/>
      <c r="J13" s="282"/>
      <c r="K13" s="97"/>
      <c r="L13" s="14"/>
    </row>
    <row r="14" spans="1:12" ht="30" customHeight="1">
      <c r="A14" s="88" t="s">
        <v>204</v>
      </c>
      <c r="B14" s="283" t="s">
        <v>387</v>
      </c>
      <c r="C14" s="284"/>
      <c r="D14" s="284"/>
      <c r="E14" s="284"/>
      <c r="F14" s="284"/>
      <c r="G14" s="284"/>
      <c r="H14" s="284"/>
      <c r="I14" s="284"/>
      <c r="J14" s="284"/>
      <c r="K14" s="97"/>
      <c r="L14" s="14"/>
    </row>
    <row r="15" spans="1:12" ht="30" customHeight="1">
      <c r="A15" s="88" t="s">
        <v>206</v>
      </c>
      <c r="B15" s="283" t="s">
        <v>388</v>
      </c>
      <c r="C15" s="284"/>
      <c r="D15" s="284"/>
      <c r="E15" s="284"/>
      <c r="F15" s="284"/>
      <c r="G15" s="284"/>
      <c r="H15" s="284"/>
      <c r="I15" s="284"/>
      <c r="J15" s="284"/>
      <c r="K15" s="97"/>
      <c r="L15" s="14"/>
    </row>
    <row r="16" spans="1:12" ht="30" customHeight="1">
      <c r="A16" s="88" t="s">
        <v>208</v>
      </c>
      <c r="B16" s="283" t="s">
        <v>389</v>
      </c>
      <c r="C16" s="284"/>
      <c r="D16" s="284"/>
      <c r="E16" s="284"/>
      <c r="F16" s="284"/>
      <c r="G16" s="284"/>
      <c r="H16" s="284"/>
      <c r="I16" s="284"/>
      <c r="J16" s="284"/>
      <c r="K16" s="97"/>
      <c r="L16" s="14"/>
    </row>
    <row r="17" spans="1:12" ht="30" customHeight="1">
      <c r="A17" s="88" t="s">
        <v>275</v>
      </c>
      <c r="B17" s="349">
        <v>0</v>
      </c>
      <c r="C17" s="342"/>
      <c r="D17" s="342"/>
      <c r="E17" s="342"/>
      <c r="F17" s="346"/>
      <c r="G17" s="342"/>
      <c r="H17" s="342"/>
      <c r="I17" s="342"/>
      <c r="J17" s="342"/>
      <c r="K17" s="97"/>
      <c r="L17" s="14"/>
    </row>
    <row r="18" spans="1:12" ht="30" customHeight="1">
      <c r="A18" s="88" t="s">
        <v>211</v>
      </c>
      <c r="B18" s="283" t="s">
        <v>338</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0.02</v>
      </c>
      <c r="C22" s="175">
        <v>0.30000000000000004</v>
      </c>
      <c r="D22" s="175">
        <v>0.58000000000000007</v>
      </c>
      <c r="E22" s="175">
        <v>0.8600000000000001</v>
      </c>
      <c r="F22" s="175">
        <v>1</v>
      </c>
      <c r="G22" s="105">
        <f>MAX(B22:F22)</f>
        <v>1</v>
      </c>
      <c r="H22" s="97"/>
      <c r="I22" s="20"/>
      <c r="J22" s="20"/>
      <c r="K22" s="20"/>
      <c r="L22" s="14"/>
    </row>
    <row r="23" spans="1:12" ht="30" customHeight="1">
      <c r="A23" s="100" t="s">
        <v>221</v>
      </c>
      <c r="B23" s="225"/>
      <c r="C23" s="225"/>
      <c r="D23" s="225"/>
      <c r="E23" s="225"/>
      <c r="F23" s="225"/>
      <c r="G23" s="197"/>
      <c r="H23" s="97"/>
      <c r="I23" s="20"/>
      <c r="J23" s="20"/>
      <c r="K23" s="20"/>
      <c r="L23" s="14"/>
    </row>
    <row r="24" spans="1:12" ht="30" customHeight="1">
      <c r="A24" s="100" t="s">
        <v>222</v>
      </c>
      <c r="B24" s="103"/>
      <c r="C24" s="103"/>
      <c r="D24" s="103"/>
      <c r="E24" s="103"/>
      <c r="F24" s="103"/>
      <c r="G24" s="104"/>
      <c r="H24" s="97"/>
      <c r="I24" s="20"/>
      <c r="J24" s="20"/>
      <c r="K24" s="20"/>
      <c r="L24" s="14"/>
    </row>
    <row r="25" spans="1:12" ht="30" customHeight="1">
      <c r="A25" s="100" t="s">
        <v>223</v>
      </c>
      <c r="B25" s="103"/>
      <c r="C25" s="103"/>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12"/>
      <c r="D29" s="233"/>
      <c r="E29" s="193">
        <f>IFERROR(IF(D29/C29&gt;100%,100%,D29/C29),0)</f>
        <v>0</v>
      </c>
      <c r="F29" s="318"/>
      <c r="G29" s="319"/>
      <c r="H29" s="320"/>
      <c r="I29" s="327"/>
      <c r="J29" s="328"/>
      <c r="K29" s="97"/>
      <c r="L29" s="14"/>
    </row>
    <row r="30" spans="1:12" ht="18.75">
      <c r="A30" s="109">
        <v>2024</v>
      </c>
      <c r="B30" s="110" t="s">
        <v>233</v>
      </c>
      <c r="C30" s="112"/>
      <c r="D30" s="233"/>
      <c r="E30" s="193">
        <f t="shared" ref="E30:E44" si="0">IFERROR(IF(D30/C30&gt;100%,100%,D30/C30),0)</f>
        <v>0</v>
      </c>
      <c r="F30" s="318"/>
      <c r="G30" s="319"/>
      <c r="H30" s="320"/>
      <c r="I30" s="327"/>
      <c r="J30" s="328"/>
      <c r="K30" s="97"/>
      <c r="L30" s="14"/>
    </row>
    <row r="31" spans="1:12" ht="18.75">
      <c r="A31" s="109">
        <v>2025</v>
      </c>
      <c r="B31" s="110" t="s">
        <v>234</v>
      </c>
      <c r="C31" s="112"/>
      <c r="D31" s="200"/>
      <c r="E31" s="193">
        <f t="shared" si="0"/>
        <v>0</v>
      </c>
      <c r="F31" s="273"/>
      <c r="G31" s="274"/>
      <c r="H31" s="275"/>
      <c r="I31" s="289"/>
      <c r="J31" s="288"/>
      <c r="K31" s="97"/>
      <c r="L31" s="14"/>
    </row>
    <row r="32" spans="1:12" ht="18.75">
      <c r="A32" s="109">
        <v>2025</v>
      </c>
      <c r="B32" s="110" t="s">
        <v>235</v>
      </c>
      <c r="C32" s="112"/>
      <c r="D32" s="112"/>
      <c r="E32" s="193">
        <f t="shared" si="0"/>
        <v>0</v>
      </c>
      <c r="F32" s="324"/>
      <c r="G32" s="325"/>
      <c r="H32" s="326"/>
      <c r="I32" s="289"/>
      <c r="J32" s="288"/>
      <c r="K32" s="97"/>
      <c r="L32" s="140"/>
    </row>
    <row r="33" spans="1:12" ht="18.75" customHeight="1">
      <c r="A33" s="109">
        <v>2025</v>
      </c>
      <c r="B33" s="110" t="s">
        <v>232</v>
      </c>
      <c r="C33" s="112"/>
      <c r="D33" s="200"/>
      <c r="E33" s="193">
        <f t="shared" si="0"/>
        <v>0</v>
      </c>
      <c r="F33" s="273"/>
      <c r="G33" s="274"/>
      <c r="H33" s="275"/>
      <c r="I33" s="289"/>
      <c r="J33" s="288"/>
      <c r="K33" s="97"/>
      <c r="L33" s="14"/>
    </row>
    <row r="34" spans="1:12" ht="18.75" customHeight="1">
      <c r="A34" s="109">
        <v>2025</v>
      </c>
      <c r="B34" s="110" t="s">
        <v>233</v>
      </c>
      <c r="C34" s="112"/>
      <c r="D34" s="200"/>
      <c r="E34" s="193">
        <f t="shared" si="0"/>
        <v>0</v>
      </c>
      <c r="F34" s="273"/>
      <c r="G34" s="274"/>
      <c r="H34" s="275"/>
      <c r="I34" s="289"/>
      <c r="J34" s="288"/>
      <c r="K34" s="97"/>
      <c r="L34" s="14"/>
    </row>
    <row r="35" spans="1:12" ht="18.75" customHeight="1">
      <c r="A35" s="109">
        <v>2026</v>
      </c>
      <c r="B35" s="110" t="s">
        <v>234</v>
      </c>
      <c r="C35" s="113"/>
      <c r="D35" s="200"/>
      <c r="E35" s="193">
        <f t="shared" si="0"/>
        <v>0</v>
      </c>
      <c r="F35" s="273"/>
      <c r="G35" s="274"/>
      <c r="H35" s="275"/>
      <c r="I35" s="289"/>
      <c r="J35" s="288"/>
      <c r="K35" s="97"/>
      <c r="L35" s="14"/>
    </row>
    <row r="36" spans="1:12" ht="18.75" customHeight="1">
      <c r="A36" s="109">
        <v>2026</v>
      </c>
      <c r="B36" s="110" t="s">
        <v>235</v>
      </c>
      <c r="C36" s="113"/>
      <c r="D36" s="200"/>
      <c r="E36" s="193">
        <f t="shared" si="0"/>
        <v>0</v>
      </c>
      <c r="F36" s="273"/>
      <c r="G36" s="274"/>
      <c r="H36" s="275"/>
      <c r="I36" s="289"/>
      <c r="J36" s="288"/>
      <c r="K36" s="97"/>
      <c r="L36" s="14"/>
    </row>
    <row r="37" spans="1:12" ht="18.75" customHeight="1">
      <c r="A37" s="109">
        <v>2026</v>
      </c>
      <c r="B37" s="110" t="s">
        <v>232</v>
      </c>
      <c r="C37" s="113"/>
      <c r="D37" s="200"/>
      <c r="E37" s="193">
        <f t="shared" si="0"/>
        <v>0</v>
      </c>
      <c r="F37" s="273"/>
      <c r="G37" s="274"/>
      <c r="H37" s="275"/>
      <c r="I37" s="289"/>
      <c r="J37" s="288"/>
      <c r="K37" s="97"/>
      <c r="L37" s="14"/>
    </row>
    <row r="38" spans="1:12" ht="18.75" customHeight="1">
      <c r="A38" s="109">
        <v>2026</v>
      </c>
      <c r="B38" s="110" t="s">
        <v>233</v>
      </c>
      <c r="C38" s="113"/>
      <c r="D38" s="200"/>
      <c r="E38" s="193">
        <f t="shared" si="0"/>
        <v>0</v>
      </c>
      <c r="F38" s="273"/>
      <c r="G38" s="274"/>
      <c r="H38" s="275"/>
      <c r="I38" s="289"/>
      <c r="J38" s="288"/>
      <c r="K38" s="97"/>
      <c r="L38" s="14"/>
    </row>
    <row r="39" spans="1:12" ht="18.75" customHeight="1">
      <c r="A39" s="109">
        <v>2027</v>
      </c>
      <c r="B39" s="110" t="s">
        <v>234</v>
      </c>
      <c r="C39" s="113"/>
      <c r="D39" s="200"/>
      <c r="E39" s="193">
        <f t="shared" si="0"/>
        <v>0</v>
      </c>
      <c r="F39" s="273"/>
      <c r="G39" s="274"/>
      <c r="H39" s="275"/>
      <c r="I39" s="289"/>
      <c r="J39" s="288"/>
      <c r="K39" s="97"/>
      <c r="L39" s="14"/>
    </row>
    <row r="40" spans="1:12" ht="18.75" customHeight="1">
      <c r="A40" s="109">
        <v>2027</v>
      </c>
      <c r="B40" s="110" t="s">
        <v>235</v>
      </c>
      <c r="C40" s="113"/>
      <c r="D40" s="200"/>
      <c r="E40" s="193">
        <f t="shared" si="0"/>
        <v>0</v>
      </c>
      <c r="F40" s="273"/>
      <c r="G40" s="274"/>
      <c r="H40" s="275"/>
      <c r="I40" s="289"/>
      <c r="J40" s="288"/>
      <c r="K40" s="97"/>
      <c r="L40" s="14"/>
    </row>
    <row r="41" spans="1:12" ht="18.75" customHeight="1">
      <c r="A41" s="109">
        <v>2027</v>
      </c>
      <c r="B41" s="110" t="s">
        <v>232</v>
      </c>
      <c r="C41" s="113"/>
      <c r="D41" s="200"/>
      <c r="E41" s="193">
        <f t="shared" si="0"/>
        <v>0</v>
      </c>
      <c r="F41" s="273"/>
      <c r="G41" s="274"/>
      <c r="H41" s="275"/>
      <c r="I41" s="289"/>
      <c r="J41" s="288"/>
      <c r="K41" s="97"/>
      <c r="L41" s="14"/>
    </row>
    <row r="42" spans="1:12" ht="18.75" customHeight="1">
      <c r="A42" s="109">
        <v>2027</v>
      </c>
      <c r="B42" s="110" t="s">
        <v>233</v>
      </c>
      <c r="C42" s="113"/>
      <c r="D42" s="200"/>
      <c r="E42" s="193">
        <f t="shared" si="0"/>
        <v>0</v>
      </c>
      <c r="F42" s="273"/>
      <c r="G42" s="274"/>
      <c r="H42" s="275"/>
      <c r="I42" s="289"/>
      <c r="J42" s="288"/>
      <c r="K42" s="97"/>
      <c r="L42" s="14"/>
    </row>
    <row r="43" spans="1:12" ht="18.75" customHeight="1">
      <c r="A43" s="109">
        <v>2028</v>
      </c>
      <c r="B43" s="110" t="s">
        <v>234</v>
      </c>
      <c r="C43" s="113"/>
      <c r="D43" s="71"/>
      <c r="E43" s="193">
        <f t="shared" si="0"/>
        <v>0</v>
      </c>
      <c r="F43" s="273"/>
      <c r="G43" s="274"/>
      <c r="H43" s="275"/>
      <c r="I43" s="289"/>
      <c r="J43" s="288"/>
      <c r="K43" s="97"/>
      <c r="L43" s="14"/>
    </row>
    <row r="44" spans="1:12" ht="18.75" customHeight="1">
      <c r="A44" s="109">
        <v>2028</v>
      </c>
      <c r="B44" s="110" t="s">
        <v>235</v>
      </c>
      <c r="C44" s="113"/>
      <c r="D44" s="113"/>
      <c r="E44" s="19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44"/>
  <sheetViews>
    <sheetView showGridLines="0" topLeftCell="A17" zoomScale="80" zoomScaleNormal="80" workbookViewId="0">
      <selection activeCell="B23" sqref="B23:G25"/>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93</v>
      </c>
      <c r="C6" s="284"/>
      <c r="D6" s="284"/>
      <c r="E6" s="284"/>
      <c r="F6" s="284"/>
      <c r="G6" s="284"/>
      <c r="H6" s="284"/>
      <c r="I6" s="284"/>
      <c r="J6" s="284"/>
      <c r="K6" s="97"/>
      <c r="L6" s="14"/>
    </row>
    <row r="7" spans="1:12" ht="30" customHeight="1">
      <c r="A7" s="88" t="s">
        <v>264</v>
      </c>
      <c r="B7" s="295" t="s">
        <v>359</v>
      </c>
      <c r="C7" s="296"/>
      <c r="D7" s="296"/>
      <c r="E7" s="296"/>
      <c r="F7" s="296"/>
      <c r="G7" s="296"/>
      <c r="H7" s="296"/>
      <c r="I7" s="296"/>
      <c r="J7" s="297"/>
      <c r="K7" s="97"/>
      <c r="L7" s="14"/>
    </row>
    <row r="8" spans="1:12" ht="30" customHeight="1">
      <c r="A8" s="88" t="s">
        <v>265</v>
      </c>
      <c r="B8" s="90" t="s">
        <v>390</v>
      </c>
      <c r="C8" s="368" t="s">
        <v>391</v>
      </c>
      <c r="D8" s="369"/>
      <c r="E8" s="369"/>
      <c r="F8" s="369"/>
      <c r="G8" s="369"/>
      <c r="H8" s="369"/>
      <c r="I8" s="369"/>
      <c r="J8" s="370"/>
      <c r="K8" s="97"/>
      <c r="L8" s="14"/>
    </row>
    <row r="9" spans="1:12" ht="30" customHeight="1">
      <c r="A9" s="88" t="s">
        <v>268</v>
      </c>
      <c r="B9" s="283" t="s">
        <v>392</v>
      </c>
      <c r="C9" s="284"/>
      <c r="D9" s="284"/>
      <c r="E9" s="284"/>
      <c r="F9" s="284"/>
      <c r="G9" s="284"/>
      <c r="H9" s="284"/>
      <c r="I9" s="284"/>
      <c r="J9" s="284"/>
      <c r="K9" s="97"/>
      <c r="L9" s="14"/>
    </row>
    <row r="10" spans="1:12" ht="30" customHeight="1">
      <c r="A10" s="88" t="s">
        <v>270</v>
      </c>
      <c r="B10" s="283" t="s">
        <v>393</v>
      </c>
      <c r="C10" s="284"/>
      <c r="D10" s="284"/>
      <c r="E10" s="284"/>
      <c r="F10" s="284"/>
      <c r="G10" s="284"/>
      <c r="H10" s="284"/>
      <c r="I10" s="284"/>
      <c r="J10" s="284"/>
      <c r="K10" s="97"/>
      <c r="L10" s="14"/>
    </row>
    <row r="11" spans="1:12" ht="30" customHeight="1">
      <c r="A11" s="88" t="s">
        <v>198</v>
      </c>
      <c r="B11" s="283" t="s">
        <v>240</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386</v>
      </c>
      <c r="C13" s="281"/>
      <c r="D13" s="281"/>
      <c r="E13" s="281"/>
      <c r="F13" s="281"/>
      <c r="G13" s="281"/>
      <c r="H13" s="281"/>
      <c r="I13" s="281"/>
      <c r="J13" s="282"/>
      <c r="K13" s="97"/>
      <c r="L13" s="14"/>
    </row>
    <row r="14" spans="1:12" ht="30" customHeight="1">
      <c r="A14" s="88" t="s">
        <v>204</v>
      </c>
      <c r="B14" s="283" t="s">
        <v>394</v>
      </c>
      <c r="C14" s="284"/>
      <c r="D14" s="284"/>
      <c r="E14" s="284"/>
      <c r="F14" s="284"/>
      <c r="G14" s="284"/>
      <c r="H14" s="284"/>
      <c r="I14" s="284"/>
      <c r="J14" s="284"/>
      <c r="K14" s="97"/>
      <c r="L14" s="14"/>
    </row>
    <row r="15" spans="1:12" ht="30" customHeight="1">
      <c r="A15" s="88" t="s">
        <v>206</v>
      </c>
      <c r="B15" s="283" t="s">
        <v>395</v>
      </c>
      <c r="C15" s="284"/>
      <c r="D15" s="284"/>
      <c r="E15" s="284"/>
      <c r="F15" s="284"/>
      <c r="G15" s="284"/>
      <c r="H15" s="284"/>
      <c r="I15" s="284"/>
      <c r="J15" s="284"/>
      <c r="K15" s="97"/>
      <c r="L15" s="14"/>
    </row>
    <row r="16" spans="1:12" ht="30" customHeight="1">
      <c r="A16" s="88" t="s">
        <v>208</v>
      </c>
      <c r="B16" s="283" t="s">
        <v>389</v>
      </c>
      <c r="C16" s="284"/>
      <c r="D16" s="284"/>
      <c r="E16" s="284"/>
      <c r="F16" s="284"/>
      <c r="G16" s="284"/>
      <c r="H16" s="284"/>
      <c r="I16" s="284"/>
      <c r="J16" s="284"/>
      <c r="K16" s="97"/>
      <c r="L16" s="14"/>
    </row>
    <row r="17" spans="1:12" ht="30" customHeight="1">
      <c r="A17" s="88" t="s">
        <v>275</v>
      </c>
      <c r="B17" s="349">
        <v>0</v>
      </c>
      <c r="C17" s="342"/>
      <c r="D17" s="342"/>
      <c r="E17" s="342"/>
      <c r="F17" s="346"/>
      <c r="G17" s="342"/>
      <c r="H17" s="342"/>
      <c r="I17" s="342"/>
      <c r="J17" s="342"/>
      <c r="K17" s="97"/>
      <c r="L17" s="14"/>
    </row>
    <row r="18" spans="1:12" ht="30" customHeight="1">
      <c r="A18" s="88" t="s">
        <v>211</v>
      </c>
      <c r="B18" s="283" t="s">
        <v>338</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0.02</v>
      </c>
      <c r="C22" s="175">
        <v>0.30000000000000004</v>
      </c>
      <c r="D22" s="175">
        <v>0.58000000000000007</v>
      </c>
      <c r="E22" s="175">
        <v>0.8600000000000001</v>
      </c>
      <c r="F22" s="175">
        <v>1</v>
      </c>
      <c r="G22" s="197">
        <f>MAX(B22:F22)</f>
        <v>1</v>
      </c>
      <c r="H22" s="97"/>
      <c r="I22" s="20"/>
      <c r="J22" s="20"/>
      <c r="K22" s="20"/>
      <c r="L22" s="14"/>
    </row>
    <row r="23" spans="1:12" ht="30" customHeight="1">
      <c r="A23" s="100" t="s">
        <v>221</v>
      </c>
      <c r="B23" s="225"/>
      <c r="C23" s="225"/>
      <c r="D23" s="225"/>
      <c r="E23" s="225"/>
      <c r="F23" s="225"/>
      <c r="G23" s="197"/>
      <c r="H23" s="97"/>
      <c r="I23" s="20"/>
      <c r="J23" s="20"/>
      <c r="K23" s="20"/>
      <c r="L23" s="14"/>
    </row>
    <row r="24" spans="1:12" ht="30" customHeight="1">
      <c r="A24" s="100" t="s">
        <v>222</v>
      </c>
      <c r="B24" s="103"/>
      <c r="C24" s="103"/>
      <c r="D24" s="103"/>
      <c r="E24" s="103"/>
      <c r="F24" s="103"/>
      <c r="G24" s="104"/>
      <c r="H24" s="97"/>
      <c r="I24" s="20"/>
      <c r="J24" s="20"/>
      <c r="K24" s="20"/>
      <c r="L24" s="14"/>
    </row>
    <row r="25" spans="1:12" ht="30" customHeight="1">
      <c r="A25" s="100" t="s">
        <v>223</v>
      </c>
      <c r="B25" s="103"/>
      <c r="C25" s="103"/>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12"/>
      <c r="D29" s="236"/>
      <c r="E29" s="193">
        <f>IFERROR(IF(D29/C29&gt;100%,100%,D29/C29),0)</f>
        <v>0</v>
      </c>
      <c r="F29" s="290"/>
      <c r="G29" s="291"/>
      <c r="H29" s="292"/>
      <c r="I29" s="362"/>
      <c r="J29" s="294"/>
      <c r="K29" s="97"/>
      <c r="L29" s="14"/>
    </row>
    <row r="30" spans="1:12" ht="18.75">
      <c r="A30" s="109">
        <v>2024</v>
      </c>
      <c r="B30" s="110" t="s">
        <v>233</v>
      </c>
      <c r="C30" s="112"/>
      <c r="D30" s="236"/>
      <c r="E30" s="193">
        <f t="shared" ref="E30:E44" si="0">IFERROR(IF(D30/C30&gt;100%,100%,D30/C30),0)</f>
        <v>0</v>
      </c>
      <c r="F30" s="290"/>
      <c r="G30" s="291"/>
      <c r="H30" s="292"/>
      <c r="I30" s="362"/>
      <c r="J30" s="294"/>
      <c r="K30" s="97"/>
      <c r="L30" s="14"/>
    </row>
    <row r="31" spans="1:12" ht="18.75">
      <c r="A31" s="109">
        <v>2025</v>
      </c>
      <c r="B31" s="110" t="s">
        <v>234</v>
      </c>
      <c r="C31" s="112"/>
      <c r="D31" s="200"/>
      <c r="E31" s="193">
        <f t="shared" si="0"/>
        <v>0</v>
      </c>
      <c r="F31" s="273"/>
      <c r="G31" s="274"/>
      <c r="H31" s="275"/>
      <c r="I31" s="289"/>
      <c r="J31" s="288"/>
      <c r="K31" s="97"/>
      <c r="L31" s="14"/>
    </row>
    <row r="32" spans="1:12" ht="18.75">
      <c r="A32" s="109">
        <v>2025</v>
      </c>
      <c r="B32" s="110" t="s">
        <v>235</v>
      </c>
      <c r="C32" s="112"/>
      <c r="D32" s="233"/>
      <c r="E32" s="234">
        <f t="shared" si="0"/>
        <v>0</v>
      </c>
      <c r="F32" s="290"/>
      <c r="G32" s="291"/>
      <c r="H32" s="292"/>
      <c r="I32" s="289"/>
      <c r="J32" s="288"/>
      <c r="K32" s="97"/>
      <c r="L32" s="140"/>
    </row>
    <row r="33" spans="1:12" ht="18.75" customHeight="1">
      <c r="A33" s="109">
        <v>2025</v>
      </c>
      <c r="B33" s="110" t="s">
        <v>232</v>
      </c>
      <c r="C33" s="112"/>
      <c r="D33" s="200"/>
      <c r="E33" s="193">
        <f t="shared" si="0"/>
        <v>0</v>
      </c>
      <c r="F33" s="273"/>
      <c r="G33" s="274"/>
      <c r="H33" s="275"/>
      <c r="I33" s="289"/>
      <c r="J33" s="288"/>
      <c r="K33" s="97"/>
      <c r="L33" s="14"/>
    </row>
    <row r="34" spans="1:12" ht="18.75" customHeight="1">
      <c r="A34" s="109">
        <v>2025</v>
      </c>
      <c r="B34" s="110" t="s">
        <v>233</v>
      </c>
      <c r="C34" s="112"/>
      <c r="D34" s="200"/>
      <c r="E34" s="193">
        <f t="shared" si="0"/>
        <v>0</v>
      </c>
      <c r="F34" s="273"/>
      <c r="G34" s="274"/>
      <c r="H34" s="275"/>
      <c r="I34" s="289"/>
      <c r="J34" s="288"/>
      <c r="K34" s="97"/>
      <c r="L34" s="14"/>
    </row>
    <row r="35" spans="1:12" ht="18.75" customHeight="1">
      <c r="A35" s="109">
        <v>2026</v>
      </c>
      <c r="B35" s="110" t="s">
        <v>234</v>
      </c>
      <c r="C35" s="113"/>
      <c r="D35" s="200"/>
      <c r="E35" s="193">
        <f t="shared" si="0"/>
        <v>0</v>
      </c>
      <c r="F35" s="273"/>
      <c r="G35" s="274"/>
      <c r="H35" s="275"/>
      <c r="I35" s="289"/>
      <c r="J35" s="288"/>
      <c r="K35" s="97"/>
      <c r="L35" s="14"/>
    </row>
    <row r="36" spans="1:12" ht="18.75" customHeight="1">
      <c r="A36" s="109">
        <v>2026</v>
      </c>
      <c r="B36" s="110" t="s">
        <v>235</v>
      </c>
      <c r="C36" s="113"/>
      <c r="D36" s="200"/>
      <c r="E36" s="193">
        <f t="shared" si="0"/>
        <v>0</v>
      </c>
      <c r="F36" s="273"/>
      <c r="G36" s="274"/>
      <c r="H36" s="275"/>
      <c r="I36" s="289"/>
      <c r="J36" s="288"/>
      <c r="K36" s="97"/>
      <c r="L36" s="14"/>
    </row>
    <row r="37" spans="1:12" ht="18.75" customHeight="1">
      <c r="A37" s="109">
        <v>2026</v>
      </c>
      <c r="B37" s="110" t="s">
        <v>232</v>
      </c>
      <c r="C37" s="113"/>
      <c r="D37" s="200"/>
      <c r="E37" s="193">
        <f t="shared" si="0"/>
        <v>0</v>
      </c>
      <c r="F37" s="273"/>
      <c r="G37" s="274"/>
      <c r="H37" s="275"/>
      <c r="I37" s="289"/>
      <c r="J37" s="288"/>
      <c r="K37" s="97"/>
      <c r="L37" s="14"/>
    </row>
    <row r="38" spans="1:12" ht="18.75" customHeight="1">
      <c r="A38" s="109">
        <v>2026</v>
      </c>
      <c r="B38" s="110" t="s">
        <v>233</v>
      </c>
      <c r="C38" s="113"/>
      <c r="D38" s="200"/>
      <c r="E38" s="193">
        <f t="shared" si="0"/>
        <v>0</v>
      </c>
      <c r="F38" s="273"/>
      <c r="G38" s="274"/>
      <c r="H38" s="275"/>
      <c r="I38" s="289"/>
      <c r="J38" s="288"/>
      <c r="K38" s="97"/>
      <c r="L38" s="14"/>
    </row>
    <row r="39" spans="1:12" ht="18.75" customHeight="1">
      <c r="A39" s="109">
        <v>2027</v>
      </c>
      <c r="B39" s="110" t="s">
        <v>234</v>
      </c>
      <c r="C39" s="113"/>
      <c r="D39" s="200"/>
      <c r="E39" s="193">
        <f t="shared" si="0"/>
        <v>0</v>
      </c>
      <c r="F39" s="273"/>
      <c r="G39" s="274"/>
      <c r="H39" s="275"/>
      <c r="I39" s="289"/>
      <c r="J39" s="288"/>
      <c r="K39" s="97"/>
      <c r="L39" s="14"/>
    </row>
    <row r="40" spans="1:12" ht="18.75" customHeight="1">
      <c r="A40" s="109">
        <v>2027</v>
      </c>
      <c r="B40" s="110" t="s">
        <v>235</v>
      </c>
      <c r="C40" s="113"/>
      <c r="D40" s="200"/>
      <c r="E40" s="193">
        <f t="shared" si="0"/>
        <v>0</v>
      </c>
      <c r="F40" s="273"/>
      <c r="G40" s="274"/>
      <c r="H40" s="275"/>
      <c r="I40" s="289"/>
      <c r="J40" s="288"/>
      <c r="K40" s="97"/>
      <c r="L40" s="14"/>
    </row>
    <row r="41" spans="1:12" ht="18.75" customHeight="1">
      <c r="A41" s="109">
        <v>2027</v>
      </c>
      <c r="B41" s="110" t="s">
        <v>232</v>
      </c>
      <c r="C41" s="113"/>
      <c r="D41" s="200"/>
      <c r="E41" s="193">
        <f t="shared" si="0"/>
        <v>0</v>
      </c>
      <c r="F41" s="273"/>
      <c r="G41" s="274"/>
      <c r="H41" s="275"/>
      <c r="I41" s="289"/>
      <c r="J41" s="288"/>
      <c r="K41" s="97"/>
      <c r="L41" s="14"/>
    </row>
    <row r="42" spans="1:12" ht="18.75" customHeight="1">
      <c r="A42" s="109">
        <v>2027</v>
      </c>
      <c r="B42" s="110" t="s">
        <v>233</v>
      </c>
      <c r="C42" s="113"/>
      <c r="D42" s="200"/>
      <c r="E42" s="193">
        <f t="shared" si="0"/>
        <v>0</v>
      </c>
      <c r="F42" s="273"/>
      <c r="G42" s="274"/>
      <c r="H42" s="275"/>
      <c r="I42" s="289"/>
      <c r="J42" s="288"/>
      <c r="K42" s="97"/>
      <c r="L42" s="14"/>
    </row>
    <row r="43" spans="1:12" ht="18.75" customHeight="1">
      <c r="A43" s="109">
        <v>2028</v>
      </c>
      <c r="B43" s="110" t="s">
        <v>234</v>
      </c>
      <c r="C43" s="113"/>
      <c r="D43" s="200"/>
      <c r="E43" s="193">
        <f t="shared" si="0"/>
        <v>0</v>
      </c>
      <c r="F43" s="273"/>
      <c r="G43" s="274"/>
      <c r="H43" s="275"/>
      <c r="I43" s="289"/>
      <c r="J43" s="288"/>
      <c r="K43" s="97"/>
      <c r="L43" s="14"/>
    </row>
    <row r="44" spans="1:12" ht="18.75" customHeight="1">
      <c r="A44" s="109">
        <v>2028</v>
      </c>
      <c r="B44" s="110" t="s">
        <v>235</v>
      </c>
      <c r="C44" s="113"/>
      <c r="D44" s="200"/>
      <c r="E44" s="19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4"/>
  <sheetViews>
    <sheetView showGridLines="0" topLeftCell="A27" zoomScale="80" zoomScaleNormal="80" workbookViewId="0">
      <selection activeCell="B23" sqref="B23:G25"/>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178</v>
      </c>
      <c r="C6" s="284"/>
      <c r="D6" s="284"/>
      <c r="E6" s="284"/>
      <c r="F6" s="284"/>
      <c r="G6" s="284"/>
      <c r="H6" s="284"/>
      <c r="I6" s="284"/>
      <c r="J6" s="284"/>
      <c r="K6" s="97"/>
      <c r="L6" s="14"/>
    </row>
    <row r="7" spans="1:12" ht="30" customHeight="1">
      <c r="A7" s="88" t="s">
        <v>264</v>
      </c>
      <c r="B7" s="283" t="s">
        <v>396</v>
      </c>
      <c r="C7" s="284"/>
      <c r="D7" s="284"/>
      <c r="E7" s="284"/>
      <c r="F7" s="284"/>
      <c r="G7" s="284"/>
      <c r="H7" s="284"/>
      <c r="I7" s="284"/>
      <c r="J7" s="284"/>
      <c r="K7" s="97"/>
      <c r="L7" s="14"/>
    </row>
    <row r="8" spans="1:12" ht="30" customHeight="1">
      <c r="A8" s="88" t="s">
        <v>265</v>
      </c>
      <c r="B8" s="90" t="s">
        <v>397</v>
      </c>
      <c r="C8" s="280" t="s">
        <v>179</v>
      </c>
      <c r="D8" s="281"/>
      <c r="E8" s="281"/>
      <c r="F8" s="281"/>
      <c r="G8" s="281"/>
      <c r="H8" s="281"/>
      <c r="I8" s="281"/>
      <c r="J8" s="282"/>
      <c r="K8" s="97"/>
      <c r="L8" s="14"/>
    </row>
    <row r="9" spans="1:12" ht="30" customHeight="1">
      <c r="A9" s="88" t="s">
        <v>268</v>
      </c>
      <c r="B9" s="283" t="s">
        <v>398</v>
      </c>
      <c r="C9" s="284"/>
      <c r="D9" s="284"/>
      <c r="E9" s="284"/>
      <c r="F9" s="284"/>
      <c r="G9" s="284"/>
      <c r="H9" s="284"/>
      <c r="I9" s="284"/>
      <c r="J9" s="284"/>
      <c r="K9" s="97"/>
      <c r="L9" s="14"/>
    </row>
    <row r="10" spans="1:12" ht="30" customHeight="1">
      <c r="A10" s="88" t="s">
        <v>270</v>
      </c>
      <c r="B10" s="283" t="s">
        <v>399</v>
      </c>
      <c r="C10" s="284"/>
      <c r="D10" s="284"/>
      <c r="E10" s="284"/>
      <c r="F10" s="284"/>
      <c r="G10" s="284"/>
      <c r="H10" s="284"/>
      <c r="I10" s="284"/>
      <c r="J10" s="284"/>
      <c r="K10" s="97"/>
      <c r="L10" s="14"/>
    </row>
    <row r="11" spans="1:12" ht="30" customHeight="1">
      <c r="A11" s="88" t="s">
        <v>198</v>
      </c>
      <c r="B11" s="283" t="s">
        <v>240</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400</v>
      </c>
      <c r="C14" s="284"/>
      <c r="D14" s="284"/>
      <c r="E14" s="284"/>
      <c r="F14" s="284"/>
      <c r="G14" s="284"/>
      <c r="H14" s="284"/>
      <c r="I14" s="284"/>
      <c r="J14" s="284"/>
      <c r="K14" s="97"/>
      <c r="L14" s="14"/>
    </row>
    <row r="15" spans="1:12" ht="30" customHeight="1">
      <c r="A15" s="88" t="s">
        <v>206</v>
      </c>
      <c r="B15" s="283" t="s">
        <v>401</v>
      </c>
      <c r="C15" s="284"/>
      <c r="D15" s="284"/>
      <c r="E15" s="284"/>
      <c r="F15" s="284"/>
      <c r="G15" s="284"/>
      <c r="H15" s="284"/>
      <c r="I15" s="284"/>
      <c r="J15" s="284"/>
      <c r="K15" s="97"/>
      <c r="L15" s="14"/>
    </row>
    <row r="16" spans="1:12" ht="30" customHeight="1">
      <c r="A16" s="88" t="s">
        <v>208</v>
      </c>
      <c r="B16" s="283" t="s">
        <v>402</v>
      </c>
      <c r="C16" s="284"/>
      <c r="D16" s="284"/>
      <c r="E16" s="284"/>
      <c r="F16" s="284"/>
      <c r="G16" s="284"/>
      <c r="H16" s="284"/>
      <c r="I16" s="284"/>
      <c r="J16" s="284"/>
      <c r="K16" s="97"/>
      <c r="L16" s="14"/>
    </row>
    <row r="17" spans="1:12" ht="30" customHeight="1">
      <c r="A17" s="88" t="s">
        <v>275</v>
      </c>
      <c r="B17" s="283" t="s">
        <v>403</v>
      </c>
      <c r="C17" s="284"/>
      <c r="D17" s="284"/>
      <c r="E17" s="284"/>
      <c r="F17" s="286"/>
      <c r="G17" s="284"/>
      <c r="H17" s="284"/>
      <c r="I17" s="284"/>
      <c r="J17" s="284"/>
      <c r="K17" s="97"/>
      <c r="L17" s="14"/>
    </row>
    <row r="18" spans="1:12" ht="30" customHeight="1">
      <c r="A18" s="88" t="s">
        <v>211</v>
      </c>
      <c r="B18" s="283" t="s">
        <v>243</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6">
        <v>0.95</v>
      </c>
      <c r="C22" s="175">
        <v>0.95</v>
      </c>
      <c r="D22" s="175">
        <v>0.95</v>
      </c>
      <c r="E22" s="175">
        <v>0.95</v>
      </c>
      <c r="F22" s="175">
        <v>0.95</v>
      </c>
      <c r="G22" s="105">
        <f>AVERAGE(C22:F22)</f>
        <v>0.95</v>
      </c>
      <c r="H22" s="97"/>
      <c r="I22" s="187"/>
      <c r="J22" s="20"/>
      <c r="K22" s="20"/>
      <c r="L22" s="14"/>
    </row>
    <row r="23" spans="1:12" ht="30" customHeight="1">
      <c r="A23" s="100" t="s">
        <v>221</v>
      </c>
      <c r="B23" s="134"/>
      <c r="C23" s="134"/>
      <c r="D23" s="134"/>
      <c r="E23" s="134"/>
      <c r="F23" s="134"/>
      <c r="G23" s="197"/>
      <c r="H23" s="97"/>
      <c r="I23" s="20"/>
      <c r="J23" s="20"/>
      <c r="K23" s="20"/>
      <c r="L23" s="14"/>
    </row>
    <row r="24" spans="1:12" ht="30" customHeight="1">
      <c r="A24" s="100" t="s">
        <v>222</v>
      </c>
      <c r="B24" s="103"/>
      <c r="C24" s="241"/>
      <c r="D24" s="103"/>
      <c r="E24" s="103"/>
      <c r="F24" s="103"/>
      <c r="G24" s="104"/>
      <c r="H24" s="97"/>
      <c r="I24" s="20"/>
      <c r="J24" s="20"/>
      <c r="K24" s="20"/>
      <c r="L24" s="14"/>
    </row>
    <row r="25" spans="1:12" ht="30" customHeight="1">
      <c r="A25" s="100" t="s">
        <v>223</v>
      </c>
      <c r="B25" s="241"/>
      <c r="C25" s="251"/>
      <c r="D25" s="103"/>
      <c r="E25" s="103"/>
      <c r="F25" s="103"/>
      <c r="G25" s="103"/>
      <c r="H25" s="97"/>
      <c r="I25" s="20"/>
      <c r="J25" s="20"/>
      <c r="K25" s="20"/>
      <c r="L25" s="14"/>
    </row>
    <row r="26" spans="1:12" ht="30" customHeight="1">
      <c r="A26" s="106"/>
      <c r="B26" s="92"/>
      <c r="C26" s="92"/>
      <c r="D26" s="92"/>
      <c r="E26" s="92">
        <f>88/95</f>
        <v>0.9263157894736842</v>
      </c>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88">
        <v>0.95</v>
      </c>
      <c r="D29" s="199"/>
      <c r="E29" s="193">
        <f>IFERROR(IF(D29/C29&gt;95%,100%,D29/C29),0)</f>
        <v>0</v>
      </c>
      <c r="F29" s="290"/>
      <c r="G29" s="291"/>
      <c r="H29" s="292"/>
      <c r="I29" s="362"/>
      <c r="J29" s="294"/>
      <c r="K29" s="97"/>
      <c r="L29" s="14"/>
    </row>
    <row r="30" spans="1:12" ht="18.75">
      <c r="A30" s="109">
        <v>2024</v>
      </c>
      <c r="B30" s="110" t="s">
        <v>233</v>
      </c>
      <c r="C30" s="188">
        <v>0.95</v>
      </c>
      <c r="D30" s="199"/>
      <c r="E30" s="193">
        <f t="shared" ref="E30:E44" si="0">IFERROR(IF(D30/C30&gt;95%,100%,D30/C30),0)</f>
        <v>0</v>
      </c>
      <c r="F30" s="290"/>
      <c r="G30" s="291"/>
      <c r="H30" s="292"/>
      <c r="I30" s="362"/>
      <c r="J30" s="294"/>
      <c r="K30" s="97"/>
      <c r="L30" s="14"/>
    </row>
    <row r="31" spans="1:12" ht="18.75">
      <c r="A31" s="109">
        <v>2025</v>
      </c>
      <c r="B31" s="110" t="s">
        <v>234</v>
      </c>
      <c r="C31" s="188">
        <v>0.95</v>
      </c>
      <c r="D31" s="199"/>
      <c r="E31" s="193">
        <f t="shared" si="0"/>
        <v>0</v>
      </c>
      <c r="F31" s="290"/>
      <c r="G31" s="291"/>
      <c r="H31" s="292"/>
      <c r="I31" s="362"/>
      <c r="J31" s="294"/>
      <c r="K31" s="97"/>
      <c r="L31" s="14"/>
    </row>
    <row r="32" spans="1:12" ht="18.75">
      <c r="A32" s="109">
        <v>2025</v>
      </c>
      <c r="B32" s="110" t="s">
        <v>235</v>
      </c>
      <c r="C32" s="188">
        <v>0.95</v>
      </c>
      <c r="D32" s="199"/>
      <c r="E32" s="234">
        <f t="shared" si="0"/>
        <v>0</v>
      </c>
      <c r="F32" s="290"/>
      <c r="G32" s="291"/>
      <c r="H32" s="292"/>
      <c r="I32" s="362"/>
      <c r="J32" s="294"/>
      <c r="K32" s="97"/>
      <c r="L32" s="140"/>
    </row>
    <row r="33" spans="1:12" ht="18.75" customHeight="1">
      <c r="A33" s="109">
        <v>2025</v>
      </c>
      <c r="B33" s="110" t="s">
        <v>232</v>
      </c>
      <c r="C33" s="188">
        <v>0.95</v>
      </c>
      <c r="D33" s="71"/>
      <c r="E33" s="193">
        <f t="shared" si="0"/>
        <v>0</v>
      </c>
      <c r="F33" s="273"/>
      <c r="G33" s="274"/>
      <c r="H33" s="275"/>
      <c r="I33" s="289"/>
      <c r="J33" s="288"/>
      <c r="K33" s="97"/>
      <c r="L33" s="14"/>
    </row>
    <row r="34" spans="1:12" ht="18.75" customHeight="1">
      <c r="A34" s="109">
        <v>2025</v>
      </c>
      <c r="B34" s="110" t="s">
        <v>233</v>
      </c>
      <c r="C34" s="188">
        <v>0.95</v>
      </c>
      <c r="D34" s="113"/>
      <c r="E34" s="193">
        <f t="shared" si="0"/>
        <v>0</v>
      </c>
      <c r="F34" s="273"/>
      <c r="G34" s="274"/>
      <c r="H34" s="275"/>
      <c r="I34" s="289"/>
      <c r="J34" s="288"/>
      <c r="K34" s="97"/>
      <c r="L34" s="14"/>
    </row>
    <row r="35" spans="1:12" ht="18.75" customHeight="1">
      <c r="A35" s="109">
        <v>2026</v>
      </c>
      <c r="B35" s="110" t="s">
        <v>234</v>
      </c>
      <c r="C35" s="188">
        <v>0.95</v>
      </c>
      <c r="D35" s="71"/>
      <c r="E35" s="193">
        <f t="shared" si="0"/>
        <v>0</v>
      </c>
      <c r="F35" s="273"/>
      <c r="G35" s="274"/>
      <c r="H35" s="275"/>
      <c r="I35" s="289"/>
      <c r="J35" s="288"/>
      <c r="K35" s="97"/>
      <c r="L35" s="14"/>
    </row>
    <row r="36" spans="1:12" ht="18.75" customHeight="1">
      <c r="A36" s="109">
        <v>2026</v>
      </c>
      <c r="B36" s="110" t="s">
        <v>235</v>
      </c>
      <c r="C36" s="188">
        <v>0.95</v>
      </c>
      <c r="D36" s="71"/>
      <c r="E36" s="193">
        <f t="shared" si="0"/>
        <v>0</v>
      </c>
      <c r="F36" s="273"/>
      <c r="G36" s="274"/>
      <c r="H36" s="275"/>
      <c r="I36" s="289"/>
      <c r="J36" s="288"/>
      <c r="K36" s="97"/>
      <c r="L36" s="14"/>
    </row>
    <row r="37" spans="1:12" ht="18.75" customHeight="1">
      <c r="A37" s="109">
        <v>2026</v>
      </c>
      <c r="B37" s="110" t="s">
        <v>232</v>
      </c>
      <c r="C37" s="188">
        <v>0.95</v>
      </c>
      <c r="D37" s="71"/>
      <c r="E37" s="193">
        <f t="shared" si="0"/>
        <v>0</v>
      </c>
      <c r="F37" s="273"/>
      <c r="G37" s="274"/>
      <c r="H37" s="275"/>
      <c r="I37" s="289"/>
      <c r="J37" s="288"/>
      <c r="K37" s="97"/>
      <c r="L37" s="14"/>
    </row>
    <row r="38" spans="1:12" ht="18.75" customHeight="1">
      <c r="A38" s="109">
        <v>2026</v>
      </c>
      <c r="B38" s="110" t="s">
        <v>233</v>
      </c>
      <c r="C38" s="188">
        <v>0.95</v>
      </c>
      <c r="D38" s="71"/>
      <c r="E38" s="193">
        <f t="shared" si="0"/>
        <v>0</v>
      </c>
      <c r="F38" s="273"/>
      <c r="G38" s="274"/>
      <c r="H38" s="275"/>
      <c r="I38" s="289"/>
      <c r="J38" s="288"/>
      <c r="K38" s="97"/>
      <c r="L38" s="14"/>
    </row>
    <row r="39" spans="1:12" ht="18.75" customHeight="1">
      <c r="A39" s="109">
        <v>2027</v>
      </c>
      <c r="B39" s="110" t="s">
        <v>234</v>
      </c>
      <c r="C39" s="188">
        <v>0.95</v>
      </c>
      <c r="D39" s="113"/>
      <c r="E39" s="193">
        <f t="shared" si="0"/>
        <v>0</v>
      </c>
      <c r="F39" s="273"/>
      <c r="G39" s="274"/>
      <c r="H39" s="275"/>
      <c r="I39" s="289"/>
      <c r="J39" s="288"/>
      <c r="K39" s="97"/>
      <c r="L39" s="14"/>
    </row>
    <row r="40" spans="1:12" ht="18.75" customHeight="1">
      <c r="A40" s="109">
        <v>2027</v>
      </c>
      <c r="B40" s="110" t="s">
        <v>235</v>
      </c>
      <c r="C40" s="188">
        <v>0.95</v>
      </c>
      <c r="D40" s="71"/>
      <c r="E40" s="193">
        <f t="shared" si="0"/>
        <v>0</v>
      </c>
      <c r="F40" s="273"/>
      <c r="G40" s="274"/>
      <c r="H40" s="275"/>
      <c r="I40" s="289"/>
      <c r="J40" s="288"/>
      <c r="K40" s="97"/>
      <c r="L40" s="14"/>
    </row>
    <row r="41" spans="1:12" ht="18.75" customHeight="1">
      <c r="A41" s="109">
        <v>2027</v>
      </c>
      <c r="B41" s="110" t="s">
        <v>232</v>
      </c>
      <c r="C41" s="188">
        <v>0.95</v>
      </c>
      <c r="D41" s="71"/>
      <c r="E41" s="193">
        <f t="shared" si="0"/>
        <v>0</v>
      </c>
      <c r="F41" s="273"/>
      <c r="G41" s="274"/>
      <c r="H41" s="275"/>
      <c r="I41" s="289"/>
      <c r="J41" s="288"/>
      <c r="K41" s="97"/>
      <c r="L41" s="14"/>
    </row>
    <row r="42" spans="1:12" ht="18.75" customHeight="1">
      <c r="A42" s="109">
        <v>2027</v>
      </c>
      <c r="B42" s="110" t="s">
        <v>233</v>
      </c>
      <c r="C42" s="188">
        <v>0.95</v>
      </c>
      <c r="D42" s="71"/>
      <c r="E42" s="193">
        <f t="shared" si="0"/>
        <v>0</v>
      </c>
      <c r="F42" s="273"/>
      <c r="G42" s="274"/>
      <c r="H42" s="275"/>
      <c r="I42" s="289"/>
      <c r="J42" s="288"/>
      <c r="K42" s="97"/>
      <c r="L42" s="14"/>
    </row>
    <row r="43" spans="1:12" ht="18.75" customHeight="1">
      <c r="A43" s="109">
        <v>2028</v>
      </c>
      <c r="B43" s="110" t="s">
        <v>234</v>
      </c>
      <c r="C43" s="188">
        <v>0.95</v>
      </c>
      <c r="D43" s="71"/>
      <c r="E43" s="193">
        <f t="shared" si="0"/>
        <v>0</v>
      </c>
      <c r="F43" s="273"/>
      <c r="G43" s="274"/>
      <c r="H43" s="275"/>
      <c r="I43" s="289"/>
      <c r="J43" s="288"/>
      <c r="K43" s="97"/>
      <c r="L43" s="14"/>
    </row>
    <row r="44" spans="1:12" ht="18.75" customHeight="1">
      <c r="A44" s="109">
        <v>2028</v>
      </c>
      <c r="B44" s="110" t="s">
        <v>235</v>
      </c>
      <c r="C44" s="188">
        <v>0.95</v>
      </c>
      <c r="D44" s="113"/>
      <c r="E44" s="193">
        <f t="shared" si="0"/>
        <v>0</v>
      </c>
      <c r="F44" s="273"/>
      <c r="G44" s="274"/>
      <c r="H44" s="275"/>
      <c r="I44" s="289"/>
      <c r="J44" s="288"/>
      <c r="K44" s="141"/>
      <c r="L44" s="56"/>
    </row>
  </sheetData>
  <mergeCells count="50">
    <mergeCell ref="F44:H44"/>
    <mergeCell ref="I44:J44"/>
    <mergeCell ref="F41:H41"/>
    <mergeCell ref="I41:J41"/>
    <mergeCell ref="F42:H42"/>
    <mergeCell ref="I42:J42"/>
    <mergeCell ref="F43:H43"/>
    <mergeCell ref="I43:J43"/>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30:H30"/>
    <mergeCell ref="I30:J30"/>
    <mergeCell ref="F28:H28"/>
    <mergeCell ref="I28:J28"/>
    <mergeCell ref="F31:H31"/>
    <mergeCell ref="I31:J31"/>
    <mergeCell ref="B13:J13"/>
    <mergeCell ref="B18:J18"/>
    <mergeCell ref="B20:G20"/>
    <mergeCell ref="F29:H29"/>
    <mergeCell ref="I29:J29"/>
    <mergeCell ref="B15:J15"/>
    <mergeCell ref="A27:J27"/>
    <mergeCell ref="B16:J16"/>
    <mergeCell ref="B17:J17"/>
    <mergeCell ref="B14:J14"/>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2"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58"/>
  <sheetViews>
    <sheetView showGridLines="0" topLeftCell="A14" zoomScale="80" zoomScaleNormal="80" workbookViewId="0">
      <selection activeCell="B23" sqref="B23:G25"/>
    </sheetView>
  </sheetViews>
  <sheetFormatPr defaultColWidth="10.85546875" defaultRowHeight="15" customHeight="1"/>
  <cols>
    <col min="1" max="1" width="45.42578125" style="1" customWidth="1"/>
    <col min="2" max="10" width="21.1406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263</v>
      </c>
      <c r="B6" s="283" t="s">
        <v>140</v>
      </c>
      <c r="C6" s="284"/>
      <c r="D6" s="284"/>
      <c r="E6" s="284"/>
      <c r="F6" s="284"/>
      <c r="G6" s="284"/>
      <c r="H6" s="284"/>
      <c r="I6" s="284"/>
      <c r="J6" s="284"/>
      <c r="K6" s="97"/>
      <c r="L6" s="14"/>
    </row>
    <row r="7" spans="1:12" ht="30" customHeight="1">
      <c r="A7" s="88" t="s">
        <v>264</v>
      </c>
      <c r="B7" s="283" t="s">
        <v>396</v>
      </c>
      <c r="C7" s="284"/>
      <c r="D7" s="284"/>
      <c r="E7" s="284"/>
      <c r="F7" s="284"/>
      <c r="G7" s="284"/>
      <c r="H7" s="284"/>
      <c r="I7" s="284"/>
      <c r="J7" s="284"/>
      <c r="K7" s="97"/>
      <c r="L7" s="14"/>
    </row>
    <row r="8" spans="1:12" ht="30" customHeight="1">
      <c r="A8" s="88" t="s">
        <v>265</v>
      </c>
      <c r="B8" s="90" t="s">
        <v>404</v>
      </c>
      <c r="C8" s="280" t="s">
        <v>405</v>
      </c>
      <c r="D8" s="281"/>
      <c r="E8" s="281"/>
      <c r="F8" s="281"/>
      <c r="G8" s="281"/>
      <c r="H8" s="281"/>
      <c r="I8" s="281"/>
      <c r="J8" s="282"/>
      <c r="K8" s="97"/>
      <c r="L8" s="14"/>
    </row>
    <row r="9" spans="1:12" ht="30" customHeight="1">
      <c r="A9" s="88" t="s">
        <v>268</v>
      </c>
      <c r="B9" s="283" t="s">
        <v>406</v>
      </c>
      <c r="C9" s="284"/>
      <c r="D9" s="284"/>
      <c r="E9" s="284"/>
      <c r="F9" s="284"/>
      <c r="G9" s="284"/>
      <c r="H9" s="284"/>
      <c r="I9" s="284"/>
      <c r="J9" s="284"/>
      <c r="K9" s="97"/>
      <c r="L9" s="14"/>
    </row>
    <row r="10" spans="1:12" ht="30" customHeight="1">
      <c r="A10" s="88" t="s">
        <v>270</v>
      </c>
      <c r="B10" s="283" t="s">
        <v>406</v>
      </c>
      <c r="C10" s="284"/>
      <c r="D10" s="284"/>
      <c r="E10" s="284"/>
      <c r="F10" s="284"/>
      <c r="G10" s="284"/>
      <c r="H10" s="284"/>
      <c r="I10" s="284"/>
      <c r="J10" s="284"/>
      <c r="K10" s="97"/>
      <c r="L10" s="14"/>
    </row>
    <row r="11" spans="1:12" ht="30" customHeight="1">
      <c r="A11" s="88" t="s">
        <v>198</v>
      </c>
      <c r="B11" s="283" t="s">
        <v>407</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408</v>
      </c>
      <c r="C14" s="284"/>
      <c r="D14" s="284"/>
      <c r="E14" s="284"/>
      <c r="F14" s="284"/>
      <c r="G14" s="284"/>
      <c r="H14" s="284"/>
      <c r="I14" s="284"/>
      <c r="J14" s="284"/>
      <c r="K14" s="97"/>
      <c r="L14" s="14"/>
    </row>
    <row r="15" spans="1:12" ht="30" customHeight="1">
      <c r="A15" s="88" t="s">
        <v>206</v>
      </c>
      <c r="B15" s="283" t="s">
        <v>409</v>
      </c>
      <c r="C15" s="284"/>
      <c r="D15" s="284"/>
      <c r="E15" s="284"/>
      <c r="F15" s="284"/>
      <c r="G15" s="284"/>
      <c r="H15" s="284"/>
      <c r="I15" s="284"/>
      <c r="J15" s="284"/>
      <c r="K15" s="97"/>
      <c r="L15" s="14"/>
    </row>
    <row r="16" spans="1:12" ht="30" customHeight="1">
      <c r="A16" s="88" t="s">
        <v>208</v>
      </c>
      <c r="B16" s="283" t="s">
        <v>138</v>
      </c>
      <c r="C16" s="284"/>
      <c r="D16" s="284"/>
      <c r="E16" s="284"/>
      <c r="F16" s="284"/>
      <c r="G16" s="284"/>
      <c r="H16" s="284"/>
      <c r="I16" s="284"/>
      <c r="J16" s="284"/>
      <c r="K16" s="97"/>
      <c r="L16" s="14"/>
    </row>
    <row r="17" spans="1:12" ht="30" customHeight="1">
      <c r="A17" s="88" t="s">
        <v>275</v>
      </c>
      <c r="B17" s="283" t="s">
        <v>410</v>
      </c>
      <c r="C17" s="284"/>
      <c r="D17" s="284"/>
      <c r="E17" s="284"/>
      <c r="F17" s="286"/>
      <c r="G17" s="284"/>
      <c r="H17" s="284"/>
      <c r="I17" s="284"/>
      <c r="J17" s="284"/>
      <c r="K17" s="97"/>
      <c r="L17" s="14"/>
    </row>
    <row r="18" spans="1:12" ht="30" customHeight="1">
      <c r="A18" s="88" t="s">
        <v>211</v>
      </c>
      <c r="B18" s="283" t="s">
        <v>212</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1</v>
      </c>
      <c r="C22" s="35">
        <v>1</v>
      </c>
      <c r="D22" s="35">
        <v>1</v>
      </c>
      <c r="E22" s="35">
        <v>1</v>
      </c>
      <c r="F22" s="35">
        <v>1</v>
      </c>
      <c r="G22" s="407">
        <f>SUM(B22:F22)</f>
        <v>5</v>
      </c>
      <c r="H22" s="97"/>
      <c r="I22" s="20"/>
      <c r="J22" s="20"/>
      <c r="K22" s="20"/>
      <c r="L22" s="14"/>
    </row>
    <row r="23" spans="1:12" ht="30" customHeight="1">
      <c r="A23" s="100" t="s">
        <v>221</v>
      </c>
      <c r="B23" s="229"/>
      <c r="C23" s="229"/>
      <c r="D23" s="229"/>
      <c r="E23" s="229"/>
      <c r="F23" s="229"/>
      <c r="G23" s="407"/>
      <c r="H23" s="97"/>
      <c r="I23" s="20"/>
      <c r="J23" s="20"/>
      <c r="K23" s="20"/>
      <c r="L23" s="14"/>
    </row>
    <row r="24" spans="1:12" ht="30" customHeight="1">
      <c r="A24" s="100" t="s">
        <v>222</v>
      </c>
      <c r="B24" s="103"/>
      <c r="C24" s="103"/>
      <c r="D24" s="103"/>
      <c r="E24" s="103"/>
      <c r="F24" s="103"/>
      <c r="G24" s="104"/>
      <c r="H24" s="97"/>
      <c r="I24" s="20"/>
      <c r="J24" s="20"/>
      <c r="K24" s="20"/>
      <c r="L24" s="14"/>
    </row>
    <row r="25" spans="1:12" ht="30" customHeight="1">
      <c r="A25" s="100" t="s">
        <v>223</v>
      </c>
      <c r="B25" s="103"/>
      <c r="C25" s="103"/>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ustomHeight="1">
      <c r="A29" s="109">
        <v>2024</v>
      </c>
      <c r="B29" s="110" t="s">
        <v>232</v>
      </c>
      <c r="C29" s="111"/>
      <c r="D29" s="111"/>
      <c r="E29" s="223">
        <f>IFERROR(IF(D29/C29&gt;100%,100%,D29/C29),0)</f>
        <v>0</v>
      </c>
      <c r="F29" s="273"/>
      <c r="G29" s="274"/>
      <c r="H29" s="275"/>
      <c r="I29" s="287"/>
      <c r="J29" s="288"/>
      <c r="K29" s="97"/>
      <c r="L29" s="14"/>
    </row>
    <row r="30" spans="1:12" ht="18.75">
      <c r="A30" s="109">
        <v>2024</v>
      </c>
      <c r="B30" s="110" t="s">
        <v>233</v>
      </c>
      <c r="C30" s="111"/>
      <c r="D30" s="111"/>
      <c r="E30" s="223">
        <f t="shared" ref="E30:E44" si="0">IFERROR(IF(D30/C30&gt;100%,100%,D30/C30),0)</f>
        <v>0</v>
      </c>
      <c r="F30" s="273"/>
      <c r="G30" s="274"/>
      <c r="H30" s="275"/>
      <c r="I30" s="289"/>
      <c r="J30" s="288"/>
      <c r="K30" s="97"/>
      <c r="L30" s="14"/>
    </row>
    <row r="31" spans="1:12" ht="18.75">
      <c r="A31" s="109">
        <v>2025</v>
      </c>
      <c r="B31" s="110" t="s">
        <v>234</v>
      </c>
      <c r="C31" s="111"/>
      <c r="D31" s="71"/>
      <c r="E31" s="223">
        <f t="shared" si="0"/>
        <v>0</v>
      </c>
      <c r="F31" s="273"/>
      <c r="G31" s="274"/>
      <c r="H31" s="275"/>
      <c r="I31" s="289"/>
      <c r="J31" s="288"/>
      <c r="K31" s="97"/>
      <c r="L31" s="14"/>
    </row>
    <row r="32" spans="1:12" ht="18.75">
      <c r="A32" s="109">
        <v>2025</v>
      </c>
      <c r="B32" s="110" t="s">
        <v>235</v>
      </c>
      <c r="C32" s="111"/>
      <c r="D32" s="111"/>
      <c r="E32" s="223">
        <f t="shared" si="0"/>
        <v>0</v>
      </c>
      <c r="F32" s="273"/>
      <c r="G32" s="274"/>
      <c r="H32" s="275"/>
      <c r="I32" s="289"/>
      <c r="J32" s="288"/>
      <c r="K32" s="97"/>
      <c r="L32" s="140"/>
    </row>
    <row r="33" spans="1:12" ht="18.75" customHeight="1">
      <c r="A33" s="109">
        <v>2025</v>
      </c>
      <c r="B33" s="110" t="s">
        <v>232</v>
      </c>
      <c r="C33" s="111"/>
      <c r="D33" s="71"/>
      <c r="E33" s="223">
        <f t="shared" si="0"/>
        <v>0</v>
      </c>
      <c r="F33" s="273"/>
      <c r="G33" s="274"/>
      <c r="H33" s="275"/>
      <c r="I33" s="289"/>
      <c r="J33" s="288"/>
      <c r="K33" s="97"/>
      <c r="L33" s="14"/>
    </row>
    <row r="34" spans="1:12" ht="18.75" customHeight="1">
      <c r="A34" s="109">
        <v>2025</v>
      </c>
      <c r="B34" s="110" t="s">
        <v>233</v>
      </c>
      <c r="C34" s="111"/>
      <c r="D34" s="193"/>
      <c r="E34" s="223">
        <f t="shared" si="0"/>
        <v>0</v>
      </c>
      <c r="F34" s="273"/>
      <c r="G34" s="274"/>
      <c r="H34" s="275"/>
      <c r="I34" s="289"/>
      <c r="J34" s="288"/>
      <c r="K34" s="97"/>
      <c r="L34" s="14"/>
    </row>
    <row r="35" spans="1:12" ht="18.75" customHeight="1">
      <c r="A35" s="109">
        <v>2026</v>
      </c>
      <c r="B35" s="110" t="s">
        <v>234</v>
      </c>
      <c r="C35" s="113"/>
      <c r="D35" s="71"/>
      <c r="E35" s="223">
        <f t="shared" si="0"/>
        <v>0</v>
      </c>
      <c r="F35" s="273"/>
      <c r="G35" s="274"/>
      <c r="H35" s="275"/>
      <c r="I35" s="289"/>
      <c r="J35" s="288"/>
      <c r="K35" s="97"/>
      <c r="L35" s="14"/>
    </row>
    <row r="36" spans="1:12" ht="18.75" customHeight="1">
      <c r="A36" s="109">
        <v>2026</v>
      </c>
      <c r="B36" s="110" t="s">
        <v>235</v>
      </c>
      <c r="C36" s="113"/>
      <c r="D36" s="71"/>
      <c r="E36" s="223">
        <f t="shared" si="0"/>
        <v>0</v>
      </c>
      <c r="F36" s="273"/>
      <c r="G36" s="274"/>
      <c r="H36" s="275"/>
      <c r="I36" s="289"/>
      <c r="J36" s="288"/>
      <c r="K36" s="97"/>
      <c r="L36" s="14"/>
    </row>
    <row r="37" spans="1:12" ht="18.75" customHeight="1">
      <c r="A37" s="109">
        <v>2026</v>
      </c>
      <c r="B37" s="110" t="s">
        <v>232</v>
      </c>
      <c r="C37" s="113"/>
      <c r="D37" s="71"/>
      <c r="E37" s="223">
        <f t="shared" si="0"/>
        <v>0</v>
      </c>
      <c r="F37" s="273"/>
      <c r="G37" s="274"/>
      <c r="H37" s="275"/>
      <c r="I37" s="289"/>
      <c r="J37" s="288"/>
      <c r="K37" s="97"/>
      <c r="L37" s="14"/>
    </row>
    <row r="38" spans="1:12" ht="18.75" customHeight="1">
      <c r="A38" s="109">
        <v>2026</v>
      </c>
      <c r="B38" s="110" t="s">
        <v>233</v>
      </c>
      <c r="C38" s="113"/>
      <c r="D38" s="71"/>
      <c r="E38" s="223">
        <f t="shared" si="0"/>
        <v>0</v>
      </c>
      <c r="F38" s="273"/>
      <c r="G38" s="274"/>
      <c r="H38" s="275"/>
      <c r="I38" s="289"/>
      <c r="J38" s="288"/>
      <c r="K38" s="97"/>
      <c r="L38" s="14"/>
    </row>
    <row r="39" spans="1:12" ht="18.75" customHeight="1">
      <c r="A39" s="109">
        <v>2027</v>
      </c>
      <c r="B39" s="110" t="s">
        <v>234</v>
      </c>
      <c r="C39" s="113"/>
      <c r="D39" s="113"/>
      <c r="E39" s="223">
        <f t="shared" si="0"/>
        <v>0</v>
      </c>
      <c r="F39" s="273"/>
      <c r="G39" s="274"/>
      <c r="H39" s="275"/>
      <c r="I39" s="289"/>
      <c r="J39" s="288"/>
      <c r="K39" s="97"/>
      <c r="L39" s="14"/>
    </row>
    <row r="40" spans="1:12" ht="18.75" customHeight="1">
      <c r="A40" s="109">
        <v>2027</v>
      </c>
      <c r="B40" s="110" t="s">
        <v>235</v>
      </c>
      <c r="C40" s="113"/>
      <c r="D40" s="71"/>
      <c r="E40" s="223">
        <f t="shared" si="0"/>
        <v>0</v>
      </c>
      <c r="F40" s="273"/>
      <c r="G40" s="274"/>
      <c r="H40" s="275"/>
      <c r="I40" s="289"/>
      <c r="J40" s="288"/>
      <c r="K40" s="97"/>
      <c r="L40" s="14"/>
    </row>
    <row r="41" spans="1:12" ht="18.75" customHeight="1">
      <c r="A41" s="109">
        <v>2027</v>
      </c>
      <c r="B41" s="110" t="s">
        <v>232</v>
      </c>
      <c r="C41" s="113"/>
      <c r="D41" s="71"/>
      <c r="E41" s="223">
        <f t="shared" si="0"/>
        <v>0</v>
      </c>
      <c r="F41" s="273"/>
      <c r="G41" s="274"/>
      <c r="H41" s="275"/>
      <c r="I41" s="289"/>
      <c r="J41" s="288"/>
      <c r="K41" s="97"/>
      <c r="L41" s="14"/>
    </row>
    <row r="42" spans="1:12" ht="18.75" customHeight="1">
      <c r="A42" s="109">
        <v>2027</v>
      </c>
      <c r="B42" s="110" t="s">
        <v>233</v>
      </c>
      <c r="C42" s="113"/>
      <c r="D42" s="71"/>
      <c r="E42" s="223">
        <f t="shared" si="0"/>
        <v>0</v>
      </c>
      <c r="F42" s="273"/>
      <c r="G42" s="274"/>
      <c r="H42" s="275"/>
      <c r="I42" s="289"/>
      <c r="J42" s="288"/>
      <c r="K42" s="97"/>
      <c r="L42" s="14"/>
    </row>
    <row r="43" spans="1:12" ht="18.75" customHeight="1">
      <c r="A43" s="109">
        <v>2028</v>
      </c>
      <c r="B43" s="110" t="s">
        <v>234</v>
      </c>
      <c r="C43" s="113"/>
      <c r="D43" s="71"/>
      <c r="E43" s="223">
        <f t="shared" si="0"/>
        <v>0</v>
      </c>
      <c r="F43" s="273"/>
      <c r="G43" s="274"/>
      <c r="H43" s="275"/>
      <c r="I43" s="289"/>
      <c r="J43" s="288"/>
      <c r="K43" s="97"/>
      <c r="L43" s="14"/>
    </row>
    <row r="44" spans="1:12" ht="18.75" customHeight="1">
      <c r="A44" s="109">
        <v>2028</v>
      </c>
      <c r="B44" s="110" t="s">
        <v>235</v>
      </c>
      <c r="C44" s="113"/>
      <c r="D44" s="113"/>
      <c r="E44" s="223">
        <f t="shared" si="0"/>
        <v>0</v>
      </c>
      <c r="F44" s="273"/>
      <c r="G44" s="274"/>
      <c r="H44" s="275"/>
      <c r="I44" s="289"/>
      <c r="J44" s="288"/>
      <c r="K44" s="141"/>
      <c r="L44" s="56"/>
    </row>
    <row r="48" spans="1:12" ht="15" customHeight="1">
      <c r="E48" s="232"/>
      <c r="F48" s="232"/>
      <c r="G48" s="232"/>
      <c r="H48" s="232"/>
      <c r="I48" s="232"/>
    </row>
    <row r="49" spans="7:9" ht="15" customHeight="1">
      <c r="H49" s="191"/>
      <c r="I49" s="191"/>
    </row>
    <row r="50" spans="7:9" ht="15" customHeight="1">
      <c r="H50" s="191"/>
    </row>
    <row r="51" spans="7:9" ht="15" customHeight="1">
      <c r="H51" s="191"/>
    </row>
    <row r="52" spans="7:9" ht="15" customHeight="1">
      <c r="H52" s="191"/>
    </row>
    <row r="53" spans="7:9" ht="15" customHeight="1">
      <c r="H53" s="191"/>
    </row>
    <row r="58" spans="7:9" ht="15" customHeight="1">
      <c r="G58" s="192"/>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A27:J27"/>
    <mergeCell ref="B15:J15"/>
    <mergeCell ref="B16:J16"/>
    <mergeCell ref="B17:J17"/>
    <mergeCell ref="B18:J18"/>
    <mergeCell ref="B20:G20"/>
    <mergeCell ref="F28:H28"/>
    <mergeCell ref="I28:J28"/>
    <mergeCell ref="F29:H29"/>
    <mergeCell ref="I29:J29"/>
    <mergeCell ref="F30:H30"/>
    <mergeCell ref="I30:J30"/>
    <mergeCell ref="B13:J13"/>
    <mergeCell ref="B14:J14"/>
    <mergeCell ref="B9:J9"/>
    <mergeCell ref="B10:J10"/>
    <mergeCell ref="B11:J11"/>
    <mergeCell ref="C8:J8"/>
    <mergeCell ref="C1:H4"/>
    <mergeCell ref="B6:J6"/>
    <mergeCell ref="B7:J7"/>
    <mergeCell ref="B12:J12"/>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44"/>
  <sheetViews>
    <sheetView showGridLines="0" topLeftCell="A15" zoomScale="80" zoomScaleNormal="80" workbookViewId="0">
      <selection activeCell="B23" sqref="B23:G25"/>
    </sheetView>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29.25" customHeight="1">
      <c r="A5" s="84"/>
      <c r="B5" s="85"/>
      <c r="C5" s="85"/>
      <c r="D5" s="85"/>
      <c r="E5" s="85"/>
      <c r="F5" s="85"/>
      <c r="G5" s="85"/>
      <c r="H5" s="85"/>
      <c r="I5" s="86"/>
      <c r="J5" s="139"/>
      <c r="K5" s="20"/>
      <c r="L5" s="14"/>
    </row>
    <row r="6" spans="1:12" ht="29.25" customHeight="1">
      <c r="A6" s="88" t="s">
        <v>263</v>
      </c>
      <c r="B6" s="283" t="s">
        <v>140</v>
      </c>
      <c r="C6" s="284"/>
      <c r="D6" s="284"/>
      <c r="E6" s="284"/>
      <c r="F6" s="284"/>
      <c r="G6" s="284"/>
      <c r="H6" s="284"/>
      <c r="I6" s="284"/>
      <c r="J6" s="284"/>
      <c r="K6" s="97"/>
      <c r="L6" s="14"/>
    </row>
    <row r="7" spans="1:12" ht="29.25" customHeight="1">
      <c r="A7" s="88" t="s">
        <v>264</v>
      </c>
      <c r="B7" s="283" t="s">
        <v>396</v>
      </c>
      <c r="C7" s="284"/>
      <c r="D7" s="284"/>
      <c r="E7" s="284"/>
      <c r="F7" s="284"/>
      <c r="G7" s="284"/>
      <c r="H7" s="284"/>
      <c r="I7" s="284"/>
      <c r="J7" s="284"/>
      <c r="K7" s="97"/>
      <c r="L7" s="14"/>
    </row>
    <row r="8" spans="1:12" ht="29.25" customHeight="1">
      <c r="A8" s="88" t="s">
        <v>265</v>
      </c>
      <c r="B8" s="90" t="s">
        <v>411</v>
      </c>
      <c r="C8" s="295" t="s">
        <v>412</v>
      </c>
      <c r="D8" s="296"/>
      <c r="E8" s="296"/>
      <c r="F8" s="296"/>
      <c r="G8" s="296"/>
      <c r="H8" s="296"/>
      <c r="I8" s="296"/>
      <c r="J8" s="297"/>
      <c r="K8" s="97"/>
      <c r="L8" s="14"/>
    </row>
    <row r="9" spans="1:12" ht="29.25" customHeight="1">
      <c r="A9" s="88" t="s">
        <v>268</v>
      </c>
      <c r="B9" s="283" t="s">
        <v>413</v>
      </c>
      <c r="C9" s="284"/>
      <c r="D9" s="284"/>
      <c r="E9" s="284"/>
      <c r="F9" s="284"/>
      <c r="G9" s="284"/>
      <c r="H9" s="284"/>
      <c r="I9" s="284"/>
      <c r="J9" s="284"/>
      <c r="K9" s="97"/>
      <c r="L9" s="14"/>
    </row>
    <row r="10" spans="1:12" ht="29.25" customHeight="1">
      <c r="A10" s="88" t="s">
        <v>270</v>
      </c>
      <c r="B10" s="283" t="s">
        <v>414</v>
      </c>
      <c r="C10" s="284"/>
      <c r="D10" s="284"/>
      <c r="E10" s="284"/>
      <c r="F10" s="284"/>
      <c r="G10" s="284"/>
      <c r="H10" s="284"/>
      <c r="I10" s="284"/>
      <c r="J10" s="284"/>
      <c r="K10" s="97"/>
      <c r="L10" s="14"/>
    </row>
    <row r="11" spans="1:12" ht="29.25" customHeight="1">
      <c r="A11" s="88" t="s">
        <v>198</v>
      </c>
      <c r="B11" s="283" t="s">
        <v>407</v>
      </c>
      <c r="C11" s="284"/>
      <c r="D11" s="284"/>
      <c r="E11" s="284"/>
      <c r="F11" s="284"/>
      <c r="G11" s="284"/>
      <c r="H11" s="284"/>
      <c r="I11" s="284"/>
      <c r="J11" s="284"/>
      <c r="K11" s="97"/>
      <c r="L11" s="14"/>
    </row>
    <row r="12" spans="1:12" ht="29.25" customHeight="1">
      <c r="A12" s="88" t="s">
        <v>200</v>
      </c>
      <c r="B12" s="283" t="s">
        <v>201</v>
      </c>
      <c r="C12" s="284"/>
      <c r="D12" s="284"/>
      <c r="E12" s="284"/>
      <c r="F12" s="284"/>
      <c r="G12" s="284"/>
      <c r="H12" s="284"/>
      <c r="I12" s="284"/>
      <c r="J12" s="284"/>
      <c r="K12" s="97"/>
      <c r="L12" s="14"/>
    </row>
    <row r="13" spans="1:12" ht="29.25" customHeight="1">
      <c r="A13" s="88" t="s">
        <v>202</v>
      </c>
      <c r="B13" s="280" t="s">
        <v>203</v>
      </c>
      <c r="C13" s="281"/>
      <c r="D13" s="281"/>
      <c r="E13" s="281"/>
      <c r="F13" s="281"/>
      <c r="G13" s="281"/>
      <c r="H13" s="281"/>
      <c r="I13" s="281"/>
      <c r="J13" s="282"/>
      <c r="K13" s="97"/>
      <c r="L13" s="14"/>
    </row>
    <row r="14" spans="1:12" ht="29.25" customHeight="1">
      <c r="A14" s="88" t="s">
        <v>204</v>
      </c>
      <c r="B14" s="283" t="s">
        <v>415</v>
      </c>
      <c r="C14" s="284"/>
      <c r="D14" s="284"/>
      <c r="E14" s="284"/>
      <c r="F14" s="284"/>
      <c r="G14" s="284"/>
      <c r="H14" s="284"/>
      <c r="I14" s="284"/>
      <c r="J14" s="284"/>
      <c r="K14" s="97"/>
      <c r="L14" s="14"/>
    </row>
    <row r="15" spans="1:12" ht="29.25" customHeight="1">
      <c r="A15" s="88" t="s">
        <v>206</v>
      </c>
      <c r="B15" s="283" t="s">
        <v>416</v>
      </c>
      <c r="C15" s="284"/>
      <c r="D15" s="284"/>
      <c r="E15" s="284"/>
      <c r="F15" s="284"/>
      <c r="G15" s="284"/>
      <c r="H15" s="284"/>
      <c r="I15" s="284"/>
      <c r="J15" s="284"/>
      <c r="K15" s="97"/>
      <c r="L15" s="14"/>
    </row>
    <row r="16" spans="1:12" ht="29.25" customHeight="1">
      <c r="A16" s="88" t="s">
        <v>208</v>
      </c>
      <c r="B16" s="283" t="s">
        <v>138</v>
      </c>
      <c r="C16" s="284"/>
      <c r="D16" s="284"/>
      <c r="E16" s="284"/>
      <c r="F16" s="284"/>
      <c r="G16" s="284"/>
      <c r="H16" s="284"/>
      <c r="I16" s="284"/>
      <c r="J16" s="284"/>
      <c r="K16" s="97"/>
      <c r="L16" s="14"/>
    </row>
    <row r="17" spans="1:12" ht="29.25" customHeight="1">
      <c r="A17" s="88" t="s">
        <v>275</v>
      </c>
      <c r="B17" s="283" t="s">
        <v>417</v>
      </c>
      <c r="C17" s="284"/>
      <c r="D17" s="284"/>
      <c r="E17" s="284"/>
      <c r="F17" s="286"/>
      <c r="G17" s="284"/>
      <c r="H17" s="284"/>
      <c r="I17" s="284"/>
      <c r="J17" s="284"/>
      <c r="K17" s="97"/>
      <c r="L17" s="14"/>
    </row>
    <row r="18" spans="1:12" ht="29.25" customHeight="1">
      <c r="A18" s="88" t="s">
        <v>211</v>
      </c>
      <c r="B18" s="283" t="s">
        <v>212</v>
      </c>
      <c r="C18" s="284"/>
      <c r="D18" s="284"/>
      <c r="E18" s="284"/>
      <c r="F18" s="284"/>
      <c r="G18" s="284"/>
      <c r="H18" s="284"/>
      <c r="I18" s="284"/>
      <c r="J18" s="284"/>
      <c r="K18" s="97"/>
      <c r="L18" s="14"/>
    </row>
    <row r="19" spans="1:12" ht="29.25" customHeight="1">
      <c r="A19" s="91"/>
      <c r="B19" s="92"/>
      <c r="C19" s="92"/>
      <c r="D19" s="92"/>
      <c r="E19" s="92"/>
      <c r="F19" s="92"/>
      <c r="G19" s="92"/>
      <c r="H19" s="93"/>
      <c r="I19" s="93"/>
      <c r="J19" s="93"/>
      <c r="K19" s="20"/>
      <c r="L19" s="14"/>
    </row>
    <row r="20" spans="1:12" ht="29.25" customHeight="1">
      <c r="A20" s="95"/>
      <c r="B20" s="271" t="s">
        <v>213</v>
      </c>
      <c r="C20" s="272"/>
      <c r="D20" s="272"/>
      <c r="E20" s="272"/>
      <c r="F20" s="272"/>
      <c r="G20" s="272"/>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35">
        <v>1</v>
      </c>
      <c r="C22" s="35">
        <v>1</v>
      </c>
      <c r="D22" s="35">
        <v>1</v>
      </c>
      <c r="E22" s="35">
        <v>1</v>
      </c>
      <c r="F22" s="35">
        <v>1</v>
      </c>
      <c r="G22" s="201">
        <f>SUM(B22:F22)</f>
        <v>5</v>
      </c>
      <c r="H22" s="97"/>
      <c r="I22" s="20"/>
      <c r="J22" s="20"/>
      <c r="K22" s="20"/>
      <c r="L22" s="14"/>
    </row>
    <row r="23" spans="1:12" ht="29.25" customHeight="1">
      <c r="A23" s="100" t="s">
        <v>221</v>
      </c>
      <c r="B23" s="229"/>
      <c r="C23" s="229"/>
      <c r="D23" s="229"/>
      <c r="E23" s="229"/>
      <c r="F23" s="229"/>
      <c r="G23" s="201"/>
      <c r="H23" s="97"/>
      <c r="I23" s="20"/>
      <c r="J23" s="20"/>
      <c r="K23" s="20"/>
      <c r="L23" s="14"/>
    </row>
    <row r="24" spans="1:12" ht="29.25" customHeight="1">
      <c r="A24" s="100" t="s">
        <v>222</v>
      </c>
      <c r="B24" s="103"/>
      <c r="C24" s="103"/>
      <c r="D24" s="103"/>
      <c r="E24" s="103"/>
      <c r="F24" s="103"/>
      <c r="G24" s="104"/>
      <c r="H24" s="97"/>
      <c r="I24" s="20"/>
      <c r="J24" s="20"/>
      <c r="K24" s="20"/>
      <c r="L24" s="14"/>
    </row>
    <row r="25" spans="1:12" ht="29.25" customHeight="1">
      <c r="A25" s="100" t="s">
        <v>223</v>
      </c>
      <c r="B25" s="103"/>
      <c r="C25" s="103"/>
      <c r="D25" s="103"/>
      <c r="E25" s="103"/>
      <c r="F25" s="103"/>
      <c r="G25" s="103"/>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ustomHeight="1">
      <c r="A29" s="109">
        <v>2024</v>
      </c>
      <c r="B29" s="110" t="s">
        <v>232</v>
      </c>
      <c r="C29" s="111"/>
      <c r="D29" s="111"/>
      <c r="E29" s="193">
        <f>IFERROR(IF(D29/C29&gt;100%,100%,D29/C29),0)</f>
        <v>0</v>
      </c>
      <c r="F29" s="273"/>
      <c r="G29" s="274"/>
      <c r="H29" s="275"/>
      <c r="I29" s="287"/>
      <c r="J29" s="288"/>
      <c r="K29" s="97"/>
      <c r="L29" s="14"/>
    </row>
    <row r="30" spans="1:12" ht="18.75">
      <c r="A30" s="109">
        <v>2024</v>
      </c>
      <c r="B30" s="110" t="s">
        <v>233</v>
      </c>
      <c r="C30" s="111"/>
      <c r="D30" s="111"/>
      <c r="E30" s="193">
        <f t="shared" ref="E30:E44" si="0">IFERROR(IF(D30/C30&gt;100%,100%,D30/C30),0)</f>
        <v>0</v>
      </c>
      <c r="F30" s="273"/>
      <c r="G30" s="274"/>
      <c r="H30" s="275"/>
      <c r="I30" s="289"/>
      <c r="J30" s="288"/>
      <c r="K30" s="97"/>
      <c r="L30" s="14"/>
    </row>
    <row r="31" spans="1:12" ht="18.75">
      <c r="A31" s="109">
        <v>2025</v>
      </c>
      <c r="B31" s="110" t="s">
        <v>234</v>
      </c>
      <c r="C31" s="111"/>
      <c r="D31" s="71"/>
      <c r="E31" s="193">
        <f t="shared" si="0"/>
        <v>0</v>
      </c>
      <c r="F31" s="273"/>
      <c r="G31" s="274"/>
      <c r="H31" s="275"/>
      <c r="I31" s="289"/>
      <c r="J31" s="288"/>
      <c r="K31" s="97"/>
      <c r="L31" s="14"/>
    </row>
    <row r="32" spans="1:12" ht="18.75">
      <c r="A32" s="109">
        <v>2025</v>
      </c>
      <c r="B32" s="110" t="s">
        <v>235</v>
      </c>
      <c r="C32" s="111"/>
      <c r="D32" s="71"/>
      <c r="E32" s="193">
        <f t="shared" si="0"/>
        <v>0</v>
      </c>
      <c r="F32" s="273"/>
      <c r="G32" s="274"/>
      <c r="H32" s="275"/>
      <c r="I32" s="289"/>
      <c r="J32" s="288"/>
      <c r="K32" s="97"/>
      <c r="L32" s="140"/>
    </row>
    <row r="33" spans="1:12" ht="18.75" customHeight="1">
      <c r="A33" s="109">
        <v>2025</v>
      </c>
      <c r="B33" s="110" t="s">
        <v>232</v>
      </c>
      <c r="C33" s="111"/>
      <c r="D33" s="71"/>
      <c r="E33" s="193">
        <f t="shared" si="0"/>
        <v>0</v>
      </c>
      <c r="F33" s="273"/>
      <c r="G33" s="274"/>
      <c r="H33" s="275"/>
      <c r="I33" s="289"/>
      <c r="J33" s="288"/>
      <c r="K33" s="97"/>
      <c r="L33" s="14"/>
    </row>
    <row r="34" spans="1:12" ht="18.75" customHeight="1">
      <c r="A34" s="109">
        <v>2025</v>
      </c>
      <c r="B34" s="110" t="s">
        <v>233</v>
      </c>
      <c r="C34" s="111"/>
      <c r="D34" s="113"/>
      <c r="E34" s="193">
        <f t="shared" si="0"/>
        <v>0</v>
      </c>
      <c r="F34" s="273"/>
      <c r="G34" s="274"/>
      <c r="H34" s="275"/>
      <c r="I34" s="289"/>
      <c r="J34" s="288"/>
      <c r="K34" s="97"/>
      <c r="L34" s="14"/>
    </row>
    <row r="35" spans="1:12" ht="18.75" customHeight="1">
      <c r="A35" s="109">
        <v>2026</v>
      </c>
      <c r="B35" s="110" t="s">
        <v>234</v>
      </c>
      <c r="C35" s="113"/>
      <c r="D35" s="71"/>
      <c r="E35" s="193">
        <f t="shared" si="0"/>
        <v>0</v>
      </c>
      <c r="F35" s="273"/>
      <c r="G35" s="274"/>
      <c r="H35" s="275"/>
      <c r="I35" s="289"/>
      <c r="J35" s="288"/>
      <c r="K35" s="97"/>
      <c r="L35" s="14"/>
    </row>
    <row r="36" spans="1:12" ht="18.75" customHeight="1">
      <c r="A36" s="109">
        <v>2026</v>
      </c>
      <c r="B36" s="110" t="s">
        <v>235</v>
      </c>
      <c r="C36" s="113"/>
      <c r="D36" s="71"/>
      <c r="E36" s="193">
        <f t="shared" si="0"/>
        <v>0</v>
      </c>
      <c r="F36" s="273"/>
      <c r="G36" s="274"/>
      <c r="H36" s="275"/>
      <c r="I36" s="289"/>
      <c r="J36" s="288"/>
      <c r="K36" s="97"/>
      <c r="L36" s="14"/>
    </row>
    <row r="37" spans="1:12" ht="18.75" customHeight="1">
      <c r="A37" s="109">
        <v>2026</v>
      </c>
      <c r="B37" s="110" t="s">
        <v>232</v>
      </c>
      <c r="C37" s="113"/>
      <c r="D37" s="71"/>
      <c r="E37" s="193">
        <f t="shared" si="0"/>
        <v>0</v>
      </c>
      <c r="F37" s="273"/>
      <c r="G37" s="274"/>
      <c r="H37" s="275"/>
      <c r="I37" s="289"/>
      <c r="J37" s="288"/>
      <c r="K37" s="97"/>
      <c r="L37" s="14"/>
    </row>
    <row r="38" spans="1:12" ht="18.75" customHeight="1">
      <c r="A38" s="109">
        <v>2026</v>
      </c>
      <c r="B38" s="110" t="s">
        <v>233</v>
      </c>
      <c r="C38" s="113"/>
      <c r="D38" s="71"/>
      <c r="E38" s="193">
        <f t="shared" si="0"/>
        <v>0</v>
      </c>
      <c r="F38" s="273"/>
      <c r="G38" s="274"/>
      <c r="H38" s="275"/>
      <c r="I38" s="289"/>
      <c r="J38" s="288"/>
      <c r="K38" s="97"/>
      <c r="L38" s="14"/>
    </row>
    <row r="39" spans="1:12" ht="18.75" customHeight="1">
      <c r="A39" s="109">
        <v>2027</v>
      </c>
      <c r="B39" s="110" t="s">
        <v>234</v>
      </c>
      <c r="C39" s="113"/>
      <c r="D39" s="113"/>
      <c r="E39" s="193">
        <f t="shared" si="0"/>
        <v>0</v>
      </c>
      <c r="F39" s="273"/>
      <c r="G39" s="274"/>
      <c r="H39" s="275"/>
      <c r="I39" s="289"/>
      <c r="J39" s="288"/>
      <c r="K39" s="97"/>
      <c r="L39" s="14"/>
    </row>
    <row r="40" spans="1:12" ht="18.75" customHeight="1">
      <c r="A40" s="109">
        <v>2027</v>
      </c>
      <c r="B40" s="110" t="s">
        <v>235</v>
      </c>
      <c r="C40" s="113"/>
      <c r="D40" s="71"/>
      <c r="E40" s="193">
        <f t="shared" si="0"/>
        <v>0</v>
      </c>
      <c r="F40" s="273"/>
      <c r="G40" s="274"/>
      <c r="H40" s="275"/>
      <c r="I40" s="289"/>
      <c r="J40" s="288"/>
      <c r="K40" s="97"/>
      <c r="L40" s="14"/>
    </row>
    <row r="41" spans="1:12" ht="18.75" customHeight="1">
      <c r="A41" s="109">
        <v>2027</v>
      </c>
      <c r="B41" s="110" t="s">
        <v>232</v>
      </c>
      <c r="C41" s="113"/>
      <c r="D41" s="71"/>
      <c r="E41" s="193">
        <f t="shared" si="0"/>
        <v>0</v>
      </c>
      <c r="F41" s="273"/>
      <c r="G41" s="274"/>
      <c r="H41" s="275"/>
      <c r="I41" s="289"/>
      <c r="J41" s="288"/>
      <c r="K41" s="97"/>
      <c r="L41" s="14"/>
    </row>
    <row r="42" spans="1:12" ht="18.75" customHeight="1">
      <c r="A42" s="109">
        <v>2027</v>
      </c>
      <c r="B42" s="110" t="s">
        <v>233</v>
      </c>
      <c r="C42" s="113"/>
      <c r="D42" s="71"/>
      <c r="E42" s="193">
        <f t="shared" si="0"/>
        <v>0</v>
      </c>
      <c r="F42" s="273"/>
      <c r="G42" s="274"/>
      <c r="H42" s="275"/>
      <c r="I42" s="289"/>
      <c r="J42" s="288"/>
      <c r="K42" s="97"/>
      <c r="L42" s="14"/>
    </row>
    <row r="43" spans="1:12" ht="18.75" customHeight="1">
      <c r="A43" s="109">
        <v>2028</v>
      </c>
      <c r="B43" s="110" t="s">
        <v>234</v>
      </c>
      <c r="C43" s="113"/>
      <c r="D43" s="71"/>
      <c r="E43" s="193">
        <f t="shared" si="0"/>
        <v>0</v>
      </c>
      <c r="F43" s="273"/>
      <c r="G43" s="274"/>
      <c r="H43" s="275"/>
      <c r="I43" s="289"/>
      <c r="J43" s="288"/>
      <c r="K43" s="97"/>
      <c r="L43" s="14"/>
    </row>
    <row r="44" spans="1:12" ht="18.75" customHeight="1">
      <c r="A44" s="109">
        <v>2028</v>
      </c>
      <c r="B44" s="110" t="s">
        <v>235</v>
      </c>
      <c r="C44" s="113"/>
      <c r="D44" s="113"/>
      <c r="E44" s="193">
        <f t="shared" si="0"/>
        <v>0</v>
      </c>
      <c r="F44" s="273"/>
      <c r="G44" s="274"/>
      <c r="H44" s="275"/>
      <c r="I44" s="289"/>
      <c r="J44" s="288"/>
      <c r="K44" s="141"/>
      <c r="L44" s="56"/>
    </row>
  </sheetData>
  <mergeCells count="50">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 ref="F31:H31"/>
    <mergeCell ref="I31:J31"/>
    <mergeCell ref="F32:H32"/>
    <mergeCell ref="I32:J32"/>
    <mergeCell ref="F33:H33"/>
    <mergeCell ref="I33:J33"/>
    <mergeCell ref="F34:H34"/>
    <mergeCell ref="I34:J34"/>
    <mergeCell ref="F35:H35"/>
    <mergeCell ref="I35:J35"/>
    <mergeCell ref="F36:H36"/>
    <mergeCell ref="I36:J36"/>
    <mergeCell ref="B13:J13"/>
    <mergeCell ref="A27:J27"/>
    <mergeCell ref="B20:G20"/>
    <mergeCell ref="B15:J15"/>
    <mergeCell ref="B16:J16"/>
    <mergeCell ref="B17:J17"/>
    <mergeCell ref="B18:J18"/>
    <mergeCell ref="B14:J14"/>
    <mergeCell ref="F28:H28"/>
    <mergeCell ref="I28:J28"/>
    <mergeCell ref="F29:H29"/>
    <mergeCell ref="I29:J29"/>
    <mergeCell ref="F30:H30"/>
    <mergeCell ref="I30:J30"/>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44"/>
  <sheetViews>
    <sheetView showGridLines="0" topLeftCell="A15" zoomScale="80" zoomScaleNormal="80" workbookViewId="0">
      <selection activeCell="B23" sqref="B23:G2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127</v>
      </c>
      <c r="B6" s="283" t="s">
        <v>140</v>
      </c>
      <c r="C6" s="284"/>
      <c r="D6" s="284"/>
      <c r="E6" s="284"/>
      <c r="F6" s="284"/>
      <c r="G6" s="284"/>
      <c r="H6" s="284"/>
      <c r="I6" s="284"/>
      <c r="J6" s="284"/>
      <c r="K6" s="97"/>
      <c r="L6" s="14"/>
    </row>
    <row r="7" spans="1:12" ht="30" customHeight="1">
      <c r="A7" s="88" t="s">
        <v>190</v>
      </c>
      <c r="B7" s="283" t="s">
        <v>396</v>
      </c>
      <c r="C7" s="284"/>
      <c r="D7" s="284"/>
      <c r="E7" s="284"/>
      <c r="F7" s="284"/>
      <c r="G7" s="284"/>
      <c r="H7" s="284"/>
      <c r="I7" s="284"/>
      <c r="J7" s="284"/>
      <c r="K7" s="97"/>
      <c r="L7" s="14"/>
    </row>
    <row r="8" spans="1:12" ht="30" customHeight="1">
      <c r="A8" s="88" t="s">
        <v>192</v>
      </c>
      <c r="B8" s="90" t="s">
        <v>418</v>
      </c>
      <c r="C8" s="280" t="s">
        <v>419</v>
      </c>
      <c r="D8" s="281"/>
      <c r="E8" s="281"/>
      <c r="F8" s="281"/>
      <c r="G8" s="281"/>
      <c r="H8" s="281"/>
      <c r="I8" s="281"/>
      <c r="J8" s="282"/>
      <c r="K8" s="97"/>
      <c r="L8" s="14"/>
    </row>
    <row r="9" spans="1:12" ht="30" customHeight="1">
      <c r="A9" s="88" t="s">
        <v>195</v>
      </c>
      <c r="B9" s="283" t="s">
        <v>420</v>
      </c>
      <c r="C9" s="284"/>
      <c r="D9" s="284"/>
      <c r="E9" s="284"/>
      <c r="F9" s="284"/>
      <c r="G9" s="284"/>
      <c r="H9" s="284"/>
      <c r="I9" s="284"/>
      <c r="J9" s="284"/>
      <c r="K9" s="97"/>
      <c r="L9" s="14"/>
    </row>
    <row r="10" spans="1:12" ht="30" customHeight="1">
      <c r="A10" s="88" t="s">
        <v>197</v>
      </c>
      <c r="B10" s="283" t="s">
        <v>421</v>
      </c>
      <c r="C10" s="284"/>
      <c r="D10" s="284"/>
      <c r="E10" s="284"/>
      <c r="F10" s="284"/>
      <c r="G10" s="284"/>
      <c r="H10" s="284"/>
      <c r="I10" s="284"/>
      <c r="J10" s="284"/>
      <c r="K10" s="97"/>
      <c r="L10" s="14"/>
    </row>
    <row r="11" spans="1:12" ht="30" customHeight="1">
      <c r="A11" s="88" t="s">
        <v>198</v>
      </c>
      <c r="B11" s="283" t="s">
        <v>240</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422</v>
      </c>
      <c r="C14" s="284"/>
      <c r="D14" s="284"/>
      <c r="E14" s="284"/>
      <c r="F14" s="284"/>
      <c r="G14" s="284"/>
      <c r="H14" s="284"/>
      <c r="I14" s="284"/>
      <c r="J14" s="284"/>
      <c r="K14" s="97"/>
      <c r="L14" s="14"/>
    </row>
    <row r="15" spans="1:12" ht="30" customHeight="1">
      <c r="A15" s="88" t="s">
        <v>206</v>
      </c>
      <c r="B15" s="283" t="s">
        <v>423</v>
      </c>
      <c r="C15" s="284"/>
      <c r="D15" s="284"/>
      <c r="E15" s="284"/>
      <c r="F15" s="284"/>
      <c r="G15" s="284"/>
      <c r="H15" s="284"/>
      <c r="I15" s="284"/>
      <c r="J15" s="284"/>
      <c r="K15" s="97"/>
      <c r="L15" s="14"/>
    </row>
    <row r="16" spans="1:12" ht="30" customHeight="1">
      <c r="A16" s="88" t="s">
        <v>208</v>
      </c>
      <c r="B16" s="283" t="s">
        <v>373</v>
      </c>
      <c r="C16" s="284"/>
      <c r="D16" s="284"/>
      <c r="E16" s="284"/>
      <c r="F16" s="284"/>
      <c r="G16" s="284"/>
      <c r="H16" s="284"/>
      <c r="I16" s="284"/>
      <c r="J16" s="284"/>
      <c r="K16" s="97"/>
      <c r="L16" s="14"/>
    </row>
    <row r="17" spans="1:12" ht="30" customHeight="1">
      <c r="A17" s="88" t="s">
        <v>210</v>
      </c>
      <c r="B17" s="283" t="s">
        <v>424</v>
      </c>
      <c r="C17" s="284"/>
      <c r="D17" s="284"/>
      <c r="E17" s="284"/>
      <c r="F17" s="286"/>
      <c r="G17" s="284"/>
      <c r="H17" s="284"/>
      <c r="I17" s="284"/>
      <c r="J17" s="284"/>
      <c r="K17" s="97"/>
      <c r="L17" s="14"/>
    </row>
    <row r="18" spans="1:12" ht="30" customHeight="1">
      <c r="A18" s="88" t="s">
        <v>211</v>
      </c>
      <c r="B18" s="283" t="s">
        <v>243</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1</v>
      </c>
      <c r="C22" s="175">
        <v>1</v>
      </c>
      <c r="D22" s="175">
        <v>1</v>
      </c>
      <c r="E22" s="175">
        <v>1</v>
      </c>
      <c r="F22" s="175">
        <v>1</v>
      </c>
      <c r="G22" s="175">
        <v>1</v>
      </c>
      <c r="H22" s="97"/>
      <c r="I22" s="20"/>
      <c r="J22" s="20"/>
      <c r="K22" s="20"/>
      <c r="L22" s="14"/>
    </row>
    <row r="23" spans="1:12" ht="30" customHeight="1">
      <c r="A23" s="100" t="s">
        <v>221</v>
      </c>
      <c r="B23" s="134"/>
      <c r="C23" s="134"/>
      <c r="D23" s="134"/>
      <c r="E23" s="134"/>
      <c r="F23" s="134"/>
      <c r="G23" s="197"/>
      <c r="H23" s="97"/>
      <c r="I23" s="20"/>
      <c r="J23" s="20"/>
      <c r="K23" s="20"/>
      <c r="L23" s="14"/>
    </row>
    <row r="24" spans="1:12" ht="30" customHeight="1">
      <c r="A24" s="100" t="s">
        <v>222</v>
      </c>
      <c r="B24" s="103"/>
      <c r="C24" s="241"/>
      <c r="D24" s="103"/>
      <c r="E24" s="103"/>
      <c r="F24" s="103"/>
      <c r="G24" s="104"/>
      <c r="H24" s="97"/>
      <c r="I24" s="20"/>
      <c r="J24" s="20"/>
      <c r="K24" s="20"/>
      <c r="L24" s="14"/>
    </row>
    <row r="25" spans="1:12" ht="30" customHeight="1">
      <c r="A25" s="100" t="s">
        <v>223</v>
      </c>
      <c r="B25" s="241"/>
      <c r="C25" s="251"/>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s="235" customFormat="1" ht="18.75">
      <c r="A29" s="109">
        <v>2024</v>
      </c>
      <c r="B29" s="110" t="s">
        <v>232</v>
      </c>
      <c r="C29" s="113">
        <v>1</v>
      </c>
      <c r="D29" s="233"/>
      <c r="E29" s="193">
        <f>IFERROR(IF(D29/C29&gt;100%,100%,D29/C29),0)</f>
        <v>0</v>
      </c>
      <c r="F29" s="318"/>
      <c r="G29" s="319"/>
      <c r="H29" s="320"/>
      <c r="I29" s="327"/>
      <c r="J29" s="328"/>
      <c r="K29" s="97"/>
      <c r="L29" s="14"/>
    </row>
    <row r="30" spans="1:12" s="235" customFormat="1" ht="18.75">
      <c r="A30" s="109">
        <v>2024</v>
      </c>
      <c r="B30" s="110" t="s">
        <v>233</v>
      </c>
      <c r="C30" s="113">
        <v>1</v>
      </c>
      <c r="D30" s="233"/>
      <c r="E30" s="193">
        <f t="shared" ref="E30:E44" si="0">IFERROR(IF(D30/C30&gt;100%,100%,D30/C30),0)</f>
        <v>0</v>
      </c>
      <c r="F30" s="318"/>
      <c r="G30" s="319"/>
      <c r="H30" s="320"/>
      <c r="I30" s="327"/>
      <c r="J30" s="328"/>
      <c r="K30" s="97"/>
      <c r="L30" s="14"/>
    </row>
    <row r="31" spans="1:12" ht="18.75">
      <c r="A31" s="109">
        <v>2025</v>
      </c>
      <c r="B31" s="110" t="s">
        <v>234</v>
      </c>
      <c r="C31" s="113">
        <v>1</v>
      </c>
      <c r="D31" s="200"/>
      <c r="E31" s="193">
        <f t="shared" si="0"/>
        <v>0</v>
      </c>
      <c r="F31" s="273"/>
      <c r="G31" s="274"/>
      <c r="H31" s="275"/>
      <c r="I31" s="289"/>
      <c r="J31" s="288"/>
      <c r="K31" s="97"/>
      <c r="L31" s="14"/>
    </row>
    <row r="32" spans="1:12" ht="18.75">
      <c r="A32" s="109">
        <v>2025</v>
      </c>
      <c r="B32" s="110" t="s">
        <v>235</v>
      </c>
      <c r="C32" s="113">
        <v>1</v>
      </c>
      <c r="D32" s="200"/>
      <c r="E32" s="193">
        <f t="shared" si="0"/>
        <v>0</v>
      </c>
      <c r="F32" s="273"/>
      <c r="G32" s="274"/>
      <c r="H32" s="275"/>
      <c r="I32" s="289"/>
      <c r="J32" s="288"/>
      <c r="K32" s="97"/>
      <c r="L32" s="140"/>
    </row>
    <row r="33" spans="1:12" ht="18.75" customHeight="1">
      <c r="A33" s="109">
        <v>2025</v>
      </c>
      <c r="B33" s="110" t="s">
        <v>232</v>
      </c>
      <c r="C33" s="113">
        <v>1</v>
      </c>
      <c r="D33" s="200"/>
      <c r="E33" s="193">
        <f t="shared" si="0"/>
        <v>0</v>
      </c>
      <c r="F33" s="273"/>
      <c r="G33" s="274"/>
      <c r="H33" s="275"/>
      <c r="I33" s="289"/>
      <c r="J33" s="288"/>
      <c r="K33" s="97"/>
      <c r="L33" s="14"/>
    </row>
    <row r="34" spans="1:12" ht="18.75" customHeight="1">
      <c r="A34" s="109">
        <v>2025</v>
      </c>
      <c r="B34" s="110" t="s">
        <v>233</v>
      </c>
      <c r="C34" s="113">
        <v>1</v>
      </c>
      <c r="D34" s="200"/>
      <c r="E34" s="193">
        <f t="shared" si="0"/>
        <v>0</v>
      </c>
      <c r="F34" s="273"/>
      <c r="G34" s="274"/>
      <c r="H34" s="275"/>
      <c r="I34" s="289"/>
      <c r="J34" s="288"/>
      <c r="K34" s="97"/>
      <c r="L34" s="14"/>
    </row>
    <row r="35" spans="1:12" ht="18.75" customHeight="1">
      <c r="A35" s="109">
        <v>2026</v>
      </c>
      <c r="B35" s="110" t="s">
        <v>234</v>
      </c>
      <c r="C35" s="113">
        <v>1</v>
      </c>
      <c r="D35" s="200"/>
      <c r="E35" s="193">
        <f t="shared" si="0"/>
        <v>0</v>
      </c>
      <c r="F35" s="273"/>
      <c r="G35" s="274"/>
      <c r="H35" s="275"/>
      <c r="I35" s="289"/>
      <c r="J35" s="288"/>
      <c r="K35" s="97"/>
      <c r="L35" s="14"/>
    </row>
    <row r="36" spans="1:12" ht="18.75" customHeight="1">
      <c r="A36" s="109">
        <v>2026</v>
      </c>
      <c r="B36" s="110" t="s">
        <v>235</v>
      </c>
      <c r="C36" s="113">
        <v>1</v>
      </c>
      <c r="D36" s="200"/>
      <c r="E36" s="193">
        <f t="shared" si="0"/>
        <v>0</v>
      </c>
      <c r="F36" s="273"/>
      <c r="G36" s="274"/>
      <c r="H36" s="275"/>
      <c r="I36" s="289"/>
      <c r="J36" s="288"/>
      <c r="K36" s="97"/>
      <c r="L36" s="14"/>
    </row>
    <row r="37" spans="1:12" ht="18.75" customHeight="1">
      <c r="A37" s="109">
        <v>2026</v>
      </c>
      <c r="B37" s="110" t="s">
        <v>232</v>
      </c>
      <c r="C37" s="113">
        <v>1</v>
      </c>
      <c r="D37" s="200"/>
      <c r="E37" s="193">
        <f t="shared" si="0"/>
        <v>0</v>
      </c>
      <c r="F37" s="273"/>
      <c r="G37" s="274"/>
      <c r="H37" s="275"/>
      <c r="I37" s="289"/>
      <c r="J37" s="288"/>
      <c r="K37" s="97"/>
      <c r="L37" s="14"/>
    </row>
    <row r="38" spans="1:12" ht="18.75" customHeight="1">
      <c r="A38" s="109">
        <v>2026</v>
      </c>
      <c r="B38" s="110" t="s">
        <v>233</v>
      </c>
      <c r="C38" s="113">
        <v>1</v>
      </c>
      <c r="D38" s="200"/>
      <c r="E38" s="193">
        <f t="shared" si="0"/>
        <v>0</v>
      </c>
      <c r="F38" s="273"/>
      <c r="G38" s="274"/>
      <c r="H38" s="275"/>
      <c r="I38" s="289"/>
      <c r="J38" s="288"/>
      <c r="K38" s="97"/>
      <c r="L38" s="14"/>
    </row>
    <row r="39" spans="1:12" ht="18.75" customHeight="1">
      <c r="A39" s="109">
        <v>2027</v>
      </c>
      <c r="B39" s="110" t="s">
        <v>234</v>
      </c>
      <c r="C39" s="113">
        <v>1</v>
      </c>
      <c r="D39" s="200"/>
      <c r="E39" s="193">
        <f t="shared" si="0"/>
        <v>0</v>
      </c>
      <c r="F39" s="273"/>
      <c r="G39" s="274"/>
      <c r="H39" s="275"/>
      <c r="I39" s="289"/>
      <c r="J39" s="288"/>
      <c r="K39" s="97"/>
      <c r="L39" s="14"/>
    </row>
    <row r="40" spans="1:12" ht="18.75" customHeight="1">
      <c r="A40" s="109">
        <v>2027</v>
      </c>
      <c r="B40" s="110" t="s">
        <v>235</v>
      </c>
      <c r="C40" s="113">
        <v>1</v>
      </c>
      <c r="D40" s="200"/>
      <c r="E40" s="193">
        <f t="shared" si="0"/>
        <v>0</v>
      </c>
      <c r="F40" s="273"/>
      <c r="G40" s="274"/>
      <c r="H40" s="275"/>
      <c r="I40" s="289"/>
      <c r="J40" s="288"/>
      <c r="K40" s="97"/>
      <c r="L40" s="14"/>
    </row>
    <row r="41" spans="1:12" ht="18.75" customHeight="1">
      <c r="A41" s="109">
        <v>2027</v>
      </c>
      <c r="B41" s="110" t="s">
        <v>232</v>
      </c>
      <c r="C41" s="113">
        <v>1</v>
      </c>
      <c r="D41" s="200"/>
      <c r="E41" s="193">
        <f t="shared" si="0"/>
        <v>0</v>
      </c>
      <c r="F41" s="273"/>
      <c r="G41" s="274"/>
      <c r="H41" s="275"/>
      <c r="I41" s="289"/>
      <c r="J41" s="288"/>
      <c r="K41" s="97"/>
      <c r="L41" s="14"/>
    </row>
    <row r="42" spans="1:12" ht="18.75" customHeight="1">
      <c r="A42" s="109">
        <v>2027</v>
      </c>
      <c r="B42" s="110" t="s">
        <v>233</v>
      </c>
      <c r="C42" s="113">
        <v>1</v>
      </c>
      <c r="D42" s="200"/>
      <c r="E42" s="193">
        <f t="shared" si="0"/>
        <v>0</v>
      </c>
      <c r="F42" s="273"/>
      <c r="G42" s="274"/>
      <c r="H42" s="275"/>
      <c r="I42" s="289"/>
      <c r="J42" s="288"/>
      <c r="K42" s="97"/>
      <c r="L42" s="14"/>
    </row>
    <row r="43" spans="1:12" ht="18.75" customHeight="1">
      <c r="A43" s="109">
        <v>2028</v>
      </c>
      <c r="B43" s="110" t="s">
        <v>234</v>
      </c>
      <c r="C43" s="113">
        <v>1</v>
      </c>
      <c r="D43" s="200"/>
      <c r="E43" s="193">
        <f t="shared" si="0"/>
        <v>0</v>
      </c>
      <c r="F43" s="273"/>
      <c r="G43" s="274"/>
      <c r="H43" s="275"/>
      <c r="I43" s="289"/>
      <c r="J43" s="288"/>
      <c r="K43" s="97"/>
      <c r="L43" s="14"/>
    </row>
    <row r="44" spans="1:12" ht="18.75" customHeight="1">
      <c r="A44" s="109">
        <v>2028</v>
      </c>
      <c r="B44" s="110" t="s">
        <v>235</v>
      </c>
      <c r="C44" s="113">
        <v>1</v>
      </c>
      <c r="D44" s="200"/>
      <c r="E44" s="19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44"/>
  <sheetViews>
    <sheetView showGridLines="0" topLeftCell="A18" zoomScale="80" zoomScaleNormal="80" workbookViewId="0">
      <selection activeCell="B23" sqref="B23:G25"/>
    </sheetView>
  </sheetViews>
  <sheetFormatPr defaultColWidth="11.42578125" defaultRowHeight="15" customHeight="1"/>
  <cols>
    <col min="1" max="1" width="45.7109375" style="1" customWidth="1"/>
    <col min="2" max="10" width="21.42578125" style="1" customWidth="1"/>
    <col min="11" max="12" width="11.42578125" style="1" customWidth="1"/>
    <col min="13" max="16384" width="11.42578125" style="1"/>
  </cols>
  <sheetData>
    <row r="1" spans="1:11" ht="23.25" customHeight="1">
      <c r="A1" s="114"/>
      <c r="B1" s="76"/>
      <c r="C1" s="276" t="s">
        <v>189</v>
      </c>
      <c r="D1" s="277"/>
      <c r="E1" s="277"/>
      <c r="F1" s="277"/>
      <c r="G1" s="277"/>
      <c r="H1" s="277"/>
      <c r="I1" s="77" t="s">
        <v>1</v>
      </c>
      <c r="J1" s="78" t="s">
        <v>2</v>
      </c>
      <c r="K1" s="115"/>
    </row>
    <row r="2" spans="1:11" ht="23.25" customHeight="1">
      <c r="A2" s="116"/>
      <c r="B2" s="79"/>
      <c r="C2" s="278"/>
      <c r="D2" s="278"/>
      <c r="E2" s="278"/>
      <c r="F2" s="278"/>
      <c r="G2" s="278"/>
      <c r="H2" s="278"/>
      <c r="I2" s="80" t="s">
        <v>3</v>
      </c>
      <c r="J2" s="81">
        <v>4</v>
      </c>
      <c r="K2" s="115"/>
    </row>
    <row r="3" spans="1:11" ht="23.25" customHeight="1">
      <c r="A3" s="116"/>
      <c r="B3" s="79"/>
      <c r="C3" s="278"/>
      <c r="D3" s="278"/>
      <c r="E3" s="278"/>
      <c r="F3" s="278"/>
      <c r="G3" s="278"/>
      <c r="H3" s="278"/>
      <c r="I3" s="80" t="s">
        <v>4</v>
      </c>
      <c r="J3" s="180" t="s">
        <v>5</v>
      </c>
      <c r="K3" s="115"/>
    </row>
    <row r="4" spans="1:11" ht="23.25" customHeight="1">
      <c r="A4" s="117"/>
      <c r="B4" s="118"/>
      <c r="C4" s="298"/>
      <c r="D4" s="298"/>
      <c r="E4" s="298"/>
      <c r="F4" s="298"/>
      <c r="G4" s="298"/>
      <c r="H4" s="298"/>
      <c r="I4" s="83" t="s">
        <v>6</v>
      </c>
      <c r="J4" s="181" t="s">
        <v>7</v>
      </c>
      <c r="K4" s="115"/>
    </row>
    <row r="5" spans="1:11" ht="30" customHeight="1">
      <c r="A5" s="119"/>
      <c r="B5" s="120"/>
      <c r="C5" s="120"/>
      <c r="D5" s="120"/>
      <c r="E5" s="120"/>
      <c r="F5" s="120"/>
      <c r="G5" s="120"/>
      <c r="H5" s="120"/>
      <c r="I5" s="86"/>
      <c r="J5" s="121"/>
      <c r="K5" s="3"/>
    </row>
    <row r="6" spans="1:11" ht="30" customHeight="1">
      <c r="A6" s="88" t="s">
        <v>127</v>
      </c>
      <c r="B6" s="283" t="s">
        <v>244</v>
      </c>
      <c r="C6" s="284"/>
      <c r="D6" s="284"/>
      <c r="E6" s="284"/>
      <c r="F6" s="284"/>
      <c r="G6" s="284"/>
      <c r="H6" s="284"/>
      <c r="I6" s="284"/>
      <c r="J6" s="284"/>
      <c r="K6" s="122"/>
    </row>
    <row r="7" spans="1:11" ht="30" customHeight="1">
      <c r="A7" s="88" t="s">
        <v>190</v>
      </c>
      <c r="B7" s="283" t="s">
        <v>396</v>
      </c>
      <c r="C7" s="284"/>
      <c r="D7" s="284"/>
      <c r="E7" s="284"/>
      <c r="F7" s="284"/>
      <c r="G7" s="284"/>
      <c r="H7" s="284"/>
      <c r="I7" s="284"/>
      <c r="J7" s="284"/>
      <c r="K7" s="122"/>
    </row>
    <row r="8" spans="1:11" ht="30" customHeight="1">
      <c r="A8" s="88" t="s">
        <v>192</v>
      </c>
      <c r="B8" s="90" t="s">
        <v>425</v>
      </c>
      <c r="C8" s="295" t="s">
        <v>426</v>
      </c>
      <c r="D8" s="296"/>
      <c r="E8" s="296"/>
      <c r="F8" s="296"/>
      <c r="G8" s="296"/>
      <c r="H8" s="296"/>
      <c r="I8" s="296"/>
      <c r="J8" s="297"/>
      <c r="K8" s="142"/>
    </row>
    <row r="9" spans="1:11" ht="30" customHeight="1">
      <c r="A9" s="88" t="s">
        <v>195</v>
      </c>
      <c r="B9" s="283" t="s">
        <v>427</v>
      </c>
      <c r="C9" s="284"/>
      <c r="D9" s="284"/>
      <c r="E9" s="284"/>
      <c r="F9" s="284"/>
      <c r="G9" s="284"/>
      <c r="H9" s="284"/>
      <c r="I9" s="284"/>
      <c r="J9" s="284"/>
      <c r="K9" s="122"/>
    </row>
    <row r="10" spans="1:11" ht="30" customHeight="1">
      <c r="A10" s="88" t="s">
        <v>197</v>
      </c>
      <c r="B10" s="283" t="s">
        <v>428</v>
      </c>
      <c r="C10" s="284"/>
      <c r="D10" s="284"/>
      <c r="E10" s="284"/>
      <c r="F10" s="284"/>
      <c r="G10" s="284"/>
      <c r="H10" s="284"/>
      <c r="I10" s="284"/>
      <c r="J10" s="284"/>
      <c r="K10" s="122"/>
    </row>
    <row r="11" spans="1:11" ht="30" customHeight="1">
      <c r="A11" s="88" t="s">
        <v>198</v>
      </c>
      <c r="B11" s="283" t="s">
        <v>429</v>
      </c>
      <c r="C11" s="284"/>
      <c r="D11" s="284"/>
      <c r="E11" s="284"/>
      <c r="F11" s="284"/>
      <c r="G11" s="284"/>
      <c r="H11" s="284"/>
      <c r="I11" s="284"/>
      <c r="J11" s="284"/>
      <c r="K11" s="122"/>
    </row>
    <row r="12" spans="1:11" ht="30" customHeight="1">
      <c r="A12" s="88" t="s">
        <v>200</v>
      </c>
      <c r="B12" s="283" t="s">
        <v>333</v>
      </c>
      <c r="C12" s="284"/>
      <c r="D12" s="284"/>
      <c r="E12" s="284"/>
      <c r="F12" s="284"/>
      <c r="G12" s="284"/>
      <c r="H12" s="284"/>
      <c r="I12" s="284"/>
      <c r="J12" s="284"/>
      <c r="K12" s="122"/>
    </row>
    <row r="13" spans="1:11" ht="30" customHeight="1">
      <c r="A13" s="88" t="s">
        <v>202</v>
      </c>
      <c r="B13" s="295" t="s">
        <v>203</v>
      </c>
      <c r="C13" s="296"/>
      <c r="D13" s="296"/>
      <c r="E13" s="296"/>
      <c r="F13" s="296"/>
      <c r="G13" s="296"/>
      <c r="H13" s="296"/>
      <c r="I13" s="296"/>
      <c r="J13" s="297"/>
      <c r="K13" s="122"/>
    </row>
    <row r="14" spans="1:11" ht="30" customHeight="1">
      <c r="A14" s="88" t="s">
        <v>204</v>
      </c>
      <c r="B14" s="283" t="s">
        <v>430</v>
      </c>
      <c r="C14" s="284"/>
      <c r="D14" s="284"/>
      <c r="E14" s="284"/>
      <c r="F14" s="284"/>
      <c r="G14" s="284"/>
      <c r="H14" s="284"/>
      <c r="I14" s="284"/>
      <c r="J14" s="284"/>
      <c r="K14" s="122"/>
    </row>
    <row r="15" spans="1:11" ht="30" customHeight="1">
      <c r="A15" s="88" t="s">
        <v>206</v>
      </c>
      <c r="B15" s="283" t="s">
        <v>431</v>
      </c>
      <c r="C15" s="284"/>
      <c r="D15" s="284"/>
      <c r="E15" s="284"/>
      <c r="F15" s="284"/>
      <c r="G15" s="284"/>
      <c r="H15" s="284"/>
      <c r="I15" s="284"/>
      <c r="J15" s="284"/>
      <c r="K15" s="122"/>
    </row>
    <row r="16" spans="1:11" ht="30" customHeight="1">
      <c r="A16" s="88" t="s">
        <v>208</v>
      </c>
      <c r="B16" s="283" t="s">
        <v>432</v>
      </c>
      <c r="C16" s="284"/>
      <c r="D16" s="284"/>
      <c r="E16" s="284"/>
      <c r="F16" s="284"/>
      <c r="G16" s="284"/>
      <c r="H16" s="284"/>
      <c r="I16" s="284"/>
      <c r="J16" s="284"/>
      <c r="K16" s="122"/>
    </row>
    <row r="17" spans="1:11" ht="30" customHeight="1">
      <c r="A17" s="88" t="s">
        <v>210</v>
      </c>
      <c r="B17" s="283" t="s">
        <v>433</v>
      </c>
      <c r="C17" s="284"/>
      <c r="D17" s="284"/>
      <c r="E17" s="284"/>
      <c r="F17" s="405"/>
      <c r="G17" s="284"/>
      <c r="H17" s="284"/>
      <c r="I17" s="284"/>
      <c r="J17" s="284"/>
      <c r="K17" s="122"/>
    </row>
    <row r="18" spans="1:11" ht="30" customHeight="1">
      <c r="A18" s="88" t="s">
        <v>211</v>
      </c>
      <c r="B18" s="283" t="s">
        <v>212</v>
      </c>
      <c r="C18" s="284"/>
      <c r="D18" s="284"/>
      <c r="E18" s="284"/>
      <c r="F18" s="284"/>
      <c r="G18" s="284"/>
      <c r="H18" s="284"/>
      <c r="I18" s="284"/>
      <c r="J18" s="284"/>
      <c r="K18" s="122"/>
    </row>
    <row r="19" spans="1:11" ht="30" customHeight="1">
      <c r="A19" s="91"/>
      <c r="B19" s="124"/>
      <c r="C19" s="124"/>
      <c r="D19" s="124"/>
      <c r="E19" s="124"/>
      <c r="F19" s="124"/>
      <c r="G19" s="124"/>
      <c r="H19" s="125"/>
      <c r="I19" s="125"/>
      <c r="J19" s="125"/>
      <c r="K19" s="126"/>
    </row>
    <row r="20" spans="1:11" ht="30" customHeight="1">
      <c r="A20" s="95"/>
      <c r="B20" s="271" t="s">
        <v>213</v>
      </c>
      <c r="C20" s="272"/>
      <c r="D20" s="272"/>
      <c r="E20" s="272"/>
      <c r="F20" s="272"/>
      <c r="G20" s="272"/>
      <c r="H20" s="127"/>
      <c r="I20" s="128"/>
      <c r="J20" s="128"/>
      <c r="K20" s="126"/>
    </row>
    <row r="21" spans="1:11" ht="30" customHeight="1">
      <c r="A21" s="98"/>
      <c r="B21" s="99" t="s">
        <v>214</v>
      </c>
      <c r="C21" s="99" t="s">
        <v>215</v>
      </c>
      <c r="D21" s="99" t="s">
        <v>216</v>
      </c>
      <c r="E21" s="99" t="s">
        <v>217</v>
      </c>
      <c r="F21" s="99" t="s">
        <v>218</v>
      </c>
      <c r="G21" s="99" t="s">
        <v>219</v>
      </c>
      <c r="H21" s="127"/>
      <c r="I21" s="128"/>
      <c r="J21" s="128"/>
      <c r="K21" s="126"/>
    </row>
    <row r="22" spans="1:11" ht="30" customHeight="1">
      <c r="A22" s="100" t="s">
        <v>220</v>
      </c>
      <c r="B22" s="129">
        <v>2</v>
      </c>
      <c r="C22" s="129">
        <v>2</v>
      </c>
      <c r="D22" s="129">
        <v>2</v>
      </c>
      <c r="E22" s="129">
        <v>2</v>
      </c>
      <c r="F22" s="129">
        <v>0</v>
      </c>
      <c r="G22" s="101">
        <f>SUM(B22:F22)</f>
        <v>8</v>
      </c>
      <c r="H22" s="127"/>
      <c r="I22" s="128"/>
      <c r="J22" s="128"/>
      <c r="K22" s="126"/>
    </row>
    <row r="23" spans="1:11" ht="30" customHeight="1">
      <c r="A23" s="100" t="s">
        <v>221</v>
      </c>
      <c r="B23" s="230"/>
      <c r="C23" s="230"/>
      <c r="D23" s="230"/>
      <c r="E23" s="230"/>
      <c r="F23" s="230"/>
      <c r="G23" s="196"/>
      <c r="H23" s="127"/>
      <c r="I23" s="128"/>
      <c r="J23" s="128"/>
      <c r="K23" s="126"/>
    </row>
    <row r="24" spans="1:11" ht="30" customHeight="1">
      <c r="A24" s="100" t="s">
        <v>222</v>
      </c>
      <c r="B24" s="103"/>
      <c r="C24" s="103"/>
      <c r="D24" s="103"/>
      <c r="E24" s="103"/>
      <c r="F24" s="103"/>
      <c r="G24" s="104"/>
      <c r="H24" s="127"/>
      <c r="I24" s="128"/>
      <c r="J24" s="128"/>
      <c r="K24" s="126"/>
    </row>
    <row r="25" spans="1:11" ht="30" customHeight="1">
      <c r="A25" s="100" t="s">
        <v>223</v>
      </c>
      <c r="B25" s="103"/>
      <c r="C25" s="103"/>
      <c r="D25" s="103"/>
      <c r="E25" s="103"/>
      <c r="F25" s="103"/>
      <c r="G25" s="103"/>
      <c r="H25" s="127"/>
      <c r="I25" s="128"/>
      <c r="J25" s="128"/>
      <c r="K25" s="126"/>
    </row>
    <row r="26" spans="1:11" ht="30" customHeight="1">
      <c r="A26" s="131"/>
      <c r="B26" s="124"/>
      <c r="C26" s="124"/>
      <c r="D26" s="124"/>
      <c r="E26" s="124"/>
      <c r="F26" s="124"/>
      <c r="G26" s="124"/>
      <c r="H26" s="132"/>
      <c r="I26" s="132"/>
      <c r="J26" s="132"/>
      <c r="K26" s="126"/>
    </row>
    <row r="27" spans="1:11" ht="30" customHeight="1">
      <c r="A27" s="271" t="s">
        <v>224</v>
      </c>
      <c r="B27" s="272"/>
      <c r="C27" s="272"/>
      <c r="D27" s="272"/>
      <c r="E27" s="272"/>
      <c r="F27" s="272"/>
      <c r="G27" s="272"/>
      <c r="H27" s="272"/>
      <c r="I27" s="272"/>
      <c r="J27" s="272"/>
      <c r="K27" s="122"/>
    </row>
    <row r="28" spans="1:11" ht="30" customHeight="1">
      <c r="A28" s="96" t="s">
        <v>225</v>
      </c>
      <c r="B28" s="96" t="s">
        <v>226</v>
      </c>
      <c r="C28" s="96" t="s">
        <v>227</v>
      </c>
      <c r="D28" s="96" t="s">
        <v>228</v>
      </c>
      <c r="E28" s="96" t="s">
        <v>229</v>
      </c>
      <c r="F28" s="271" t="s">
        <v>230</v>
      </c>
      <c r="G28" s="272"/>
      <c r="H28" s="272"/>
      <c r="I28" s="271" t="s">
        <v>231</v>
      </c>
      <c r="J28" s="272"/>
      <c r="K28" s="122"/>
    </row>
    <row r="29" spans="1:11" ht="18.75" customHeight="1">
      <c r="A29" s="109">
        <v>2024</v>
      </c>
      <c r="B29" s="110" t="s">
        <v>232</v>
      </c>
      <c r="C29" s="238"/>
      <c r="D29" s="239"/>
      <c r="E29" s="240">
        <f>IFERROR(IF(D29/C29&gt;100%,100%,D29/C29),0)</f>
        <v>0</v>
      </c>
      <c r="F29" s="273"/>
      <c r="G29" s="274"/>
      <c r="H29" s="275"/>
      <c r="I29" s="299"/>
      <c r="J29" s="300"/>
      <c r="K29" s="122"/>
    </row>
    <row r="30" spans="1:11" ht="18.75">
      <c r="A30" s="109">
        <v>2024</v>
      </c>
      <c r="B30" s="110" t="s">
        <v>233</v>
      </c>
      <c r="C30" s="238"/>
      <c r="D30" s="239"/>
      <c r="E30" s="240">
        <f t="shared" ref="E30:E44" si="0">IFERROR(IF(D30/C30&gt;100%,100%,D30/C30),0)</f>
        <v>0</v>
      </c>
      <c r="F30" s="273"/>
      <c r="G30" s="274"/>
      <c r="H30" s="275"/>
      <c r="I30" s="299"/>
      <c r="J30" s="300"/>
      <c r="K30" s="122"/>
    </row>
    <row r="31" spans="1:11" ht="18.75" customHeight="1">
      <c r="A31" s="109">
        <v>2025</v>
      </c>
      <c r="B31" s="110" t="s">
        <v>234</v>
      </c>
      <c r="C31" s="238"/>
      <c r="D31" s="239"/>
      <c r="E31" s="240">
        <f t="shared" si="0"/>
        <v>0</v>
      </c>
      <c r="F31" s="273"/>
      <c r="G31" s="274"/>
      <c r="H31" s="275"/>
      <c r="I31" s="299"/>
      <c r="J31" s="300"/>
      <c r="K31" s="122"/>
    </row>
    <row r="32" spans="1:11" ht="18.75" customHeight="1">
      <c r="A32" s="109">
        <v>2025</v>
      </c>
      <c r="B32" s="110" t="s">
        <v>235</v>
      </c>
      <c r="C32" s="238"/>
      <c r="D32" s="253"/>
      <c r="E32" s="254">
        <f t="shared" si="0"/>
        <v>0</v>
      </c>
      <c r="F32" s="290"/>
      <c r="G32" s="291"/>
      <c r="H32" s="292"/>
      <c r="I32" s="371"/>
      <c r="J32" s="372"/>
      <c r="K32" s="122"/>
    </row>
    <row r="33" spans="1:11" ht="18.75" customHeight="1">
      <c r="A33" s="109">
        <v>2025</v>
      </c>
      <c r="B33" s="110" t="s">
        <v>232</v>
      </c>
      <c r="C33" s="238"/>
      <c r="D33" s="239"/>
      <c r="E33" s="240">
        <f t="shared" si="0"/>
        <v>0</v>
      </c>
      <c r="F33" s="273"/>
      <c r="G33" s="274"/>
      <c r="H33" s="275"/>
      <c r="I33" s="299"/>
      <c r="J33" s="300"/>
      <c r="K33" s="122"/>
    </row>
    <row r="34" spans="1:11" ht="18.75" customHeight="1">
      <c r="A34" s="109">
        <v>2025</v>
      </c>
      <c r="B34" s="110" t="s">
        <v>233</v>
      </c>
      <c r="C34" s="238"/>
      <c r="D34" s="239"/>
      <c r="E34" s="240">
        <f t="shared" si="0"/>
        <v>0</v>
      </c>
      <c r="F34" s="273"/>
      <c r="G34" s="274"/>
      <c r="H34" s="275"/>
      <c r="I34" s="299"/>
      <c r="J34" s="300"/>
      <c r="K34" s="122"/>
    </row>
    <row r="35" spans="1:11" ht="18.75" customHeight="1">
      <c r="A35" s="109">
        <v>2026</v>
      </c>
      <c r="B35" s="110" t="s">
        <v>234</v>
      </c>
      <c r="C35" s="238"/>
      <c r="D35" s="239"/>
      <c r="E35" s="240">
        <f t="shared" si="0"/>
        <v>0</v>
      </c>
      <c r="F35" s="273"/>
      <c r="G35" s="274"/>
      <c r="H35" s="275"/>
      <c r="I35" s="299"/>
      <c r="J35" s="300"/>
      <c r="K35" s="122"/>
    </row>
    <row r="36" spans="1:11" ht="18.75" customHeight="1">
      <c r="A36" s="109">
        <v>2026</v>
      </c>
      <c r="B36" s="110" t="s">
        <v>235</v>
      </c>
      <c r="C36" s="238"/>
      <c r="D36" s="239"/>
      <c r="E36" s="240">
        <f t="shared" si="0"/>
        <v>0</v>
      </c>
      <c r="F36" s="273"/>
      <c r="G36" s="274"/>
      <c r="H36" s="275"/>
      <c r="I36" s="299"/>
      <c r="J36" s="300"/>
      <c r="K36" s="122"/>
    </row>
    <row r="37" spans="1:11" ht="18.75" customHeight="1">
      <c r="A37" s="109">
        <v>2026</v>
      </c>
      <c r="B37" s="110" t="s">
        <v>232</v>
      </c>
      <c r="C37" s="238"/>
      <c r="D37" s="239"/>
      <c r="E37" s="240">
        <f t="shared" si="0"/>
        <v>0</v>
      </c>
      <c r="F37" s="273"/>
      <c r="G37" s="274"/>
      <c r="H37" s="275"/>
      <c r="I37" s="299"/>
      <c r="J37" s="300"/>
      <c r="K37" s="122"/>
    </row>
    <row r="38" spans="1:11" ht="18.75" customHeight="1">
      <c r="A38" s="109">
        <v>2026</v>
      </c>
      <c r="B38" s="110" t="s">
        <v>233</v>
      </c>
      <c r="C38" s="238"/>
      <c r="D38" s="239"/>
      <c r="E38" s="240">
        <f t="shared" si="0"/>
        <v>0</v>
      </c>
      <c r="F38" s="273"/>
      <c r="G38" s="274"/>
      <c r="H38" s="275"/>
      <c r="I38" s="299"/>
      <c r="J38" s="300"/>
      <c r="K38" s="122"/>
    </row>
    <row r="39" spans="1:11" ht="18.75" customHeight="1">
      <c r="A39" s="109">
        <v>2027</v>
      </c>
      <c r="B39" s="110" t="s">
        <v>234</v>
      </c>
      <c r="C39" s="238"/>
      <c r="D39" s="239"/>
      <c r="E39" s="240">
        <f t="shared" si="0"/>
        <v>0</v>
      </c>
      <c r="F39" s="273"/>
      <c r="G39" s="274"/>
      <c r="H39" s="275"/>
      <c r="I39" s="299"/>
      <c r="J39" s="300"/>
      <c r="K39" s="122"/>
    </row>
    <row r="40" spans="1:11" ht="18.75" customHeight="1">
      <c r="A40" s="109">
        <v>2027</v>
      </c>
      <c r="B40" s="110" t="s">
        <v>235</v>
      </c>
      <c r="C40" s="238"/>
      <c r="D40" s="239"/>
      <c r="E40" s="240">
        <f t="shared" si="0"/>
        <v>0</v>
      </c>
      <c r="F40" s="273"/>
      <c r="G40" s="274"/>
      <c r="H40" s="275"/>
      <c r="I40" s="299"/>
      <c r="J40" s="300"/>
      <c r="K40" s="122"/>
    </row>
    <row r="41" spans="1:11" ht="18.75" customHeight="1">
      <c r="A41" s="109">
        <v>2027</v>
      </c>
      <c r="B41" s="110" t="s">
        <v>232</v>
      </c>
      <c r="C41" s="238"/>
      <c r="D41" s="239"/>
      <c r="E41" s="240">
        <f t="shared" si="0"/>
        <v>0</v>
      </c>
      <c r="F41" s="273"/>
      <c r="G41" s="274"/>
      <c r="H41" s="275"/>
      <c r="I41" s="299"/>
      <c r="J41" s="300"/>
      <c r="K41" s="122"/>
    </row>
    <row r="42" spans="1:11" ht="18.75" customHeight="1">
      <c r="A42" s="109">
        <v>2027</v>
      </c>
      <c r="B42" s="110" t="s">
        <v>233</v>
      </c>
      <c r="C42" s="238"/>
      <c r="D42" s="239"/>
      <c r="E42" s="240">
        <f t="shared" si="0"/>
        <v>0</v>
      </c>
      <c r="F42" s="273"/>
      <c r="G42" s="274"/>
      <c r="H42" s="275"/>
      <c r="I42" s="299"/>
      <c r="J42" s="300"/>
      <c r="K42" s="122"/>
    </row>
    <row r="43" spans="1:11" ht="18.75" customHeight="1">
      <c r="A43" s="109">
        <v>2028</v>
      </c>
      <c r="B43" s="110" t="s">
        <v>234</v>
      </c>
      <c r="C43" s="238"/>
      <c r="D43" s="239"/>
      <c r="E43" s="240">
        <f t="shared" si="0"/>
        <v>0</v>
      </c>
      <c r="F43" s="273"/>
      <c r="G43" s="274"/>
      <c r="H43" s="275"/>
      <c r="I43" s="299"/>
      <c r="J43" s="300"/>
      <c r="K43" s="122"/>
    </row>
    <row r="44" spans="1:11" ht="18.75" customHeight="1">
      <c r="A44" s="109">
        <v>2028</v>
      </c>
      <c r="B44" s="110" t="s">
        <v>235</v>
      </c>
      <c r="C44" s="238"/>
      <c r="D44" s="239"/>
      <c r="E44" s="240">
        <f t="shared" si="0"/>
        <v>0</v>
      </c>
      <c r="F44" s="273"/>
      <c r="G44" s="274"/>
      <c r="H44" s="275"/>
      <c r="I44" s="299"/>
      <c r="J44" s="300"/>
      <c r="K44" s="122"/>
    </row>
  </sheetData>
  <mergeCells count="50">
    <mergeCell ref="F39:H39"/>
    <mergeCell ref="I39:J39"/>
    <mergeCell ref="F43:H43"/>
    <mergeCell ref="I43:J43"/>
    <mergeCell ref="F44:H44"/>
    <mergeCell ref="I44:J44"/>
    <mergeCell ref="F40:H40"/>
    <mergeCell ref="I40:J40"/>
    <mergeCell ref="F41:H41"/>
    <mergeCell ref="I41:J41"/>
    <mergeCell ref="F42:H42"/>
    <mergeCell ref="I42:J42"/>
    <mergeCell ref="F33:H33"/>
    <mergeCell ref="I33:J33"/>
    <mergeCell ref="F34:H34"/>
    <mergeCell ref="I34:J34"/>
    <mergeCell ref="F38:H38"/>
    <mergeCell ref="I38:J38"/>
    <mergeCell ref="F37:H37"/>
    <mergeCell ref="I37:J37"/>
    <mergeCell ref="F35:H35"/>
    <mergeCell ref="I35:J35"/>
    <mergeCell ref="F36:H36"/>
    <mergeCell ref="I36:J36"/>
    <mergeCell ref="F28:H28"/>
    <mergeCell ref="I28:J28"/>
    <mergeCell ref="F29:H29"/>
    <mergeCell ref="F32:H32"/>
    <mergeCell ref="I32:J32"/>
    <mergeCell ref="I29:J29"/>
    <mergeCell ref="F30:H30"/>
    <mergeCell ref="I30:J30"/>
    <mergeCell ref="F31:H31"/>
    <mergeCell ref="I31:J31"/>
    <mergeCell ref="C1:H4"/>
    <mergeCell ref="B6:J6"/>
    <mergeCell ref="B7:J7"/>
    <mergeCell ref="B9:J9"/>
    <mergeCell ref="A27:J27"/>
    <mergeCell ref="B10:J10"/>
    <mergeCell ref="B11:J11"/>
    <mergeCell ref="B18:J18"/>
    <mergeCell ref="B20:G20"/>
    <mergeCell ref="B12:J12"/>
    <mergeCell ref="B13:J13"/>
    <mergeCell ref="B14:J14"/>
    <mergeCell ref="B15:J15"/>
    <mergeCell ref="B16:J16"/>
    <mergeCell ref="B17:J17"/>
    <mergeCell ref="C8:J8"/>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4"/>
  <sheetViews>
    <sheetView showGridLines="0" topLeftCell="A15" zoomScale="80" zoomScaleNormal="80" workbookViewId="0">
      <selection activeCell="B23" sqref="B23:G2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6" t="s">
        <v>434</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29.25" customHeight="1">
      <c r="A5" s="84"/>
      <c r="B5" s="85"/>
      <c r="C5" s="85"/>
      <c r="D5" s="85"/>
      <c r="E5" s="85"/>
      <c r="F5" s="85"/>
      <c r="G5" s="85"/>
      <c r="H5" s="85"/>
      <c r="I5" s="86"/>
      <c r="J5" s="139"/>
      <c r="K5" s="20"/>
      <c r="L5" s="14"/>
    </row>
    <row r="6" spans="1:12" ht="29.25" customHeight="1">
      <c r="A6" s="88" t="s">
        <v>263</v>
      </c>
      <c r="B6" s="283" t="s">
        <v>114</v>
      </c>
      <c r="C6" s="284"/>
      <c r="D6" s="284"/>
      <c r="E6" s="284"/>
      <c r="F6" s="284"/>
      <c r="G6" s="284"/>
      <c r="H6" s="284"/>
      <c r="I6" s="284"/>
      <c r="J6" s="284"/>
      <c r="K6" s="97"/>
      <c r="L6" s="14"/>
    </row>
    <row r="7" spans="1:12" ht="29.25" customHeight="1">
      <c r="A7" s="88" t="s">
        <v>264</v>
      </c>
      <c r="B7" s="283" t="s">
        <v>396</v>
      </c>
      <c r="C7" s="284"/>
      <c r="D7" s="284"/>
      <c r="E7" s="284"/>
      <c r="F7" s="284"/>
      <c r="G7" s="284"/>
      <c r="H7" s="284"/>
      <c r="I7" s="284"/>
      <c r="J7" s="284"/>
      <c r="K7" s="97"/>
      <c r="L7" s="14"/>
    </row>
    <row r="8" spans="1:12" ht="29.25" customHeight="1">
      <c r="A8" s="88" t="s">
        <v>265</v>
      </c>
      <c r="B8" s="90" t="s">
        <v>435</v>
      </c>
      <c r="C8" s="280" t="s">
        <v>436</v>
      </c>
      <c r="D8" s="281"/>
      <c r="E8" s="281"/>
      <c r="F8" s="281"/>
      <c r="G8" s="281"/>
      <c r="H8" s="281"/>
      <c r="I8" s="281"/>
      <c r="J8" s="282"/>
      <c r="K8" s="97"/>
      <c r="L8" s="14"/>
    </row>
    <row r="9" spans="1:12" ht="29.25" customHeight="1">
      <c r="A9" s="88" t="s">
        <v>268</v>
      </c>
      <c r="B9" s="283" t="s">
        <v>437</v>
      </c>
      <c r="C9" s="284"/>
      <c r="D9" s="284"/>
      <c r="E9" s="284"/>
      <c r="F9" s="284"/>
      <c r="G9" s="284"/>
      <c r="H9" s="284"/>
      <c r="I9" s="284"/>
      <c r="J9" s="284"/>
      <c r="K9" s="97"/>
      <c r="L9" s="14"/>
    </row>
    <row r="10" spans="1:12" ht="29.25" customHeight="1">
      <c r="A10" s="88" t="s">
        <v>270</v>
      </c>
      <c r="B10" s="283" t="s">
        <v>437</v>
      </c>
      <c r="C10" s="284"/>
      <c r="D10" s="284"/>
      <c r="E10" s="284"/>
      <c r="F10" s="284"/>
      <c r="G10" s="284"/>
      <c r="H10" s="284"/>
      <c r="I10" s="284"/>
      <c r="J10" s="284"/>
      <c r="K10" s="97"/>
      <c r="L10" s="14"/>
    </row>
    <row r="11" spans="1:12" ht="29.25" customHeight="1">
      <c r="A11" s="88" t="s">
        <v>198</v>
      </c>
      <c r="B11" s="283" t="s">
        <v>438</v>
      </c>
      <c r="C11" s="284"/>
      <c r="D11" s="284"/>
      <c r="E11" s="284"/>
      <c r="F11" s="284"/>
      <c r="G11" s="284"/>
      <c r="H11" s="284"/>
      <c r="I11" s="284"/>
      <c r="J11" s="284"/>
      <c r="K11" s="97"/>
      <c r="L11" s="14"/>
    </row>
    <row r="12" spans="1:12" ht="29.25" customHeight="1">
      <c r="A12" s="88" t="s">
        <v>200</v>
      </c>
      <c r="B12" s="283" t="s">
        <v>201</v>
      </c>
      <c r="C12" s="284"/>
      <c r="D12" s="284"/>
      <c r="E12" s="284"/>
      <c r="F12" s="284"/>
      <c r="G12" s="284"/>
      <c r="H12" s="284"/>
      <c r="I12" s="284"/>
      <c r="J12" s="284"/>
      <c r="K12" s="97"/>
      <c r="L12" s="14"/>
    </row>
    <row r="13" spans="1:12" ht="29.25" customHeight="1">
      <c r="A13" s="88" t="s">
        <v>202</v>
      </c>
      <c r="B13" s="280" t="s">
        <v>203</v>
      </c>
      <c r="C13" s="281"/>
      <c r="D13" s="281"/>
      <c r="E13" s="281"/>
      <c r="F13" s="281"/>
      <c r="G13" s="281"/>
      <c r="H13" s="281"/>
      <c r="I13" s="281"/>
      <c r="J13" s="282"/>
      <c r="K13" s="97"/>
      <c r="L13" s="14"/>
    </row>
    <row r="14" spans="1:12" ht="29.25" customHeight="1">
      <c r="A14" s="88" t="s">
        <v>204</v>
      </c>
      <c r="B14" s="283" t="s">
        <v>439</v>
      </c>
      <c r="C14" s="284"/>
      <c r="D14" s="284"/>
      <c r="E14" s="284"/>
      <c r="F14" s="284"/>
      <c r="G14" s="284"/>
      <c r="H14" s="284"/>
      <c r="I14" s="284"/>
      <c r="J14" s="284"/>
      <c r="K14" s="97"/>
      <c r="L14" s="14"/>
    </row>
    <row r="15" spans="1:12" ht="29.25" customHeight="1">
      <c r="A15" s="88" t="s">
        <v>206</v>
      </c>
      <c r="B15" s="283" t="s">
        <v>440</v>
      </c>
      <c r="C15" s="284"/>
      <c r="D15" s="284"/>
      <c r="E15" s="284"/>
      <c r="F15" s="284"/>
      <c r="G15" s="284"/>
      <c r="H15" s="284"/>
      <c r="I15" s="284"/>
      <c r="J15" s="284"/>
      <c r="K15" s="97"/>
      <c r="L15" s="14"/>
    </row>
    <row r="16" spans="1:12" ht="29.25" customHeight="1">
      <c r="A16" s="88" t="s">
        <v>208</v>
      </c>
      <c r="B16" s="283" t="s">
        <v>441</v>
      </c>
      <c r="C16" s="284"/>
      <c r="D16" s="284"/>
      <c r="E16" s="284"/>
      <c r="F16" s="284"/>
      <c r="G16" s="284"/>
      <c r="H16" s="284"/>
      <c r="I16" s="284"/>
      <c r="J16" s="284"/>
      <c r="K16" s="97"/>
      <c r="L16" s="14"/>
    </row>
    <row r="17" spans="1:12" ht="29.25" customHeight="1">
      <c r="A17" s="88" t="s">
        <v>275</v>
      </c>
      <c r="B17" s="283" t="s">
        <v>442</v>
      </c>
      <c r="C17" s="284"/>
      <c r="D17" s="284"/>
      <c r="E17" s="284"/>
      <c r="F17" s="286"/>
      <c r="G17" s="284"/>
      <c r="H17" s="284"/>
      <c r="I17" s="284"/>
      <c r="J17" s="284"/>
      <c r="K17" s="97"/>
      <c r="L17" s="14"/>
    </row>
    <row r="18" spans="1:12" ht="29.25" customHeight="1">
      <c r="A18" s="88" t="s">
        <v>211</v>
      </c>
      <c r="B18" s="283" t="s">
        <v>212</v>
      </c>
      <c r="C18" s="284"/>
      <c r="D18" s="284"/>
      <c r="E18" s="284"/>
      <c r="F18" s="284"/>
      <c r="G18" s="284"/>
      <c r="H18" s="284"/>
      <c r="I18" s="284"/>
      <c r="J18" s="284"/>
      <c r="K18" s="97"/>
      <c r="L18" s="14"/>
    </row>
    <row r="19" spans="1:12" ht="29.25" customHeight="1">
      <c r="A19" s="91"/>
      <c r="B19" s="92"/>
      <c r="C19" s="92"/>
      <c r="D19" s="92"/>
      <c r="E19" s="92"/>
      <c r="F19" s="92"/>
      <c r="G19" s="92"/>
      <c r="H19" s="93"/>
      <c r="I19" s="93"/>
      <c r="J19" s="93"/>
      <c r="K19" s="20"/>
      <c r="L19" s="14"/>
    </row>
    <row r="20" spans="1:12" ht="29.25" customHeight="1">
      <c r="A20" s="95"/>
      <c r="B20" s="271" t="s">
        <v>213</v>
      </c>
      <c r="C20" s="272"/>
      <c r="D20" s="272"/>
      <c r="E20" s="272"/>
      <c r="F20" s="272"/>
      <c r="G20" s="272"/>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174">
        <v>42</v>
      </c>
      <c r="C22" s="174">
        <v>84</v>
      </c>
      <c r="D22" s="174">
        <v>84</v>
      </c>
      <c r="E22" s="174">
        <v>84</v>
      </c>
      <c r="F22" s="174">
        <v>35</v>
      </c>
      <c r="G22" s="101">
        <f>SUM(B22:F22)</f>
        <v>329</v>
      </c>
      <c r="H22" s="97"/>
      <c r="I22" s="20"/>
      <c r="J22" s="20"/>
      <c r="K22" s="20"/>
      <c r="L22" s="14"/>
    </row>
    <row r="23" spans="1:12" ht="29.25" customHeight="1">
      <c r="A23" s="100" t="s">
        <v>221</v>
      </c>
      <c r="B23" s="230"/>
      <c r="C23" s="230"/>
      <c r="D23" s="230"/>
      <c r="E23" s="230"/>
      <c r="F23" s="230"/>
      <c r="G23" s="196"/>
      <c r="H23" s="97"/>
      <c r="I23" s="20"/>
      <c r="J23" s="20"/>
      <c r="K23" s="20"/>
      <c r="L23" s="14"/>
    </row>
    <row r="24" spans="1:12" ht="29.25" customHeight="1">
      <c r="A24" s="100" t="s">
        <v>222</v>
      </c>
      <c r="B24" s="103"/>
      <c r="C24" s="103"/>
      <c r="D24" s="103"/>
      <c r="E24" s="103"/>
      <c r="F24" s="103"/>
      <c r="G24" s="104"/>
      <c r="H24" s="97"/>
      <c r="I24" s="20"/>
      <c r="J24" s="20"/>
      <c r="K24" s="20"/>
      <c r="L24" s="14"/>
    </row>
    <row r="25" spans="1:12" ht="29.25" customHeight="1">
      <c r="A25" s="100" t="s">
        <v>223</v>
      </c>
      <c r="B25" s="103"/>
      <c r="C25" s="103"/>
      <c r="D25" s="103"/>
      <c r="E25" s="103"/>
      <c r="F25" s="103"/>
      <c r="G25" s="103"/>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86"/>
      <c r="D29" s="237"/>
      <c r="E29" s="193">
        <f>IFERROR(IF(D29/C29&gt;100%,100%,D29/C29),0)</f>
        <v>0</v>
      </c>
      <c r="F29" s="273"/>
      <c r="G29" s="274"/>
      <c r="H29" s="275"/>
      <c r="I29" s="373"/>
      <c r="J29" s="374"/>
      <c r="K29" s="97"/>
      <c r="L29" s="14"/>
    </row>
    <row r="30" spans="1:12" ht="18.75">
      <c r="A30" s="109">
        <v>2024</v>
      </c>
      <c r="B30" s="110" t="s">
        <v>233</v>
      </c>
      <c r="C30" s="186"/>
      <c r="D30" s="237"/>
      <c r="E30" s="193">
        <f t="shared" ref="E30:E44" si="0">IFERROR(IF(D30/C30&gt;100%,100%,D30/C30),0)</f>
        <v>0</v>
      </c>
      <c r="F30" s="273"/>
      <c r="G30" s="274"/>
      <c r="H30" s="275"/>
      <c r="I30" s="373"/>
      <c r="J30" s="374"/>
      <c r="K30" s="97"/>
      <c r="L30" s="14"/>
    </row>
    <row r="31" spans="1:12" ht="18.75">
      <c r="A31" s="109">
        <v>2025</v>
      </c>
      <c r="B31" s="110" t="s">
        <v>234</v>
      </c>
      <c r="C31" s="186"/>
      <c r="D31" s="237"/>
      <c r="E31" s="193">
        <f t="shared" si="0"/>
        <v>0</v>
      </c>
      <c r="F31" s="273"/>
      <c r="G31" s="274"/>
      <c r="H31" s="275"/>
      <c r="I31" s="373"/>
      <c r="J31" s="374"/>
      <c r="K31" s="97"/>
      <c r="L31" s="14"/>
    </row>
    <row r="32" spans="1:12" ht="18.75">
      <c r="A32" s="109">
        <v>2025</v>
      </c>
      <c r="B32" s="110" t="s">
        <v>235</v>
      </c>
      <c r="C32" s="186"/>
      <c r="D32" s="237"/>
      <c r="E32" s="234">
        <f t="shared" si="0"/>
        <v>0</v>
      </c>
      <c r="F32" s="290"/>
      <c r="G32" s="291"/>
      <c r="H32" s="292"/>
      <c r="I32" s="362"/>
      <c r="J32" s="294"/>
      <c r="K32" s="97"/>
      <c r="L32" s="140"/>
    </row>
    <row r="33" spans="1:12" ht="18.75" customHeight="1">
      <c r="A33" s="109">
        <v>2025</v>
      </c>
      <c r="B33" s="110" t="s">
        <v>232</v>
      </c>
      <c r="C33" s="186"/>
      <c r="D33" s="190"/>
      <c r="E33" s="193">
        <f t="shared" si="0"/>
        <v>0</v>
      </c>
      <c r="F33" s="273"/>
      <c r="G33" s="274"/>
      <c r="H33" s="275"/>
      <c r="I33" s="289"/>
      <c r="J33" s="288"/>
      <c r="K33" s="97"/>
      <c r="L33" s="14"/>
    </row>
    <row r="34" spans="1:12" ht="18.75" customHeight="1">
      <c r="A34" s="109">
        <v>2025</v>
      </c>
      <c r="B34" s="110" t="s">
        <v>233</v>
      </c>
      <c r="C34" s="186"/>
      <c r="D34" s="190"/>
      <c r="E34" s="193">
        <f t="shared" si="0"/>
        <v>0</v>
      </c>
      <c r="F34" s="273"/>
      <c r="G34" s="274"/>
      <c r="H34" s="275"/>
      <c r="I34" s="289"/>
      <c r="J34" s="288"/>
      <c r="K34" s="97"/>
      <c r="L34" s="14"/>
    </row>
    <row r="35" spans="1:12" ht="18.75" customHeight="1">
      <c r="A35" s="109">
        <v>2026</v>
      </c>
      <c r="B35" s="110" t="s">
        <v>234</v>
      </c>
      <c r="C35" s="113"/>
      <c r="D35" s="190"/>
      <c r="E35" s="193">
        <f t="shared" si="0"/>
        <v>0</v>
      </c>
      <c r="F35" s="273"/>
      <c r="G35" s="274"/>
      <c r="H35" s="275"/>
      <c r="I35" s="289"/>
      <c r="J35" s="288"/>
      <c r="K35" s="97"/>
      <c r="L35" s="14"/>
    </row>
    <row r="36" spans="1:12" ht="18.75" customHeight="1">
      <c r="A36" s="109">
        <v>2026</v>
      </c>
      <c r="B36" s="110" t="s">
        <v>235</v>
      </c>
      <c r="C36" s="113"/>
      <c r="D36" s="190"/>
      <c r="E36" s="193">
        <f t="shared" si="0"/>
        <v>0</v>
      </c>
      <c r="F36" s="273"/>
      <c r="G36" s="274"/>
      <c r="H36" s="275"/>
      <c r="I36" s="289"/>
      <c r="J36" s="288"/>
      <c r="K36" s="97"/>
      <c r="L36" s="14"/>
    </row>
    <row r="37" spans="1:12" ht="18.75" customHeight="1">
      <c r="A37" s="109">
        <v>2026</v>
      </c>
      <c r="B37" s="110" t="s">
        <v>232</v>
      </c>
      <c r="C37" s="113"/>
      <c r="D37" s="190"/>
      <c r="E37" s="193">
        <f t="shared" si="0"/>
        <v>0</v>
      </c>
      <c r="F37" s="273"/>
      <c r="G37" s="274"/>
      <c r="H37" s="275"/>
      <c r="I37" s="289"/>
      <c r="J37" s="288"/>
      <c r="K37" s="97"/>
      <c r="L37" s="14"/>
    </row>
    <row r="38" spans="1:12" ht="18.75" customHeight="1">
      <c r="A38" s="109">
        <v>2026</v>
      </c>
      <c r="B38" s="110" t="s">
        <v>233</v>
      </c>
      <c r="C38" s="113"/>
      <c r="D38" s="190"/>
      <c r="E38" s="193">
        <f t="shared" si="0"/>
        <v>0</v>
      </c>
      <c r="F38" s="273"/>
      <c r="G38" s="274"/>
      <c r="H38" s="275"/>
      <c r="I38" s="289"/>
      <c r="J38" s="288"/>
      <c r="K38" s="97"/>
      <c r="L38" s="14"/>
    </row>
    <row r="39" spans="1:12" ht="18.75" customHeight="1">
      <c r="A39" s="109">
        <v>2027</v>
      </c>
      <c r="B39" s="110" t="s">
        <v>234</v>
      </c>
      <c r="C39" s="113"/>
      <c r="D39" s="190"/>
      <c r="E39" s="193">
        <f t="shared" si="0"/>
        <v>0</v>
      </c>
      <c r="F39" s="273"/>
      <c r="G39" s="274"/>
      <c r="H39" s="275"/>
      <c r="I39" s="289"/>
      <c r="J39" s="288"/>
      <c r="K39" s="97"/>
      <c r="L39" s="14"/>
    </row>
    <row r="40" spans="1:12" ht="18.75" customHeight="1">
      <c r="A40" s="109">
        <v>2027</v>
      </c>
      <c r="B40" s="110" t="s">
        <v>235</v>
      </c>
      <c r="C40" s="113"/>
      <c r="D40" s="190"/>
      <c r="E40" s="193">
        <f t="shared" si="0"/>
        <v>0</v>
      </c>
      <c r="F40" s="273"/>
      <c r="G40" s="274"/>
      <c r="H40" s="275"/>
      <c r="I40" s="289"/>
      <c r="J40" s="288"/>
      <c r="K40" s="97"/>
      <c r="L40" s="14"/>
    </row>
    <row r="41" spans="1:12" ht="18.75" customHeight="1">
      <c r="A41" s="109">
        <v>2027</v>
      </c>
      <c r="B41" s="110" t="s">
        <v>232</v>
      </c>
      <c r="C41" s="113"/>
      <c r="D41" s="190"/>
      <c r="E41" s="193">
        <f t="shared" si="0"/>
        <v>0</v>
      </c>
      <c r="F41" s="273"/>
      <c r="G41" s="274"/>
      <c r="H41" s="275"/>
      <c r="I41" s="289"/>
      <c r="J41" s="288"/>
      <c r="K41" s="97"/>
      <c r="L41" s="14"/>
    </row>
    <row r="42" spans="1:12" ht="18.75" customHeight="1">
      <c r="A42" s="109">
        <v>2027</v>
      </c>
      <c r="B42" s="110" t="s">
        <v>233</v>
      </c>
      <c r="C42" s="113"/>
      <c r="D42" s="190"/>
      <c r="E42" s="193">
        <f t="shared" si="0"/>
        <v>0</v>
      </c>
      <c r="F42" s="273"/>
      <c r="G42" s="274"/>
      <c r="H42" s="275"/>
      <c r="I42" s="289"/>
      <c r="J42" s="288"/>
      <c r="K42" s="97"/>
      <c r="L42" s="14"/>
    </row>
    <row r="43" spans="1:12" ht="18.75" customHeight="1">
      <c r="A43" s="109">
        <v>2028</v>
      </c>
      <c r="B43" s="110" t="s">
        <v>234</v>
      </c>
      <c r="C43" s="113"/>
      <c r="D43" s="190"/>
      <c r="E43" s="193">
        <f t="shared" si="0"/>
        <v>0</v>
      </c>
      <c r="F43" s="273"/>
      <c r="G43" s="274"/>
      <c r="H43" s="275"/>
      <c r="I43" s="289"/>
      <c r="J43" s="288"/>
      <c r="K43" s="97"/>
      <c r="L43" s="14"/>
    </row>
    <row r="44" spans="1:12" ht="18.75" customHeight="1">
      <c r="A44" s="109">
        <v>2028</v>
      </c>
      <c r="B44" s="110" t="s">
        <v>235</v>
      </c>
      <c r="C44" s="113"/>
      <c r="D44" s="190"/>
      <c r="E44" s="193">
        <f t="shared" si="0"/>
        <v>0</v>
      </c>
      <c r="F44" s="273"/>
      <c r="G44" s="274"/>
      <c r="H44" s="275"/>
      <c r="I44" s="289"/>
      <c r="J44" s="28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1:H4"/>
    <mergeCell ref="B6:J6"/>
    <mergeCell ref="B7:J7"/>
    <mergeCell ref="B10:J10"/>
    <mergeCell ref="B12:J12"/>
    <mergeCell ref="C8:J8"/>
    <mergeCell ref="B20:G20"/>
    <mergeCell ref="B13:J13"/>
    <mergeCell ref="B14:J14"/>
    <mergeCell ref="B9:J9"/>
    <mergeCell ref="A27:J27"/>
    <mergeCell ref="B18:J18"/>
    <mergeCell ref="B11:J11"/>
    <mergeCell ref="B17:J17"/>
    <mergeCell ref="B15:J15"/>
    <mergeCell ref="B16:J16"/>
    <mergeCell ref="F29:H29"/>
    <mergeCell ref="I29:J29"/>
    <mergeCell ref="F30:H30"/>
    <mergeCell ref="I30:J30"/>
    <mergeCell ref="F28:H28"/>
    <mergeCell ref="I28:J28"/>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4"/>
  <sheetViews>
    <sheetView showGridLines="0" topLeftCell="A23" zoomScale="80" zoomScaleNormal="80" workbookViewId="0">
      <selection activeCell="B23" sqref="B23:G25"/>
    </sheetView>
  </sheetViews>
  <sheetFormatPr defaultColWidth="10.85546875" defaultRowHeight="15" customHeight="1"/>
  <cols>
    <col min="1" max="1" width="45.42578125" style="1" customWidth="1"/>
    <col min="2" max="10" width="21.42578125" style="1" customWidth="1"/>
    <col min="11" max="11" width="10.85546875" style="1" customWidth="1"/>
    <col min="12" max="16384" width="10.85546875" style="1"/>
  </cols>
  <sheetData>
    <row r="1" spans="1:10" ht="23.25" customHeight="1">
      <c r="A1" s="6"/>
      <c r="B1" s="76"/>
      <c r="C1" s="276" t="s">
        <v>189</v>
      </c>
      <c r="D1" s="277"/>
      <c r="E1" s="277"/>
      <c r="F1" s="277"/>
      <c r="G1" s="277"/>
      <c r="H1" s="277"/>
      <c r="I1" s="77" t="s">
        <v>1</v>
      </c>
      <c r="J1" s="78" t="s">
        <v>2</v>
      </c>
    </row>
    <row r="2" spans="1:10" ht="23.25" customHeight="1">
      <c r="A2" s="11"/>
      <c r="B2" s="79"/>
      <c r="C2" s="278"/>
      <c r="D2" s="278"/>
      <c r="E2" s="278"/>
      <c r="F2" s="278"/>
      <c r="G2" s="278"/>
      <c r="H2" s="278"/>
      <c r="I2" s="80" t="s">
        <v>3</v>
      </c>
      <c r="J2" s="81">
        <v>4</v>
      </c>
    </row>
    <row r="3" spans="1:10" ht="23.25" customHeight="1">
      <c r="A3" s="11"/>
      <c r="B3" s="79"/>
      <c r="C3" s="278"/>
      <c r="D3" s="278"/>
      <c r="E3" s="278"/>
      <c r="F3" s="278"/>
      <c r="G3" s="278"/>
      <c r="H3" s="278"/>
      <c r="I3" s="80" t="s">
        <v>4</v>
      </c>
      <c r="J3" s="180" t="s">
        <v>5</v>
      </c>
    </row>
    <row r="4" spans="1:10" ht="23.25" customHeight="1">
      <c r="A4" s="15"/>
      <c r="B4" s="82"/>
      <c r="C4" s="279"/>
      <c r="D4" s="279"/>
      <c r="E4" s="279"/>
      <c r="F4" s="279"/>
      <c r="G4" s="279"/>
      <c r="H4" s="279"/>
      <c r="I4" s="83" t="s">
        <v>6</v>
      </c>
      <c r="J4" s="181" t="s">
        <v>7</v>
      </c>
    </row>
    <row r="5" spans="1:10" ht="29.25" customHeight="1">
      <c r="A5" s="84"/>
      <c r="B5" s="85"/>
      <c r="C5" s="85"/>
      <c r="D5" s="85"/>
      <c r="E5" s="85"/>
      <c r="F5" s="85"/>
      <c r="G5" s="85"/>
      <c r="H5" s="85"/>
      <c r="I5" s="86"/>
      <c r="J5" s="87"/>
    </row>
    <row r="6" spans="1:10" ht="29.25" customHeight="1">
      <c r="A6" s="88" t="s">
        <v>127</v>
      </c>
      <c r="B6" s="283" t="s">
        <v>132</v>
      </c>
      <c r="C6" s="284"/>
      <c r="D6" s="284"/>
      <c r="E6" s="284"/>
      <c r="F6" s="284"/>
      <c r="G6" s="284"/>
      <c r="H6" s="284"/>
      <c r="I6" s="284"/>
      <c r="J6" s="284"/>
    </row>
    <row r="7" spans="1:10" ht="29.25" customHeight="1">
      <c r="A7" s="88" t="s">
        <v>190</v>
      </c>
      <c r="B7" s="283" t="s">
        <v>191</v>
      </c>
      <c r="C7" s="284"/>
      <c r="D7" s="284"/>
      <c r="E7" s="284"/>
      <c r="F7" s="284"/>
      <c r="G7" s="284"/>
      <c r="H7" s="284"/>
      <c r="I7" s="284"/>
      <c r="J7" s="284"/>
    </row>
    <row r="8" spans="1:10" ht="29.25" customHeight="1">
      <c r="A8" s="88" t="s">
        <v>192</v>
      </c>
      <c r="B8" s="90" t="s">
        <v>193</v>
      </c>
      <c r="C8" s="280" t="s">
        <v>194</v>
      </c>
      <c r="D8" s="281"/>
      <c r="E8" s="281"/>
      <c r="F8" s="281"/>
      <c r="G8" s="281"/>
      <c r="H8" s="281"/>
      <c r="I8" s="281"/>
      <c r="J8" s="282"/>
    </row>
    <row r="9" spans="1:10" ht="29.25" customHeight="1">
      <c r="A9" s="88" t="s">
        <v>195</v>
      </c>
      <c r="B9" s="283" t="s">
        <v>196</v>
      </c>
      <c r="C9" s="284"/>
      <c r="D9" s="284"/>
      <c r="E9" s="284"/>
      <c r="F9" s="284"/>
      <c r="G9" s="284"/>
      <c r="H9" s="284"/>
      <c r="I9" s="284"/>
      <c r="J9" s="284"/>
    </row>
    <row r="10" spans="1:10" ht="29.25" customHeight="1">
      <c r="A10" s="88" t="s">
        <v>197</v>
      </c>
      <c r="B10" s="283" t="s">
        <v>196</v>
      </c>
      <c r="C10" s="284"/>
      <c r="D10" s="284"/>
      <c r="E10" s="284"/>
      <c r="F10" s="284"/>
      <c r="G10" s="284"/>
      <c r="H10" s="284"/>
      <c r="I10" s="284"/>
      <c r="J10" s="284"/>
    </row>
    <row r="11" spans="1:10" ht="29.25" customHeight="1">
      <c r="A11" s="88" t="s">
        <v>198</v>
      </c>
      <c r="B11" s="283" t="s">
        <v>199</v>
      </c>
      <c r="C11" s="284"/>
      <c r="D11" s="284"/>
      <c r="E11" s="284"/>
      <c r="F11" s="284"/>
      <c r="G11" s="284"/>
      <c r="H11" s="284"/>
      <c r="I11" s="284"/>
      <c r="J11" s="284"/>
    </row>
    <row r="12" spans="1:10" ht="29.25" customHeight="1">
      <c r="A12" s="88" t="s">
        <v>200</v>
      </c>
      <c r="B12" s="283" t="s">
        <v>201</v>
      </c>
      <c r="C12" s="284"/>
      <c r="D12" s="284"/>
      <c r="E12" s="284"/>
      <c r="F12" s="284"/>
      <c r="G12" s="284"/>
      <c r="H12" s="284"/>
      <c r="I12" s="284"/>
      <c r="J12" s="284"/>
    </row>
    <row r="13" spans="1:10" ht="29.25" customHeight="1">
      <c r="A13" s="88" t="s">
        <v>202</v>
      </c>
      <c r="B13" s="280" t="s">
        <v>203</v>
      </c>
      <c r="C13" s="281"/>
      <c r="D13" s="281"/>
      <c r="E13" s="281"/>
      <c r="F13" s="281"/>
      <c r="G13" s="281"/>
      <c r="H13" s="281"/>
      <c r="I13" s="281"/>
      <c r="J13" s="282"/>
    </row>
    <row r="14" spans="1:10" ht="29.25" customHeight="1">
      <c r="A14" s="88" t="s">
        <v>204</v>
      </c>
      <c r="B14" s="283" t="s">
        <v>205</v>
      </c>
      <c r="C14" s="284"/>
      <c r="D14" s="284"/>
      <c r="E14" s="284"/>
      <c r="F14" s="284"/>
      <c r="G14" s="284"/>
      <c r="H14" s="284"/>
      <c r="I14" s="284"/>
      <c r="J14" s="284"/>
    </row>
    <row r="15" spans="1:10" ht="29.25" customHeight="1">
      <c r="A15" s="88" t="s">
        <v>206</v>
      </c>
      <c r="B15" s="283" t="s">
        <v>207</v>
      </c>
      <c r="C15" s="284"/>
      <c r="D15" s="284"/>
      <c r="E15" s="284"/>
      <c r="F15" s="284"/>
      <c r="G15" s="284"/>
      <c r="H15" s="284"/>
      <c r="I15" s="284"/>
      <c r="J15" s="284"/>
    </row>
    <row r="16" spans="1:10" ht="29.25" customHeight="1">
      <c r="A16" s="88" t="s">
        <v>208</v>
      </c>
      <c r="B16" s="283" t="s">
        <v>209</v>
      </c>
      <c r="C16" s="284"/>
      <c r="D16" s="284"/>
      <c r="E16" s="284"/>
      <c r="F16" s="284"/>
      <c r="G16" s="284"/>
      <c r="H16" s="284"/>
      <c r="I16" s="284"/>
      <c r="J16" s="284"/>
    </row>
    <row r="17" spans="1:10" ht="29.25" customHeight="1">
      <c r="A17" s="88" t="s">
        <v>210</v>
      </c>
      <c r="B17" s="285">
        <v>0</v>
      </c>
      <c r="C17" s="284"/>
      <c r="D17" s="284"/>
      <c r="E17" s="284"/>
      <c r="F17" s="286"/>
      <c r="G17" s="284"/>
      <c r="H17" s="284"/>
      <c r="I17" s="284"/>
      <c r="J17" s="284"/>
    </row>
    <row r="18" spans="1:10" ht="29.25" customHeight="1">
      <c r="A18" s="88" t="s">
        <v>211</v>
      </c>
      <c r="B18" s="283" t="s">
        <v>212</v>
      </c>
      <c r="C18" s="284"/>
      <c r="D18" s="284"/>
      <c r="E18" s="284"/>
      <c r="F18" s="284"/>
      <c r="G18" s="284"/>
      <c r="H18" s="284"/>
      <c r="I18" s="284"/>
      <c r="J18" s="284"/>
    </row>
    <row r="19" spans="1:10" ht="29.25" customHeight="1">
      <c r="A19" s="91"/>
      <c r="B19" s="92"/>
      <c r="C19" s="92"/>
      <c r="D19" s="92"/>
      <c r="E19" s="92"/>
      <c r="F19" s="92"/>
      <c r="G19" s="92"/>
      <c r="H19" s="93"/>
      <c r="I19" s="93"/>
      <c r="J19" s="94"/>
    </row>
    <row r="20" spans="1:10" ht="29.25" customHeight="1">
      <c r="A20" s="95"/>
      <c r="B20" s="271" t="s">
        <v>213</v>
      </c>
      <c r="C20" s="272"/>
      <c r="D20" s="272"/>
      <c r="E20" s="272"/>
      <c r="F20" s="272"/>
      <c r="G20" s="272"/>
      <c r="H20" s="97"/>
      <c r="I20" s="20"/>
      <c r="J20" s="14"/>
    </row>
    <row r="21" spans="1:10" ht="29.25" customHeight="1">
      <c r="A21" s="98"/>
      <c r="B21" s="99" t="s">
        <v>214</v>
      </c>
      <c r="C21" s="99" t="s">
        <v>215</v>
      </c>
      <c r="D21" s="99" t="s">
        <v>216</v>
      </c>
      <c r="E21" s="99" t="s">
        <v>217</v>
      </c>
      <c r="F21" s="99" t="s">
        <v>218</v>
      </c>
      <c r="G21" s="99" t="s">
        <v>219</v>
      </c>
      <c r="H21" s="97"/>
      <c r="I21" s="20"/>
      <c r="J21" s="14"/>
    </row>
    <row r="22" spans="1:10" ht="29.25" customHeight="1">
      <c r="A22" s="100" t="s">
        <v>220</v>
      </c>
      <c r="B22" s="129">
        <v>3</v>
      </c>
      <c r="C22" s="129">
        <v>3</v>
      </c>
      <c r="D22" s="129">
        <v>3</v>
      </c>
      <c r="E22" s="129">
        <v>3</v>
      </c>
      <c r="F22" s="129">
        <v>3</v>
      </c>
      <c r="G22" s="101">
        <f>SUM(B22:F22)</f>
        <v>15</v>
      </c>
      <c r="H22" s="97"/>
      <c r="I22" s="20"/>
      <c r="J22" s="14"/>
    </row>
    <row r="23" spans="1:10" ht="29.25" customHeight="1">
      <c r="A23" s="100" t="s">
        <v>221</v>
      </c>
      <c r="B23" s="189"/>
      <c r="C23" s="189"/>
      <c r="D23" s="189"/>
      <c r="E23" s="189"/>
      <c r="F23" s="189"/>
      <c r="G23" s="196"/>
      <c r="H23" s="97"/>
      <c r="I23" s="20"/>
      <c r="J23" s="14"/>
    </row>
    <row r="24" spans="1:10" ht="29.25" customHeight="1">
      <c r="A24" s="100" t="s">
        <v>222</v>
      </c>
      <c r="B24" s="103"/>
      <c r="C24" s="103"/>
      <c r="D24" s="103"/>
      <c r="E24" s="103"/>
      <c r="F24" s="103"/>
      <c r="G24" s="104"/>
      <c r="H24" s="97"/>
      <c r="I24" s="20"/>
      <c r="J24" s="14"/>
    </row>
    <row r="25" spans="1:10" ht="29.25" customHeight="1">
      <c r="A25" s="100" t="s">
        <v>223</v>
      </c>
      <c r="B25" s="103"/>
      <c r="C25" s="103"/>
      <c r="D25" s="103"/>
      <c r="E25" s="103"/>
      <c r="F25" s="103"/>
      <c r="G25" s="103"/>
      <c r="H25" s="97"/>
      <c r="I25" s="20"/>
      <c r="J25" s="14"/>
    </row>
    <row r="26" spans="1:10" ht="29.25" customHeight="1">
      <c r="A26" s="106"/>
      <c r="B26" s="92"/>
      <c r="C26" s="92"/>
      <c r="D26" s="92"/>
      <c r="E26" s="92"/>
      <c r="F26" s="92"/>
      <c r="G26" s="92"/>
      <c r="H26" s="107"/>
      <c r="I26" s="107"/>
      <c r="J26" s="108"/>
    </row>
    <row r="27" spans="1:10" ht="29.25" customHeight="1">
      <c r="A27" s="271" t="s">
        <v>224</v>
      </c>
      <c r="B27" s="272"/>
      <c r="C27" s="272"/>
      <c r="D27" s="272"/>
      <c r="E27" s="272"/>
      <c r="F27" s="272"/>
      <c r="G27" s="272"/>
      <c r="H27" s="272"/>
      <c r="I27" s="272"/>
      <c r="J27" s="272"/>
    </row>
    <row r="28" spans="1:10" ht="30" customHeight="1">
      <c r="A28" s="96" t="s">
        <v>225</v>
      </c>
      <c r="B28" s="96" t="s">
        <v>226</v>
      </c>
      <c r="C28" s="96" t="s">
        <v>227</v>
      </c>
      <c r="D28" s="96" t="s">
        <v>228</v>
      </c>
      <c r="E28" s="96" t="s">
        <v>229</v>
      </c>
      <c r="F28" s="271" t="s">
        <v>230</v>
      </c>
      <c r="G28" s="272"/>
      <c r="H28" s="272"/>
      <c r="I28" s="271" t="s">
        <v>231</v>
      </c>
      <c r="J28" s="272"/>
    </row>
    <row r="29" spans="1:10" ht="18.75">
      <c r="A29" s="109">
        <v>2024</v>
      </c>
      <c r="B29" s="110" t="s">
        <v>232</v>
      </c>
      <c r="C29" s="195"/>
      <c r="D29" s="190"/>
      <c r="E29" s="193">
        <f>IFERROR(IF(D29/C29&gt;100%,100%,D29/C29),0)</f>
        <v>0</v>
      </c>
      <c r="F29" s="273"/>
      <c r="G29" s="274"/>
      <c r="H29" s="275"/>
      <c r="I29" s="287"/>
      <c r="J29" s="288"/>
    </row>
    <row r="30" spans="1:10" ht="18.75">
      <c r="A30" s="109">
        <v>2024</v>
      </c>
      <c r="B30" s="110" t="s">
        <v>233</v>
      </c>
      <c r="C30" s="195"/>
      <c r="D30" s="190"/>
      <c r="E30" s="193">
        <f t="shared" ref="E30:E44" si="0">IFERROR(IF(D30/C30&gt;100%,100%,D30/C30),0)</f>
        <v>0</v>
      </c>
      <c r="F30" s="273"/>
      <c r="G30" s="274"/>
      <c r="H30" s="275"/>
      <c r="I30" s="287"/>
      <c r="J30" s="288"/>
    </row>
    <row r="31" spans="1:10" ht="18.75">
      <c r="A31" s="109">
        <v>2025</v>
      </c>
      <c r="B31" s="110" t="s">
        <v>234</v>
      </c>
      <c r="C31" s="195"/>
      <c r="D31" s="190"/>
      <c r="E31" s="193">
        <f t="shared" si="0"/>
        <v>0</v>
      </c>
      <c r="F31" s="273"/>
      <c r="G31" s="274"/>
      <c r="H31" s="275"/>
      <c r="I31" s="287"/>
      <c r="J31" s="288"/>
    </row>
    <row r="32" spans="1:10" ht="18.75" customHeight="1">
      <c r="A32" s="109">
        <v>2025</v>
      </c>
      <c r="B32" s="110" t="s">
        <v>235</v>
      </c>
      <c r="C32" s="195"/>
      <c r="D32" s="190"/>
      <c r="E32" s="193">
        <f t="shared" si="0"/>
        <v>0</v>
      </c>
      <c r="F32" s="273"/>
      <c r="G32" s="274"/>
      <c r="H32" s="275"/>
      <c r="I32" s="287"/>
      <c r="J32" s="288"/>
    </row>
    <row r="33" spans="1:10" ht="18.75" customHeight="1">
      <c r="A33" s="109">
        <v>2025</v>
      </c>
      <c r="B33" s="110" t="s">
        <v>232</v>
      </c>
      <c r="C33" s="195"/>
      <c r="D33" s="71"/>
      <c r="E33" s="193">
        <f t="shared" si="0"/>
        <v>0</v>
      </c>
      <c r="F33" s="273"/>
      <c r="G33" s="274"/>
      <c r="H33" s="275"/>
      <c r="I33" s="289"/>
      <c r="J33" s="288"/>
    </row>
    <row r="34" spans="1:10" ht="18.75" customHeight="1">
      <c r="A34" s="109">
        <v>2025</v>
      </c>
      <c r="B34" s="110" t="s">
        <v>233</v>
      </c>
      <c r="C34" s="195"/>
      <c r="D34" s="71"/>
      <c r="E34" s="193">
        <f t="shared" si="0"/>
        <v>0</v>
      </c>
      <c r="F34" s="273"/>
      <c r="G34" s="274"/>
      <c r="H34" s="275"/>
      <c r="I34" s="289"/>
      <c r="J34" s="288"/>
    </row>
    <row r="35" spans="1:10" ht="18.75" customHeight="1">
      <c r="A35" s="109">
        <v>2026</v>
      </c>
      <c r="B35" s="110" t="s">
        <v>234</v>
      </c>
      <c r="C35" s="113"/>
      <c r="D35" s="71"/>
      <c r="E35" s="193">
        <f t="shared" si="0"/>
        <v>0</v>
      </c>
      <c r="F35" s="273"/>
      <c r="G35" s="274"/>
      <c r="H35" s="275"/>
      <c r="I35" s="289"/>
      <c r="J35" s="288"/>
    </row>
    <row r="36" spans="1:10" ht="18.75" customHeight="1">
      <c r="A36" s="109">
        <v>2026</v>
      </c>
      <c r="B36" s="110" t="s">
        <v>235</v>
      </c>
      <c r="C36" s="113"/>
      <c r="D36" s="71"/>
      <c r="E36" s="193">
        <f t="shared" si="0"/>
        <v>0</v>
      </c>
      <c r="F36" s="273"/>
      <c r="G36" s="274"/>
      <c r="H36" s="275"/>
      <c r="I36" s="289"/>
      <c r="J36" s="288"/>
    </row>
    <row r="37" spans="1:10" ht="18.75" customHeight="1">
      <c r="A37" s="109">
        <v>2026</v>
      </c>
      <c r="B37" s="110" t="s">
        <v>232</v>
      </c>
      <c r="C37" s="113"/>
      <c r="D37" s="71"/>
      <c r="E37" s="193">
        <f t="shared" si="0"/>
        <v>0</v>
      </c>
      <c r="F37" s="273"/>
      <c r="G37" s="274"/>
      <c r="H37" s="275"/>
      <c r="I37" s="289"/>
      <c r="J37" s="288"/>
    </row>
    <row r="38" spans="1:10" ht="18.75" customHeight="1">
      <c r="A38" s="109">
        <v>2026</v>
      </c>
      <c r="B38" s="110" t="s">
        <v>233</v>
      </c>
      <c r="C38" s="113"/>
      <c r="D38" s="71"/>
      <c r="E38" s="193">
        <f t="shared" si="0"/>
        <v>0</v>
      </c>
      <c r="F38" s="273"/>
      <c r="G38" s="274"/>
      <c r="H38" s="275"/>
      <c r="I38" s="289"/>
      <c r="J38" s="288"/>
    </row>
    <row r="39" spans="1:10" ht="18.75" customHeight="1">
      <c r="A39" s="109">
        <v>2027</v>
      </c>
      <c r="B39" s="110" t="s">
        <v>234</v>
      </c>
      <c r="C39" s="113"/>
      <c r="D39" s="113"/>
      <c r="E39" s="193">
        <f t="shared" si="0"/>
        <v>0</v>
      </c>
      <c r="F39" s="273"/>
      <c r="G39" s="274"/>
      <c r="H39" s="275"/>
      <c r="I39" s="289"/>
      <c r="J39" s="288"/>
    </row>
    <row r="40" spans="1:10" ht="18.75" customHeight="1">
      <c r="A40" s="109">
        <v>2027</v>
      </c>
      <c r="B40" s="110" t="s">
        <v>235</v>
      </c>
      <c r="C40" s="113"/>
      <c r="D40" s="71"/>
      <c r="E40" s="193">
        <f t="shared" si="0"/>
        <v>0</v>
      </c>
      <c r="F40" s="273"/>
      <c r="G40" s="274"/>
      <c r="H40" s="275"/>
      <c r="I40" s="289"/>
      <c r="J40" s="288"/>
    </row>
    <row r="41" spans="1:10" ht="18.75" customHeight="1">
      <c r="A41" s="109">
        <v>2027</v>
      </c>
      <c r="B41" s="110" t="s">
        <v>232</v>
      </c>
      <c r="C41" s="113"/>
      <c r="D41" s="71"/>
      <c r="E41" s="193">
        <f t="shared" si="0"/>
        <v>0</v>
      </c>
      <c r="F41" s="273"/>
      <c r="G41" s="274"/>
      <c r="H41" s="275"/>
      <c r="I41" s="289"/>
      <c r="J41" s="288"/>
    </row>
    <row r="42" spans="1:10" ht="18.75" customHeight="1">
      <c r="A42" s="109">
        <v>2027</v>
      </c>
      <c r="B42" s="110" t="s">
        <v>233</v>
      </c>
      <c r="C42" s="113"/>
      <c r="D42" s="71"/>
      <c r="E42" s="193">
        <f t="shared" si="0"/>
        <v>0</v>
      </c>
      <c r="F42" s="273"/>
      <c r="G42" s="274"/>
      <c r="H42" s="275"/>
      <c r="I42" s="289"/>
      <c r="J42" s="288"/>
    </row>
    <row r="43" spans="1:10" ht="18.75" customHeight="1">
      <c r="A43" s="109">
        <v>2028</v>
      </c>
      <c r="B43" s="110" t="s">
        <v>234</v>
      </c>
      <c r="C43" s="113"/>
      <c r="D43" s="71"/>
      <c r="E43" s="193">
        <f t="shared" si="0"/>
        <v>0</v>
      </c>
      <c r="F43" s="273"/>
      <c r="G43" s="274"/>
      <c r="H43" s="275"/>
      <c r="I43" s="289"/>
      <c r="J43" s="288"/>
    </row>
    <row r="44" spans="1:10" ht="18.75" customHeight="1">
      <c r="A44" s="109">
        <v>2028</v>
      </c>
      <c r="B44" s="110" t="s">
        <v>235</v>
      </c>
      <c r="C44" s="113"/>
      <c r="D44" s="113"/>
      <c r="E44" s="193">
        <f t="shared" si="0"/>
        <v>0</v>
      </c>
      <c r="F44" s="273"/>
      <c r="G44" s="274"/>
      <c r="H44" s="275"/>
      <c r="I44" s="289"/>
      <c r="J44" s="288"/>
    </row>
  </sheetData>
  <mergeCells count="50">
    <mergeCell ref="I39:J39"/>
    <mergeCell ref="I40:J40"/>
    <mergeCell ref="F42:H42"/>
    <mergeCell ref="F43:H43"/>
    <mergeCell ref="F44:H44"/>
    <mergeCell ref="F39:H39"/>
    <mergeCell ref="F40:H40"/>
    <mergeCell ref="I41:J41"/>
    <mergeCell ref="I42:J42"/>
    <mergeCell ref="I43:J43"/>
    <mergeCell ref="I44:J44"/>
    <mergeCell ref="I34:J34"/>
    <mergeCell ref="I35:J35"/>
    <mergeCell ref="F36:H36"/>
    <mergeCell ref="F37:H37"/>
    <mergeCell ref="F38:H38"/>
    <mergeCell ref="F34:H34"/>
    <mergeCell ref="F35:H35"/>
    <mergeCell ref="B15:J15"/>
    <mergeCell ref="B16:J16"/>
    <mergeCell ref="B17:J17"/>
    <mergeCell ref="B18:J18"/>
    <mergeCell ref="F41:H41"/>
    <mergeCell ref="F31:H31"/>
    <mergeCell ref="F32:H32"/>
    <mergeCell ref="F33:H33"/>
    <mergeCell ref="I29:J29"/>
    <mergeCell ref="I30:J30"/>
    <mergeCell ref="I31:J31"/>
    <mergeCell ref="I32:J32"/>
    <mergeCell ref="I33:J33"/>
    <mergeCell ref="I36:J36"/>
    <mergeCell ref="I37:J37"/>
    <mergeCell ref="I38:J38"/>
    <mergeCell ref="B20:G20"/>
    <mergeCell ref="A27:J27"/>
    <mergeCell ref="F29:H29"/>
    <mergeCell ref="F30:H30"/>
    <mergeCell ref="C1:H4"/>
    <mergeCell ref="C8:J8"/>
    <mergeCell ref="B12:J12"/>
    <mergeCell ref="B6:J6"/>
    <mergeCell ref="F28:H28"/>
    <mergeCell ref="I28:J28"/>
    <mergeCell ref="B7:J7"/>
    <mergeCell ref="B9:J9"/>
    <mergeCell ref="B10:J10"/>
    <mergeCell ref="B11:J11"/>
    <mergeCell ref="B13:J13"/>
    <mergeCell ref="B14:J14"/>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5"/>
  <sheetViews>
    <sheetView showGridLines="0" topLeftCell="D1" workbookViewId="0">
      <selection activeCell="H8" sqref="H8"/>
    </sheetView>
  </sheetViews>
  <sheetFormatPr defaultColWidth="11.42578125" defaultRowHeight="15" customHeight="1"/>
  <cols>
    <col min="1" max="1" width="5.140625" style="1" customWidth="1"/>
    <col min="2" max="2" width="42.85546875" style="1" customWidth="1"/>
    <col min="3" max="3" width="5.7109375" style="1" customWidth="1"/>
    <col min="4" max="4" width="109.28515625" style="1" customWidth="1"/>
    <col min="5" max="5" width="13.28515625" style="1" customWidth="1"/>
    <col min="6" max="10" width="10.7109375" style="1" customWidth="1"/>
    <col min="11" max="11" width="17.85546875" style="1" customWidth="1"/>
    <col min="12" max="12" width="20.5703125" style="1" customWidth="1"/>
    <col min="13" max="13" width="11.42578125" style="1" hidden="1" customWidth="1"/>
    <col min="14" max="16384" width="11.42578125" style="1"/>
  </cols>
  <sheetData>
    <row r="1" spans="1:13" ht="22.5" customHeight="1">
      <c r="A1" s="207"/>
      <c r="B1" s="208"/>
      <c r="C1" s="209"/>
      <c r="D1" s="379" t="s">
        <v>443</v>
      </c>
      <c r="E1" s="380"/>
      <c r="F1" s="380"/>
      <c r="G1" s="380"/>
      <c r="H1" s="380"/>
      <c r="I1" s="380"/>
      <c r="J1" s="380"/>
      <c r="K1" s="210" t="s">
        <v>1</v>
      </c>
      <c r="L1" s="211" t="s">
        <v>2</v>
      </c>
    </row>
    <row r="2" spans="1:13" ht="22.5" customHeight="1">
      <c r="A2" s="212"/>
      <c r="B2" s="143"/>
      <c r="C2" s="144"/>
      <c r="D2" s="278"/>
      <c r="E2" s="278"/>
      <c r="F2" s="278"/>
      <c r="G2" s="278"/>
      <c r="H2" s="278"/>
      <c r="I2" s="278"/>
      <c r="J2" s="278"/>
      <c r="K2" s="145" t="s">
        <v>3</v>
      </c>
      <c r="L2" s="213">
        <v>3</v>
      </c>
    </row>
    <row r="3" spans="1:13" ht="22.5" customHeight="1">
      <c r="A3" s="212"/>
      <c r="B3" s="143"/>
      <c r="C3" s="144"/>
      <c r="D3" s="278"/>
      <c r="E3" s="278"/>
      <c r="F3" s="278"/>
      <c r="G3" s="278"/>
      <c r="H3" s="278"/>
      <c r="I3" s="278"/>
      <c r="J3" s="278"/>
      <c r="K3" s="145" t="s">
        <v>4</v>
      </c>
      <c r="L3" s="214" t="s">
        <v>5</v>
      </c>
    </row>
    <row r="4" spans="1:13" ht="22.5" customHeight="1" thickBot="1">
      <c r="A4" s="215"/>
      <c r="B4" s="216"/>
      <c r="C4" s="217"/>
      <c r="D4" s="381"/>
      <c r="E4" s="381"/>
      <c r="F4" s="381"/>
      <c r="G4" s="381"/>
      <c r="H4" s="381"/>
      <c r="I4" s="381"/>
      <c r="J4" s="381"/>
      <c r="K4" s="218" t="s">
        <v>6</v>
      </c>
      <c r="L4" s="219" t="s">
        <v>7</v>
      </c>
    </row>
    <row r="5" spans="1:13" ht="15" customHeight="1">
      <c r="A5" s="144"/>
      <c r="B5" s="144"/>
      <c r="C5" s="144"/>
      <c r="D5" s="144"/>
      <c r="E5" s="144"/>
      <c r="F5" s="144"/>
      <c r="G5" s="144"/>
      <c r="H5" s="144"/>
      <c r="I5" s="144"/>
      <c r="J5" s="144"/>
      <c r="K5" s="144"/>
      <c r="L5" s="144"/>
    </row>
    <row r="6" spans="1:13" ht="15" customHeight="1">
      <c r="A6" s="382" t="s">
        <v>444</v>
      </c>
      <c r="B6" s="382" t="s">
        <v>190</v>
      </c>
      <c r="C6" s="382" t="s">
        <v>16</v>
      </c>
      <c r="D6" s="382" t="s">
        <v>192</v>
      </c>
      <c r="E6" s="384" t="s">
        <v>445</v>
      </c>
      <c r="F6" s="386" t="s">
        <v>223</v>
      </c>
      <c r="G6" s="387"/>
      <c r="H6" s="387"/>
      <c r="I6" s="387"/>
      <c r="J6" s="387"/>
      <c r="K6" s="382" t="s">
        <v>446</v>
      </c>
      <c r="L6" s="382" t="s">
        <v>447</v>
      </c>
    </row>
    <row r="7" spans="1:13" ht="47.25" customHeight="1">
      <c r="A7" s="383"/>
      <c r="B7" s="383"/>
      <c r="C7" s="383"/>
      <c r="D7" s="383"/>
      <c r="E7" s="385"/>
      <c r="F7" s="99" t="s">
        <v>214</v>
      </c>
      <c r="G7" s="99" t="s">
        <v>215</v>
      </c>
      <c r="H7" s="99" t="s">
        <v>216</v>
      </c>
      <c r="I7" s="99" t="s">
        <v>217</v>
      </c>
      <c r="J7" s="99" t="s">
        <v>218</v>
      </c>
      <c r="K7" s="383"/>
      <c r="L7" s="383"/>
    </row>
    <row r="8" spans="1:13" ht="15.75" customHeight="1">
      <c r="A8" s="388">
        <v>1</v>
      </c>
      <c r="B8" s="375" t="s">
        <v>448</v>
      </c>
      <c r="C8" s="146" t="s">
        <v>449</v>
      </c>
      <c r="D8" s="147" t="s">
        <v>194</v>
      </c>
      <c r="E8" s="148">
        <v>3.7037037037037E-2</v>
      </c>
      <c r="F8" s="220">
        <f>'3.1.1 OAC EM'!B25</f>
        <v>0</v>
      </c>
      <c r="G8" s="220">
        <f>'3.1.1 OAC EM'!C25</f>
        <v>0</v>
      </c>
      <c r="H8" s="220"/>
      <c r="I8" s="220"/>
      <c r="J8" s="220"/>
      <c r="K8" s="198">
        <f>IFERROR(MAX(F8:J8)*E8,0)</f>
        <v>0</v>
      </c>
      <c r="L8" s="378">
        <f>SUM(K8:K10)</f>
        <v>0</v>
      </c>
      <c r="M8" s="1" t="s">
        <v>212</v>
      </c>
    </row>
    <row r="9" spans="1:13" ht="15.75" customHeight="1">
      <c r="A9" s="389"/>
      <c r="B9" s="376"/>
      <c r="C9" s="146" t="s">
        <v>450</v>
      </c>
      <c r="D9" s="147" t="s">
        <v>237</v>
      </c>
      <c r="E9" s="148">
        <v>3.7037037037037E-2</v>
      </c>
      <c r="F9" s="220">
        <f>'3.1.2 OAC DCE'!B25</f>
        <v>0</v>
      </c>
      <c r="G9" s="220">
        <f>'3.1.2 OAC DCE'!C25</f>
        <v>0</v>
      </c>
      <c r="H9" s="220"/>
      <c r="I9" s="220"/>
      <c r="J9" s="220"/>
      <c r="K9" s="198">
        <f>IFERROR(MAX(F9:J9)*E9,0)</f>
        <v>0</v>
      </c>
      <c r="L9" s="378"/>
      <c r="M9" s="1" t="s">
        <v>243</v>
      </c>
    </row>
    <row r="10" spans="1:13" ht="15.75" customHeight="1">
      <c r="A10" s="390"/>
      <c r="B10" s="377"/>
      <c r="C10" s="146" t="s">
        <v>245</v>
      </c>
      <c r="D10" s="147" t="s">
        <v>246</v>
      </c>
      <c r="E10" s="148">
        <v>3.7037037037037E-2</v>
      </c>
      <c r="F10" s="220">
        <f>'3.1.3 SGGD LAB'!B25</f>
        <v>0</v>
      </c>
      <c r="G10" s="220">
        <f>'3.1.3 SGGD LAB'!C25</f>
        <v>0</v>
      </c>
      <c r="H10" s="220"/>
      <c r="I10" s="220"/>
      <c r="J10" s="220"/>
      <c r="K10" s="198">
        <f t="shared" ref="K10:K33" si="0">IFERROR(MAX(F10:J10)*E10,0)</f>
        <v>0</v>
      </c>
      <c r="L10" s="378"/>
      <c r="M10" s="1" t="s">
        <v>243</v>
      </c>
    </row>
    <row r="11" spans="1:13" ht="15.75" customHeight="1">
      <c r="A11" s="388">
        <v>2</v>
      </c>
      <c r="B11" s="393" t="s">
        <v>451</v>
      </c>
      <c r="C11" s="146" t="s">
        <v>452</v>
      </c>
      <c r="D11" s="147" t="s">
        <v>256</v>
      </c>
      <c r="E11" s="148">
        <v>3.7037037037037E-2</v>
      </c>
      <c r="F11" s="220">
        <f>'3.2.1 DCDS ED'!B25</f>
        <v>0</v>
      </c>
      <c r="G11" s="220">
        <f>'3.2.1 DCDS ED'!C25</f>
        <v>0</v>
      </c>
      <c r="H11" s="220"/>
      <c r="I11" s="220"/>
      <c r="J11" s="220"/>
      <c r="K11" s="198">
        <f t="shared" si="0"/>
        <v>0</v>
      </c>
      <c r="L11" s="378">
        <f>SUM(K11:K16)</f>
        <v>0</v>
      </c>
      <c r="M11" s="1" t="s">
        <v>243</v>
      </c>
    </row>
    <row r="12" spans="1:13" ht="15.75" customHeight="1">
      <c r="A12" s="389"/>
      <c r="B12" s="394"/>
      <c r="C12" s="146" t="s">
        <v>453</v>
      </c>
      <c r="D12" s="147" t="s">
        <v>267</v>
      </c>
      <c r="E12" s="148">
        <v>3.7037037037037E-2</v>
      </c>
      <c r="F12" s="220">
        <f>'3.2.2 DAE EAD'!B25</f>
        <v>0</v>
      </c>
      <c r="G12" s="220">
        <f>'3.2.2 DAE EAD'!C25</f>
        <v>0</v>
      </c>
      <c r="H12" s="220"/>
      <c r="I12" s="220"/>
      <c r="J12" s="220"/>
      <c r="K12" s="198">
        <f t="shared" si="0"/>
        <v>0</v>
      </c>
      <c r="L12" s="378"/>
      <c r="M12" s="1" t="s">
        <v>212</v>
      </c>
    </row>
    <row r="13" spans="1:13" ht="15.75" customHeight="1">
      <c r="A13" s="389"/>
      <c r="B13" s="394"/>
      <c r="C13" s="146" t="s">
        <v>454</v>
      </c>
      <c r="D13" s="147" t="s">
        <v>277</v>
      </c>
      <c r="E13" s="148">
        <v>3.7037037037037E-2</v>
      </c>
      <c r="F13" s="220">
        <f>'3.2.3 DDH SDH'!B25</f>
        <v>0</v>
      </c>
      <c r="G13" s="220">
        <f>'3.2.3 DDH SDH'!C25</f>
        <v>0</v>
      </c>
      <c r="H13" s="220"/>
      <c r="I13" s="220"/>
      <c r="J13" s="220"/>
      <c r="K13" s="198">
        <f t="shared" si="0"/>
        <v>0</v>
      </c>
      <c r="L13" s="378"/>
      <c r="M13" s="1" t="s">
        <v>243</v>
      </c>
    </row>
    <row r="14" spans="1:13" ht="15.75" customHeight="1">
      <c r="A14" s="389"/>
      <c r="B14" s="394"/>
      <c r="C14" s="146" t="s">
        <v>455</v>
      </c>
      <c r="D14" s="147" t="s">
        <v>284</v>
      </c>
      <c r="E14" s="148">
        <v>3.7037037037037E-2</v>
      </c>
      <c r="F14" s="220">
        <f>'3.2.4 SAR SEN'!B25</f>
        <v>0</v>
      </c>
      <c r="G14" s="220">
        <f>'3.2.4 SAR SEN'!C25</f>
        <v>0</v>
      </c>
      <c r="H14" s="220"/>
      <c r="I14" s="220"/>
      <c r="J14" s="220"/>
      <c r="K14" s="198">
        <f t="shared" si="0"/>
        <v>0</v>
      </c>
      <c r="L14" s="378"/>
      <c r="M14" s="1" t="s">
        <v>243</v>
      </c>
    </row>
    <row r="15" spans="1:13" ht="15.75" customHeight="1">
      <c r="A15" s="389"/>
      <c r="B15" s="394"/>
      <c r="C15" s="146" t="s">
        <v>456</v>
      </c>
      <c r="D15" s="147" t="s">
        <v>293</v>
      </c>
      <c r="E15" s="148">
        <v>3.7037037037037E-2</v>
      </c>
      <c r="F15" s="220">
        <f>'3.2.5 DDH ADH'!B25</f>
        <v>0</v>
      </c>
      <c r="G15" s="220">
        <f>'3.2.5 DDH ADH'!C25</f>
        <v>0</v>
      </c>
      <c r="H15" s="220"/>
      <c r="I15" s="220"/>
      <c r="J15" s="220"/>
      <c r="K15" s="198">
        <f t="shared" si="0"/>
        <v>0</v>
      </c>
      <c r="L15" s="378"/>
      <c r="M15" s="1" t="s">
        <v>243</v>
      </c>
    </row>
    <row r="16" spans="1:13" ht="15.75" customHeight="1">
      <c r="A16" s="390"/>
      <c r="B16" s="396"/>
      <c r="C16" s="146" t="s">
        <v>457</v>
      </c>
      <c r="D16" s="147" t="s">
        <v>299</v>
      </c>
      <c r="E16" s="148">
        <v>3.7037037037037E-2</v>
      </c>
      <c r="F16" s="220">
        <f>'3.2.6 DDH FDH'!B25</f>
        <v>0</v>
      </c>
      <c r="G16" s="220">
        <f>'3.2.6 DDH FDH'!C25</f>
        <v>0</v>
      </c>
      <c r="H16" s="220"/>
      <c r="I16" s="220"/>
      <c r="J16" s="220"/>
      <c r="K16" s="198">
        <f t="shared" si="0"/>
        <v>0</v>
      </c>
      <c r="L16" s="378"/>
      <c r="M16" s="1" t="s">
        <v>243</v>
      </c>
    </row>
    <row r="17" spans="1:13" ht="15.75" customHeight="1">
      <c r="A17" s="388">
        <v>3</v>
      </c>
      <c r="B17" s="393" t="s">
        <v>458</v>
      </c>
      <c r="C17" s="146" t="s">
        <v>459</v>
      </c>
      <c r="D17" s="147" t="s">
        <v>308</v>
      </c>
      <c r="E17" s="148">
        <v>3.7037037037037E-2</v>
      </c>
      <c r="F17" s="220">
        <f>'3.3.1 DTI PETI'!B25</f>
        <v>0</v>
      </c>
      <c r="G17" s="220">
        <f>'3.3.1 DTI PETI'!C25</f>
        <v>0</v>
      </c>
      <c r="H17" s="220"/>
      <c r="I17" s="220"/>
      <c r="J17" s="220"/>
      <c r="K17" s="198">
        <f t="shared" si="0"/>
        <v>0</v>
      </c>
      <c r="L17" s="378">
        <f>SUM(K17:K23)</f>
        <v>0</v>
      </c>
      <c r="M17" s="1" t="s">
        <v>212</v>
      </c>
    </row>
    <row r="18" spans="1:13" ht="15.75" customHeight="1">
      <c r="A18" s="389"/>
      <c r="B18" s="394"/>
      <c r="C18" s="146" t="s">
        <v>460</v>
      </c>
      <c r="D18" s="179" t="s">
        <v>315</v>
      </c>
      <c r="E18" s="148">
        <v>3.7037037037037E-2</v>
      </c>
      <c r="F18" s="220">
        <f>'3.3.2 DJ NOR'!B25</f>
        <v>0</v>
      </c>
      <c r="G18" s="220">
        <f>'3.3.2 DJ NOR'!C25</f>
        <v>0</v>
      </c>
      <c r="H18" s="220"/>
      <c r="I18" s="220"/>
      <c r="J18" s="220"/>
      <c r="K18" s="198">
        <f t="shared" si="0"/>
        <v>0</v>
      </c>
      <c r="L18" s="378"/>
      <c r="M18" s="1" t="s">
        <v>212</v>
      </c>
    </row>
    <row r="19" spans="1:13" ht="15.75" customHeight="1">
      <c r="A19" s="389"/>
      <c r="B19" s="394"/>
      <c r="C19" s="146" t="s">
        <v>461</v>
      </c>
      <c r="D19" s="179" t="s">
        <v>323</v>
      </c>
      <c r="E19" s="148">
        <v>3.7037037037037E-2</v>
      </c>
      <c r="F19" s="220">
        <f>'3.3.3 DJ DEF'!B25</f>
        <v>0</v>
      </c>
      <c r="G19" s="220">
        <f>'3.3.3 DJ DEF'!C25</f>
        <v>0</v>
      </c>
      <c r="H19" s="220"/>
      <c r="I19" s="220"/>
      <c r="J19" s="220"/>
      <c r="K19" s="198">
        <f t="shared" si="0"/>
        <v>0</v>
      </c>
      <c r="L19" s="378"/>
      <c r="M19" s="1" t="s">
        <v>212</v>
      </c>
    </row>
    <row r="20" spans="1:13" ht="15.75" customHeight="1">
      <c r="A20" s="389"/>
      <c r="B20" s="394"/>
      <c r="C20" s="146" t="s">
        <v>462</v>
      </c>
      <c r="D20" s="147" t="s">
        <v>330</v>
      </c>
      <c r="E20" s="148">
        <v>3.7037037037037E-2</v>
      </c>
      <c r="F20" s="220">
        <f>'3.3.4 OAP GA'!B25</f>
        <v>0</v>
      </c>
      <c r="G20" s="220">
        <f>'3.3.4 OAP GA'!C25</f>
        <v>0</v>
      </c>
      <c r="H20" s="220"/>
      <c r="I20" s="220"/>
      <c r="J20" s="220"/>
      <c r="K20" s="198">
        <f t="shared" si="0"/>
        <v>0</v>
      </c>
      <c r="L20" s="378"/>
      <c r="M20" s="1" t="s">
        <v>338</v>
      </c>
    </row>
    <row r="21" spans="1:13" ht="15.75" customHeight="1">
      <c r="A21" s="389"/>
      <c r="B21" s="394"/>
      <c r="C21" s="146" t="s">
        <v>463</v>
      </c>
      <c r="D21" s="147" t="s">
        <v>340</v>
      </c>
      <c r="E21" s="148">
        <v>3.7037037037037E-2</v>
      </c>
      <c r="F21" s="220">
        <f>'3.3.5 OAP SG'!B25</f>
        <v>0</v>
      </c>
      <c r="G21" s="220">
        <f>'3.3.5 OAP SG'!C25</f>
        <v>0</v>
      </c>
      <c r="H21" s="220"/>
      <c r="I21" s="220"/>
      <c r="J21" s="220"/>
      <c r="K21" s="198">
        <f t="shared" si="0"/>
        <v>0</v>
      </c>
      <c r="L21" s="378"/>
      <c r="M21" s="1" t="s">
        <v>338</v>
      </c>
    </row>
    <row r="22" spans="1:13" ht="15.75" customHeight="1">
      <c r="A22" s="389"/>
      <c r="B22" s="394"/>
      <c r="C22" s="146" t="s">
        <v>464</v>
      </c>
      <c r="D22" s="147" t="s">
        <v>346</v>
      </c>
      <c r="E22" s="148">
        <v>3.7037037037037E-2</v>
      </c>
      <c r="F22" s="220">
        <f>'3.3.6 SGI SAC DP'!B25</f>
        <v>0</v>
      </c>
      <c r="G22" s="220">
        <f>'3.3.6 SGI SAC DP'!C25</f>
        <v>0</v>
      </c>
      <c r="H22" s="220"/>
      <c r="I22" s="220"/>
      <c r="J22" s="220"/>
      <c r="K22" s="198">
        <f t="shared" si="0"/>
        <v>0</v>
      </c>
      <c r="L22" s="378"/>
      <c r="M22" s="1" t="s">
        <v>212</v>
      </c>
    </row>
    <row r="23" spans="1:13" ht="15.75" customHeight="1">
      <c r="A23" s="390"/>
      <c r="B23" s="396"/>
      <c r="C23" s="146" t="s">
        <v>465</v>
      </c>
      <c r="D23" s="147" t="s">
        <v>353</v>
      </c>
      <c r="E23" s="148">
        <v>3.7037037037037E-2</v>
      </c>
      <c r="F23" s="220">
        <f>'3.3.7 SGI SAC TRA'!B25</f>
        <v>0</v>
      </c>
      <c r="G23" s="220">
        <f>'3.3.7 SGI SAC TRA'!C25</f>
        <v>0</v>
      </c>
      <c r="H23" s="220"/>
      <c r="I23" s="220"/>
      <c r="J23" s="220"/>
      <c r="K23" s="198">
        <f t="shared" si="0"/>
        <v>0</v>
      </c>
      <c r="L23" s="378"/>
      <c r="M23" s="1" t="s">
        <v>212</v>
      </c>
    </row>
    <row r="24" spans="1:13" ht="15.75" customHeight="1">
      <c r="A24" s="388">
        <v>4</v>
      </c>
      <c r="B24" s="393" t="s">
        <v>466</v>
      </c>
      <c r="C24" s="146" t="s">
        <v>467</v>
      </c>
      <c r="D24" s="147" t="s">
        <v>361</v>
      </c>
      <c r="E24" s="148">
        <v>3.7037037037037E-2</v>
      </c>
      <c r="F24" s="220">
        <f>'3.4.1 DGDL POL PUB'!B25</f>
        <v>0</v>
      </c>
      <c r="G24" s="220">
        <f>'3.4.1 DGDL POL PUB'!C25</f>
        <v>0</v>
      </c>
      <c r="H24" s="220"/>
      <c r="I24" s="220"/>
      <c r="J24" s="220"/>
      <c r="K24" s="198">
        <f t="shared" si="0"/>
        <v>0</v>
      </c>
      <c r="L24" s="378">
        <f>SUM(K24:K28)</f>
        <v>0</v>
      </c>
      <c r="M24" s="1" t="s">
        <v>338</v>
      </c>
    </row>
    <row r="25" spans="1:13" ht="15.75" customHeight="1">
      <c r="A25" s="389"/>
      <c r="B25" s="394"/>
      <c r="C25" s="146" t="s">
        <v>468</v>
      </c>
      <c r="D25" s="147" t="s">
        <v>368</v>
      </c>
      <c r="E25" s="148">
        <v>3.7037037037037E-2</v>
      </c>
      <c r="F25" s="220">
        <f>'3.4.2 SGL AALL'!B25</f>
        <v>0</v>
      </c>
      <c r="G25" s="220">
        <f>'3.4.2 SGL AALL'!C25</f>
        <v>0</v>
      </c>
      <c r="H25" s="220"/>
      <c r="I25" s="220"/>
      <c r="J25" s="220"/>
      <c r="K25" s="198">
        <f t="shared" si="0"/>
        <v>0</v>
      </c>
      <c r="L25" s="378"/>
      <c r="M25" s="1" t="s">
        <v>338</v>
      </c>
    </row>
    <row r="26" spans="1:13" ht="15.75" customHeight="1">
      <c r="A26" s="389"/>
      <c r="B26" s="394"/>
      <c r="C26" s="146" t="s">
        <v>469</v>
      </c>
      <c r="D26" s="147" t="s">
        <v>375</v>
      </c>
      <c r="E26" s="148">
        <v>3.7037037037037E-2</v>
      </c>
      <c r="F26" s="220">
        <f>'3.4.3 DGAEP INFO'!B25</f>
        <v>0</v>
      </c>
      <c r="G26" s="220">
        <f>'3.4.3 DGAEP INFO'!C25</f>
        <v>0</v>
      </c>
      <c r="H26" s="220"/>
      <c r="I26" s="220"/>
      <c r="J26" s="220"/>
      <c r="K26" s="198">
        <f t="shared" si="0"/>
        <v>0</v>
      </c>
      <c r="L26" s="378"/>
      <c r="M26" s="1" t="s">
        <v>243</v>
      </c>
    </row>
    <row r="27" spans="1:13" ht="15.75" customHeight="1">
      <c r="A27" s="389"/>
      <c r="B27" s="394"/>
      <c r="C27" s="146" t="s">
        <v>470</v>
      </c>
      <c r="D27" s="147" t="s">
        <v>383</v>
      </c>
      <c r="E27" s="148">
        <v>3.7037037037037E-2</v>
      </c>
      <c r="F27" s="220">
        <f>'3.4.4 DGP JP'!B25</f>
        <v>0</v>
      </c>
      <c r="G27" s="220">
        <f>'3.4.4 DGP JP'!C25</f>
        <v>0</v>
      </c>
      <c r="H27" s="220"/>
      <c r="I27" s="220"/>
      <c r="J27" s="220"/>
      <c r="K27" s="198">
        <f t="shared" si="0"/>
        <v>0</v>
      </c>
      <c r="L27" s="378"/>
      <c r="M27" s="1" t="s">
        <v>338</v>
      </c>
    </row>
    <row r="28" spans="1:13" ht="15.75" customHeight="1">
      <c r="A28" s="390"/>
      <c r="B28" s="396"/>
      <c r="C28" s="146" t="s">
        <v>471</v>
      </c>
      <c r="D28" s="147" t="s">
        <v>391</v>
      </c>
      <c r="E28" s="148">
        <v>3.7037037037037E-2</v>
      </c>
      <c r="F28" s="220">
        <f>'3.4.5 DGP IVC'!B25</f>
        <v>0</v>
      </c>
      <c r="G28" s="220">
        <f>'3.4.5 DGP IVC'!C25</f>
        <v>0</v>
      </c>
      <c r="H28" s="220"/>
      <c r="I28" s="220"/>
      <c r="J28" s="220"/>
      <c r="K28" s="198">
        <f t="shared" si="0"/>
        <v>0</v>
      </c>
      <c r="L28" s="378"/>
      <c r="M28" s="1" t="s">
        <v>338</v>
      </c>
    </row>
    <row r="29" spans="1:13" ht="15.75" customHeight="1">
      <c r="A29" s="388">
        <v>5</v>
      </c>
      <c r="B29" s="393" t="s">
        <v>472</v>
      </c>
      <c r="C29" s="146" t="s">
        <v>473</v>
      </c>
      <c r="D29" s="147" t="s">
        <v>179</v>
      </c>
      <c r="E29" s="148">
        <v>3.7037037037037E-2</v>
      </c>
      <c r="F29" s="220">
        <f>'3.5.1 DGTH PINT'!B25</f>
        <v>0</v>
      </c>
      <c r="G29" s="220">
        <f>'3.5.1 DGTH PINT'!C25</f>
        <v>0</v>
      </c>
      <c r="H29" s="220"/>
      <c r="I29" s="220"/>
      <c r="J29" s="220"/>
      <c r="K29" s="198">
        <f t="shared" si="0"/>
        <v>0</v>
      </c>
      <c r="L29" s="378">
        <f>SUM(K29:K34)</f>
        <v>0</v>
      </c>
      <c r="M29" s="1" t="s">
        <v>243</v>
      </c>
    </row>
    <row r="30" spans="1:13" ht="15.75" customHeight="1">
      <c r="A30" s="389"/>
      <c r="B30" s="394"/>
      <c r="C30" s="146" t="s">
        <v>474</v>
      </c>
      <c r="D30" s="147" t="s">
        <v>405</v>
      </c>
      <c r="E30" s="148">
        <v>3.7037037037037E-2</v>
      </c>
      <c r="F30" s="220">
        <f>'3.5.2 OAP GESCO'!B25</f>
        <v>0</v>
      </c>
      <c r="G30" s="220">
        <f>'3.5.2 OAP GESCO'!C25</f>
        <v>0</v>
      </c>
      <c r="H30" s="220"/>
      <c r="I30" s="220"/>
      <c r="J30" s="220"/>
      <c r="K30" s="198">
        <f t="shared" si="0"/>
        <v>0</v>
      </c>
      <c r="L30" s="378"/>
      <c r="M30" s="1" t="s">
        <v>212</v>
      </c>
    </row>
    <row r="31" spans="1:13" ht="15.75" customHeight="1">
      <c r="A31" s="389"/>
      <c r="B31" s="394"/>
      <c r="C31" s="146" t="s">
        <v>475</v>
      </c>
      <c r="D31" s="147" t="s">
        <v>412</v>
      </c>
      <c r="E31" s="148">
        <v>3.7037037037037E-2</v>
      </c>
      <c r="F31" s="220">
        <f>'3.5.3 OAP ESTA'!B25</f>
        <v>0</v>
      </c>
      <c r="G31" s="220">
        <f>'3.5.3 OAP ESTA'!C25</f>
        <v>0</v>
      </c>
      <c r="H31" s="220"/>
      <c r="I31" s="220"/>
      <c r="J31" s="220"/>
      <c r="K31" s="198">
        <f t="shared" si="0"/>
        <v>0</v>
      </c>
      <c r="L31" s="378"/>
      <c r="M31" s="1" t="s">
        <v>212</v>
      </c>
    </row>
    <row r="32" spans="1:13" ht="15.75" customHeight="1">
      <c r="A32" s="389"/>
      <c r="B32" s="394"/>
      <c r="C32" s="146" t="s">
        <v>476</v>
      </c>
      <c r="D32" s="147" t="s">
        <v>419</v>
      </c>
      <c r="E32" s="148">
        <v>3.7037037037037E-2</v>
      </c>
      <c r="F32" s="220">
        <f>'3.5.4 SGL CGL'!B25</f>
        <v>0</v>
      </c>
      <c r="G32" s="220">
        <f>'3.5.4 SGL CGL'!C25</f>
        <v>0</v>
      </c>
      <c r="H32" s="220"/>
      <c r="I32" s="220"/>
      <c r="J32" s="220"/>
      <c r="K32" s="198">
        <f t="shared" si="0"/>
        <v>0</v>
      </c>
      <c r="L32" s="378"/>
      <c r="M32" s="1" t="s">
        <v>243</v>
      </c>
    </row>
    <row r="33" spans="1:13" ht="15.75" customHeight="1">
      <c r="A33" s="389"/>
      <c r="B33" s="394"/>
      <c r="C33" s="146" t="s">
        <v>477</v>
      </c>
      <c r="D33" s="147" t="s">
        <v>426</v>
      </c>
      <c r="E33" s="148">
        <v>3.7037037037037E-2</v>
      </c>
      <c r="F33" s="220">
        <f>'3.5.5 SGGD OBS'!B25</f>
        <v>0</v>
      </c>
      <c r="G33" s="220">
        <f>'3.5.5 SGGD OBS'!C25</f>
        <v>0</v>
      </c>
      <c r="H33" s="220"/>
      <c r="I33" s="220"/>
      <c r="J33" s="220"/>
      <c r="K33" s="198">
        <f t="shared" si="0"/>
        <v>0</v>
      </c>
      <c r="L33" s="378"/>
      <c r="M33" s="1" t="s">
        <v>212</v>
      </c>
    </row>
    <row r="34" spans="1:13" ht="15.75" customHeight="1">
      <c r="A34" s="392"/>
      <c r="B34" s="395"/>
      <c r="C34" s="203" t="s">
        <v>478</v>
      </c>
      <c r="D34" s="204" t="s">
        <v>436</v>
      </c>
      <c r="E34" s="205">
        <v>3.7037037037037E-2</v>
      </c>
      <c r="F34" s="221">
        <f>'3.5.6 DRP AT'!B25</f>
        <v>0</v>
      </c>
      <c r="G34" s="221">
        <f>'3.5.6 DRP AT'!C25</f>
        <v>0</v>
      </c>
      <c r="H34" s="221"/>
      <c r="I34" s="221"/>
      <c r="J34" s="221"/>
      <c r="K34" s="206">
        <f>IFERROR(MAX(F34:J34)*E34,0)</f>
        <v>0</v>
      </c>
      <c r="L34" s="391"/>
      <c r="M34" s="1" t="s">
        <v>212</v>
      </c>
    </row>
    <row r="35" spans="1:13" ht="24" customHeight="1">
      <c r="A35" s="144"/>
      <c r="B35" s="144"/>
      <c r="C35" s="144"/>
      <c r="D35" s="144"/>
      <c r="E35" s="202"/>
      <c r="F35" s="144"/>
      <c r="G35" s="144"/>
      <c r="H35" s="144"/>
      <c r="I35" s="144"/>
      <c r="J35" s="144"/>
      <c r="K35" s="144"/>
      <c r="L35" s="231">
        <f>SUM(L8:L34)</f>
        <v>0</v>
      </c>
    </row>
  </sheetData>
  <mergeCells count="24">
    <mergeCell ref="L11:L16"/>
    <mergeCell ref="L17:L23"/>
    <mergeCell ref="L24:L28"/>
    <mergeCell ref="L29:L34"/>
    <mergeCell ref="A29:A34"/>
    <mergeCell ref="B29:B34"/>
    <mergeCell ref="B24:B28"/>
    <mergeCell ref="B17:B23"/>
    <mergeCell ref="B11:B16"/>
    <mergeCell ref="A6:A7"/>
    <mergeCell ref="A8:A10"/>
    <mergeCell ref="A11:A16"/>
    <mergeCell ref="A17:A23"/>
    <mergeCell ref="A24:A28"/>
    <mergeCell ref="B8:B10"/>
    <mergeCell ref="L8:L10"/>
    <mergeCell ref="D1:J4"/>
    <mergeCell ref="B6:B7"/>
    <mergeCell ref="D6:D7"/>
    <mergeCell ref="E6:E7"/>
    <mergeCell ref="L6:L7"/>
    <mergeCell ref="C6:C7"/>
    <mergeCell ref="F6:J6"/>
    <mergeCell ref="K6:K7"/>
  </mergeCells>
  <pageMargins left="0.7" right="0.7" top="0.75" bottom="0.75" header="0.3" footer="0.3"/>
  <pageSetup orientation="portrait"/>
  <headerFooter>
    <oddFooter>&amp;C&amp;"Helvetica Neue,Regular"&amp;12&amp;K000000&amp;P</oddFooter>
  </headerFooter>
  <ignoredErrors>
    <ignoredError sqref="L3:L4 C8:C34"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71"/>
  <sheetViews>
    <sheetView showGridLines="0" workbookViewId="0">
      <selection activeCell="F70" sqref="F70"/>
    </sheetView>
  </sheetViews>
  <sheetFormatPr defaultColWidth="11.42578125" defaultRowHeight="15" customHeight="1"/>
  <cols>
    <col min="1" max="1" width="29" style="1" customWidth="1"/>
    <col min="2" max="2" width="80.42578125" style="1" customWidth="1"/>
    <col min="3" max="3" width="11.42578125" style="1" customWidth="1"/>
    <col min="4" max="16384" width="11.42578125" style="1"/>
  </cols>
  <sheetData>
    <row r="1" spans="1:2" ht="21" customHeight="1">
      <c r="A1" s="397" t="s">
        <v>479</v>
      </c>
      <c r="B1" s="398"/>
    </row>
    <row r="2" spans="1:2" ht="15.95" customHeight="1">
      <c r="A2" s="150"/>
      <c r="B2" s="150"/>
    </row>
    <row r="3" spans="1:2" ht="21" customHeight="1">
      <c r="A3" s="403" t="s">
        <v>480</v>
      </c>
      <c r="B3" s="404"/>
    </row>
    <row r="4" spans="1:2" ht="15.95" customHeight="1">
      <c r="A4" s="151" t="s">
        <v>481</v>
      </c>
      <c r="B4" s="151" t="s">
        <v>482</v>
      </c>
    </row>
    <row r="5" spans="1:2" ht="15.95" customHeight="1">
      <c r="A5" s="152" t="s">
        <v>8</v>
      </c>
      <c r="B5" s="2" t="s">
        <v>483</v>
      </c>
    </row>
    <row r="6" spans="1:2" ht="30" customHeight="1">
      <c r="A6" s="152" t="s">
        <v>9</v>
      </c>
      <c r="B6" s="2" t="s">
        <v>484</v>
      </c>
    </row>
    <row r="7" spans="1:2" ht="30" customHeight="1">
      <c r="A7" s="152" t="s">
        <v>485</v>
      </c>
      <c r="B7" s="2" t="s">
        <v>486</v>
      </c>
    </row>
    <row r="8" spans="1:2" ht="30" customHeight="1">
      <c r="A8" s="152" t="s">
        <v>487</v>
      </c>
      <c r="B8" s="2" t="s">
        <v>488</v>
      </c>
    </row>
    <row r="9" spans="1:2" ht="87.75" customHeight="1">
      <c r="A9" s="152" t="s">
        <v>11</v>
      </c>
      <c r="B9" s="2" t="s">
        <v>489</v>
      </c>
    </row>
    <row r="10" spans="1:2" ht="138.75" customHeight="1">
      <c r="A10" s="152" t="s">
        <v>12</v>
      </c>
      <c r="B10" s="2" t="s">
        <v>490</v>
      </c>
    </row>
    <row r="11" spans="1:2" ht="42" customHeight="1">
      <c r="A11" s="152" t="s">
        <v>491</v>
      </c>
      <c r="B11" s="2" t="s">
        <v>492</v>
      </c>
    </row>
    <row r="12" spans="1:2" ht="30" customHeight="1">
      <c r="A12" s="152" t="s">
        <v>493</v>
      </c>
      <c r="B12" s="2" t="s">
        <v>494</v>
      </c>
    </row>
    <row r="13" spans="1:2" ht="135" customHeight="1">
      <c r="A13" s="152" t="s">
        <v>190</v>
      </c>
      <c r="B13" s="2" t="s">
        <v>495</v>
      </c>
    </row>
    <row r="14" spans="1:2" ht="60.75" customHeight="1">
      <c r="A14" s="152" t="s">
        <v>17</v>
      </c>
      <c r="B14" s="2" t="s">
        <v>496</v>
      </c>
    </row>
    <row r="15" spans="1:2" ht="15.95" customHeight="1">
      <c r="A15" s="153"/>
      <c r="B15" s="153"/>
    </row>
    <row r="16" spans="1:2" ht="15.95" customHeight="1">
      <c r="A16" s="154"/>
      <c r="B16" s="154"/>
    </row>
    <row r="17" spans="1:2" ht="21" customHeight="1">
      <c r="A17" s="403" t="s">
        <v>497</v>
      </c>
      <c r="B17" s="404"/>
    </row>
    <row r="18" spans="1:2" ht="15.95" customHeight="1">
      <c r="A18" s="151" t="s">
        <v>481</v>
      </c>
      <c r="B18" s="151" t="s">
        <v>482</v>
      </c>
    </row>
    <row r="19" spans="1:2" ht="36.75" customHeight="1">
      <c r="A19" s="152" t="s">
        <v>498</v>
      </c>
      <c r="B19" s="2" t="s">
        <v>499</v>
      </c>
    </row>
    <row r="20" spans="1:2" ht="44.25" customHeight="1">
      <c r="A20" s="152" t="s">
        <v>125</v>
      </c>
      <c r="B20" s="2" t="s">
        <v>500</v>
      </c>
    </row>
    <row r="21" spans="1:2" ht="180" customHeight="1">
      <c r="A21" s="152" t="s">
        <v>126</v>
      </c>
      <c r="B21" s="2" t="s">
        <v>501</v>
      </c>
    </row>
    <row r="22" spans="1:2" ht="52.5" customHeight="1">
      <c r="A22" s="152" t="s">
        <v>127</v>
      </c>
      <c r="B22" s="2" t="s">
        <v>502</v>
      </c>
    </row>
    <row r="23" spans="1:2" ht="42" customHeight="1">
      <c r="A23" s="152" t="s">
        <v>503</v>
      </c>
      <c r="B23" s="2" t="s">
        <v>492</v>
      </c>
    </row>
    <row r="24" spans="1:2" ht="30" customHeight="1">
      <c r="A24" s="152" t="s">
        <v>493</v>
      </c>
      <c r="B24" s="2" t="s">
        <v>494</v>
      </c>
    </row>
    <row r="25" spans="1:2" ht="135" customHeight="1">
      <c r="A25" s="152" t="s">
        <v>190</v>
      </c>
      <c r="B25" s="2" t="s">
        <v>495</v>
      </c>
    </row>
    <row r="26" spans="1:2" ht="60.75" customHeight="1">
      <c r="A26" s="152" t="s">
        <v>17</v>
      </c>
      <c r="B26" s="2" t="s">
        <v>496</v>
      </c>
    </row>
    <row r="27" spans="1:2" ht="15.95" customHeight="1">
      <c r="A27" s="153"/>
      <c r="B27" s="153"/>
    </row>
    <row r="28" spans="1:2" ht="15.95" customHeight="1">
      <c r="A28" s="149"/>
      <c r="B28" s="149"/>
    </row>
    <row r="29" spans="1:2" ht="15.95" customHeight="1">
      <c r="A29" s="154"/>
      <c r="B29" s="154"/>
    </row>
    <row r="30" spans="1:2" ht="21" customHeight="1">
      <c r="A30" s="401" t="s">
        <v>504</v>
      </c>
      <c r="B30" s="402"/>
    </row>
    <row r="31" spans="1:2" ht="15.95" customHeight="1">
      <c r="A31" s="151" t="s">
        <v>481</v>
      </c>
      <c r="B31" s="151" t="s">
        <v>482</v>
      </c>
    </row>
    <row r="32" spans="1:2" ht="48" customHeight="1">
      <c r="A32" s="152" t="s">
        <v>127</v>
      </c>
      <c r="B32" s="2" t="s">
        <v>502</v>
      </c>
    </row>
    <row r="33" spans="1:2" ht="59.25" customHeight="1">
      <c r="A33" s="152" t="s">
        <v>264</v>
      </c>
      <c r="B33" s="2" t="s">
        <v>505</v>
      </c>
    </row>
    <row r="34" spans="1:2" ht="141.75" customHeight="1">
      <c r="A34" s="152" t="s">
        <v>265</v>
      </c>
      <c r="B34" s="2" t="s">
        <v>506</v>
      </c>
    </row>
    <row r="35" spans="1:2" ht="40.5" customHeight="1">
      <c r="A35" s="152" t="s">
        <v>268</v>
      </c>
      <c r="B35" s="2" t="s">
        <v>507</v>
      </c>
    </row>
    <row r="36" spans="1:2" ht="82.5" customHeight="1">
      <c r="A36" s="152" t="s">
        <v>270</v>
      </c>
      <c r="B36" s="2" t="s">
        <v>508</v>
      </c>
    </row>
    <row r="37" spans="1:2" ht="73.5" customHeight="1">
      <c r="A37" s="152" t="s">
        <v>198</v>
      </c>
      <c r="B37" s="2" t="s">
        <v>509</v>
      </c>
    </row>
    <row r="38" spans="1:2" ht="81.75" customHeight="1">
      <c r="A38" s="152" t="s">
        <v>200</v>
      </c>
      <c r="B38" s="2" t="s">
        <v>510</v>
      </c>
    </row>
    <row r="39" spans="1:2" ht="43.5" customHeight="1">
      <c r="A39" s="152" t="s">
        <v>202</v>
      </c>
      <c r="B39" s="2" t="s">
        <v>511</v>
      </c>
    </row>
    <row r="40" spans="1:2" ht="43.5" customHeight="1">
      <c r="A40" s="152" t="s">
        <v>204</v>
      </c>
      <c r="B40" s="2" t="s">
        <v>512</v>
      </c>
    </row>
    <row r="41" spans="1:2" ht="142.5" customHeight="1">
      <c r="A41" s="152" t="s">
        <v>206</v>
      </c>
      <c r="B41" s="2" t="s">
        <v>513</v>
      </c>
    </row>
    <row r="42" spans="1:2" ht="79.5" customHeight="1">
      <c r="A42" s="152" t="s">
        <v>208</v>
      </c>
      <c r="B42" s="2" t="s">
        <v>514</v>
      </c>
    </row>
    <row r="43" spans="1:2" ht="78.75" customHeight="1">
      <c r="A43" s="152" t="s">
        <v>275</v>
      </c>
      <c r="B43" s="2" t="s">
        <v>515</v>
      </c>
    </row>
    <row r="44" spans="1:2" ht="113.25" customHeight="1">
      <c r="A44" s="152" t="s">
        <v>211</v>
      </c>
      <c r="B44" s="2" t="s">
        <v>516</v>
      </c>
    </row>
    <row r="45" spans="1:2" ht="15.95" customHeight="1">
      <c r="A45" s="155"/>
      <c r="B45" s="155"/>
    </row>
    <row r="46" spans="1:2" ht="15.95" customHeight="1">
      <c r="A46" s="399" t="s">
        <v>213</v>
      </c>
      <c r="B46" s="400"/>
    </row>
    <row r="47" spans="1:2" ht="15.95" customHeight="1">
      <c r="A47" s="152" t="s">
        <v>220</v>
      </c>
      <c r="B47" s="2" t="s">
        <v>517</v>
      </c>
    </row>
    <row r="48" spans="1:2" ht="36.75" customHeight="1">
      <c r="A48" s="152" t="s">
        <v>221</v>
      </c>
      <c r="B48" s="2" t="s">
        <v>518</v>
      </c>
    </row>
    <row r="49" spans="1:2" ht="47.25" customHeight="1">
      <c r="A49" s="152" t="s">
        <v>222</v>
      </c>
      <c r="B49" s="2" t="s">
        <v>519</v>
      </c>
    </row>
    <row r="50" spans="1:2" ht="36" customHeight="1">
      <c r="A50" s="152" t="s">
        <v>223</v>
      </c>
      <c r="B50" s="2" t="s">
        <v>520</v>
      </c>
    </row>
    <row r="51" spans="1:2" ht="15.95" customHeight="1">
      <c r="A51" s="155"/>
      <c r="B51" s="155"/>
    </row>
    <row r="52" spans="1:2" ht="15.95" customHeight="1">
      <c r="A52" s="399" t="s">
        <v>224</v>
      </c>
      <c r="B52" s="400"/>
    </row>
    <row r="53" spans="1:2" ht="25.5" customHeight="1">
      <c r="A53" s="152" t="s">
        <v>225</v>
      </c>
      <c r="B53" s="2" t="s">
        <v>521</v>
      </c>
    </row>
    <row r="54" spans="1:2" ht="45" customHeight="1">
      <c r="A54" s="152" t="s">
        <v>226</v>
      </c>
      <c r="B54" s="2" t="s">
        <v>522</v>
      </c>
    </row>
    <row r="55" spans="1:2" ht="90" customHeight="1">
      <c r="A55" s="152" t="s">
        <v>227</v>
      </c>
      <c r="B55" s="2" t="s">
        <v>523</v>
      </c>
    </row>
    <row r="56" spans="1:2" ht="120" customHeight="1">
      <c r="A56" s="152" t="s">
        <v>228</v>
      </c>
      <c r="B56" s="2" t="s">
        <v>524</v>
      </c>
    </row>
    <row r="57" spans="1:2" ht="52.5" customHeight="1">
      <c r="A57" s="152" t="s">
        <v>229</v>
      </c>
      <c r="B57" s="2" t="s">
        <v>525</v>
      </c>
    </row>
    <row r="58" spans="1:2" ht="66.75" customHeight="1">
      <c r="A58" s="152" t="s">
        <v>230</v>
      </c>
      <c r="B58" s="2" t="s">
        <v>526</v>
      </c>
    </row>
    <row r="59" spans="1:2" ht="30" customHeight="1">
      <c r="A59" s="152" t="s">
        <v>231</v>
      </c>
      <c r="B59" s="2" t="s">
        <v>527</v>
      </c>
    </row>
    <row r="60" spans="1:2" ht="15.95" customHeight="1">
      <c r="A60" s="153"/>
      <c r="B60" s="153"/>
    </row>
    <row r="61" spans="1:2" ht="15.95" customHeight="1">
      <c r="A61" s="149"/>
      <c r="B61" s="149"/>
    </row>
    <row r="62" spans="1:2" ht="15.95" customHeight="1">
      <c r="A62" s="149"/>
      <c r="B62" s="149"/>
    </row>
    <row r="63" spans="1:2" ht="21" customHeight="1">
      <c r="A63" s="156" t="s">
        <v>528</v>
      </c>
      <c r="B63" s="154"/>
    </row>
    <row r="64" spans="1:2" ht="15.95" customHeight="1">
      <c r="A64" s="152" t="s">
        <v>190</v>
      </c>
      <c r="B64" s="2" t="s">
        <v>529</v>
      </c>
    </row>
    <row r="65" spans="1:2" ht="30" customHeight="1">
      <c r="A65" s="152" t="s">
        <v>530</v>
      </c>
      <c r="B65" s="2" t="s">
        <v>531</v>
      </c>
    </row>
    <row r="66" spans="1:2" ht="15.95" customHeight="1">
      <c r="A66" s="152" t="s">
        <v>192</v>
      </c>
      <c r="B66" s="2" t="s">
        <v>532</v>
      </c>
    </row>
    <row r="67" spans="1:2" ht="73.5" customHeight="1">
      <c r="A67" s="152" t="s">
        <v>533</v>
      </c>
      <c r="B67" s="2" t="s">
        <v>534</v>
      </c>
    </row>
    <row r="68" spans="1:2" ht="15.75" customHeight="1">
      <c r="A68" s="152" t="s">
        <v>223</v>
      </c>
      <c r="B68" s="2" t="s">
        <v>535</v>
      </c>
    </row>
    <row r="69" spans="1:2" ht="54" customHeight="1">
      <c r="A69" s="152" t="s">
        <v>536</v>
      </c>
      <c r="B69" s="2" t="s">
        <v>537</v>
      </c>
    </row>
    <row r="70" spans="1:2" ht="51.75" customHeight="1">
      <c r="A70" s="152" t="s">
        <v>446</v>
      </c>
      <c r="B70" s="2" t="s">
        <v>538</v>
      </c>
    </row>
    <row r="71" spans="1:2" ht="45.75" customHeight="1">
      <c r="A71" s="152" t="s">
        <v>447</v>
      </c>
      <c r="B71" s="2" t="s">
        <v>539</v>
      </c>
    </row>
  </sheetData>
  <mergeCells count="6">
    <mergeCell ref="A1:B1"/>
    <mergeCell ref="A52:B52"/>
    <mergeCell ref="A46:B46"/>
    <mergeCell ref="A30:B30"/>
    <mergeCell ref="A17:B17"/>
    <mergeCell ref="A3:B3"/>
  </mergeCells>
  <pageMargins left="0.7" right="0.7" top="0.75" bottom="0.75" header="0.3" footer="0.3"/>
  <pageSetup orientation="portrait"/>
  <headerFooter>
    <oddFooter>&amp;C&amp;"Helvetica Neue,Regular"&amp;12&amp;K000000&amp;P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4"/>
  <sheetViews>
    <sheetView showGridLines="0" workbookViewId="0"/>
  </sheetViews>
  <sheetFormatPr defaultColWidth="11.42578125" defaultRowHeight="15" customHeight="1"/>
  <cols>
    <col min="1" max="3" width="48.7109375" style="1" customWidth="1"/>
    <col min="4" max="4" width="82.7109375" style="1" customWidth="1"/>
    <col min="5" max="5" width="49" style="1" customWidth="1"/>
    <col min="6" max="6" width="48.7109375" style="1" customWidth="1"/>
    <col min="7" max="7" width="6.85546875" style="1" customWidth="1"/>
    <col min="8" max="8" width="19" style="1" customWidth="1"/>
    <col min="9" max="9" width="15.85546875" style="1" customWidth="1"/>
    <col min="10" max="10" width="86.28515625" style="1" customWidth="1"/>
    <col min="11" max="11" width="21.7109375" style="1" customWidth="1"/>
    <col min="12" max="12" width="29.140625" style="1" customWidth="1"/>
    <col min="13" max="13" width="33.85546875" style="1" customWidth="1"/>
    <col min="14" max="14" width="7.140625" style="1" customWidth="1"/>
    <col min="15" max="15" width="18.42578125" style="1" customWidth="1"/>
    <col min="16" max="16" width="37.7109375" style="1" customWidth="1"/>
    <col min="17" max="17" width="11.42578125" style="1" customWidth="1"/>
    <col min="18" max="18" width="67.85546875" style="1" customWidth="1"/>
    <col min="19" max="19" width="11.42578125" style="1" customWidth="1"/>
    <col min="20" max="20" width="79.42578125" style="1" customWidth="1"/>
    <col min="21" max="21" width="11.42578125" style="1" customWidth="1"/>
    <col min="22" max="16384" width="11.42578125" style="1"/>
  </cols>
  <sheetData>
    <row r="1" spans="1:20" ht="30" customHeight="1">
      <c r="A1" s="157" t="s">
        <v>540</v>
      </c>
      <c r="B1" s="158" t="s">
        <v>541</v>
      </c>
      <c r="C1" s="158" t="s">
        <v>542</v>
      </c>
      <c r="D1" s="158" t="s">
        <v>543</v>
      </c>
      <c r="E1" s="158" t="s">
        <v>544</v>
      </c>
      <c r="F1" s="158" t="s">
        <v>545</v>
      </c>
      <c r="G1" s="159"/>
      <c r="H1" s="160" t="s">
        <v>211</v>
      </c>
      <c r="I1" s="160" t="s">
        <v>200</v>
      </c>
      <c r="J1" s="160" t="s">
        <v>546</v>
      </c>
      <c r="K1" s="160" t="s">
        <v>547</v>
      </c>
      <c r="L1" s="160" t="s">
        <v>548</v>
      </c>
      <c r="M1" s="126"/>
      <c r="N1" s="161"/>
      <c r="O1" s="160" t="s">
        <v>547</v>
      </c>
      <c r="P1" s="160" t="s">
        <v>548</v>
      </c>
      <c r="Q1" s="162"/>
      <c r="R1" s="160" t="s">
        <v>549</v>
      </c>
      <c r="S1" s="162"/>
      <c r="T1" s="163" t="s">
        <v>550</v>
      </c>
    </row>
    <row r="2" spans="1:20" ht="15.95" customHeight="1">
      <c r="A2" s="164" t="s">
        <v>75</v>
      </c>
      <c r="B2" s="164" t="s">
        <v>75</v>
      </c>
      <c r="C2" s="164" t="s">
        <v>132</v>
      </c>
      <c r="D2" s="165" t="s">
        <v>551</v>
      </c>
      <c r="E2" s="166" t="s">
        <v>133</v>
      </c>
      <c r="F2" s="164" t="s">
        <v>552</v>
      </c>
      <c r="G2" s="164" t="s">
        <v>553</v>
      </c>
      <c r="H2" s="164" t="s">
        <v>212</v>
      </c>
      <c r="I2" s="164" t="s">
        <v>201</v>
      </c>
      <c r="J2" s="164" t="s">
        <v>554</v>
      </c>
      <c r="K2" s="164" t="s">
        <v>555</v>
      </c>
      <c r="L2" s="164" t="s">
        <v>556</v>
      </c>
      <c r="M2" s="167" t="s">
        <v>556</v>
      </c>
      <c r="N2" s="4">
        <v>1</v>
      </c>
      <c r="O2" s="164" t="s">
        <v>555</v>
      </c>
      <c r="P2" s="164" t="s">
        <v>556</v>
      </c>
      <c r="Q2" s="3"/>
      <c r="R2" s="164" t="s">
        <v>557</v>
      </c>
      <c r="S2" s="3"/>
      <c r="T2" s="168" t="s">
        <v>81</v>
      </c>
    </row>
    <row r="3" spans="1:20" ht="15.95" customHeight="1">
      <c r="A3" s="167" t="s">
        <v>132</v>
      </c>
      <c r="B3" s="167" t="s">
        <v>26</v>
      </c>
      <c r="C3" s="167" t="s">
        <v>558</v>
      </c>
      <c r="D3" s="169" t="s">
        <v>175</v>
      </c>
      <c r="E3" s="170" t="s">
        <v>32</v>
      </c>
      <c r="F3" s="167" t="s">
        <v>559</v>
      </c>
      <c r="G3" s="167" t="s">
        <v>560</v>
      </c>
      <c r="H3" s="167" t="s">
        <v>338</v>
      </c>
      <c r="I3" s="167" t="s">
        <v>249</v>
      </c>
      <c r="J3" s="167" t="s">
        <v>441</v>
      </c>
      <c r="K3" s="167" t="s">
        <v>561</v>
      </c>
      <c r="L3" s="167" t="s">
        <v>562</v>
      </c>
      <c r="M3" s="167" t="s">
        <v>563</v>
      </c>
      <c r="N3" s="3"/>
      <c r="O3" s="3"/>
      <c r="P3" s="167" t="s">
        <v>562</v>
      </c>
      <c r="Q3" s="3"/>
      <c r="R3" s="167" t="s">
        <v>564</v>
      </c>
      <c r="S3" s="3"/>
      <c r="T3" s="171" t="s">
        <v>99</v>
      </c>
    </row>
    <row r="4" spans="1:20" ht="30" customHeight="1">
      <c r="A4" s="167" t="s">
        <v>558</v>
      </c>
      <c r="B4" s="167" t="s">
        <v>47</v>
      </c>
      <c r="C4" s="167" t="s">
        <v>565</v>
      </c>
      <c r="D4" s="169" t="s">
        <v>160</v>
      </c>
      <c r="E4" s="170" t="s">
        <v>43</v>
      </c>
      <c r="F4" s="167" t="s">
        <v>566</v>
      </c>
      <c r="G4" s="3"/>
      <c r="H4" s="167" t="s">
        <v>567</v>
      </c>
      <c r="I4" s="167" t="s">
        <v>318</v>
      </c>
      <c r="J4" s="167" t="s">
        <v>152</v>
      </c>
      <c r="K4" s="167" t="s">
        <v>203</v>
      </c>
      <c r="L4" s="167" t="s">
        <v>568</v>
      </c>
      <c r="M4" s="167" t="s">
        <v>569</v>
      </c>
      <c r="N4" s="3"/>
      <c r="O4" s="3"/>
      <c r="P4" s="167" t="s">
        <v>568</v>
      </c>
      <c r="Q4" s="3"/>
      <c r="R4" s="167" t="s">
        <v>570</v>
      </c>
      <c r="S4" s="3"/>
      <c r="T4" s="171" t="s">
        <v>53</v>
      </c>
    </row>
    <row r="5" spans="1:20" ht="15.95" customHeight="1">
      <c r="A5" s="167" t="s">
        <v>26</v>
      </c>
      <c r="B5" s="167" t="s">
        <v>37</v>
      </c>
      <c r="C5" s="167" t="s">
        <v>147</v>
      </c>
      <c r="D5" s="169" t="s">
        <v>571</v>
      </c>
      <c r="E5" s="170" t="s">
        <v>572</v>
      </c>
      <c r="F5" s="3"/>
      <c r="G5" s="3"/>
      <c r="H5" s="167" t="s">
        <v>243</v>
      </c>
      <c r="I5" s="3"/>
      <c r="J5" s="167" t="s">
        <v>380</v>
      </c>
      <c r="K5" s="167" t="s">
        <v>573</v>
      </c>
      <c r="L5" s="167" t="s">
        <v>574</v>
      </c>
      <c r="M5" s="167" t="s">
        <v>575</v>
      </c>
      <c r="N5" s="3"/>
      <c r="O5" s="3"/>
      <c r="P5" s="167" t="s">
        <v>574</v>
      </c>
      <c r="Q5" s="3"/>
      <c r="R5" s="3"/>
      <c r="S5" s="3"/>
      <c r="T5" s="171" t="s">
        <v>576</v>
      </c>
    </row>
    <row r="6" spans="1:20" ht="15.95" customHeight="1">
      <c r="A6" s="167" t="s">
        <v>565</v>
      </c>
      <c r="B6" s="167" t="s">
        <v>577</v>
      </c>
      <c r="C6" s="167" t="s">
        <v>178</v>
      </c>
      <c r="D6" s="169" t="s">
        <v>578</v>
      </c>
      <c r="E6" s="170" t="s">
        <v>90</v>
      </c>
      <c r="F6" s="3"/>
      <c r="G6" s="3"/>
      <c r="H6" s="3"/>
      <c r="I6" s="3"/>
      <c r="J6" s="167" t="s">
        <v>138</v>
      </c>
      <c r="K6" s="167" t="s">
        <v>386</v>
      </c>
      <c r="L6" s="167" t="s">
        <v>579</v>
      </c>
      <c r="M6" s="167" t="s">
        <v>580</v>
      </c>
      <c r="N6" s="3"/>
      <c r="O6" s="3"/>
      <c r="P6" s="167" t="s">
        <v>579</v>
      </c>
      <c r="Q6" s="3"/>
      <c r="R6" s="3"/>
      <c r="S6" s="3"/>
      <c r="T6" s="171" t="s">
        <v>61</v>
      </c>
    </row>
    <row r="7" spans="1:20" ht="15.95" customHeight="1">
      <c r="A7" s="167" t="s">
        <v>47</v>
      </c>
      <c r="B7" s="167" t="s">
        <v>93</v>
      </c>
      <c r="C7" s="167" t="s">
        <v>581</v>
      </c>
      <c r="D7" s="169" t="s">
        <v>582</v>
      </c>
      <c r="E7" s="170" t="s">
        <v>119</v>
      </c>
      <c r="F7" s="3"/>
      <c r="G7" s="3"/>
      <c r="H7" s="3"/>
      <c r="I7" s="3"/>
      <c r="J7" s="167" t="s">
        <v>209</v>
      </c>
      <c r="K7" s="167" t="s">
        <v>583</v>
      </c>
      <c r="L7" s="167" t="s">
        <v>584</v>
      </c>
      <c r="M7" s="167" t="s">
        <v>585</v>
      </c>
      <c r="N7" s="3"/>
      <c r="O7" s="3"/>
      <c r="P7" s="167" t="s">
        <v>584</v>
      </c>
      <c r="Q7" s="3"/>
      <c r="R7" s="3"/>
      <c r="S7" s="3"/>
      <c r="T7" s="171" t="s">
        <v>73</v>
      </c>
    </row>
    <row r="8" spans="1:20" ht="15.95" customHeight="1">
      <c r="A8" s="167" t="s">
        <v>37</v>
      </c>
      <c r="B8" s="167" t="s">
        <v>114</v>
      </c>
      <c r="C8" s="167" t="s">
        <v>140</v>
      </c>
      <c r="D8" s="169" t="s">
        <v>167</v>
      </c>
      <c r="E8" s="172"/>
      <c r="F8" s="3"/>
      <c r="G8" s="3"/>
      <c r="H8" s="3"/>
      <c r="I8" s="3"/>
      <c r="J8" s="167" t="s">
        <v>586</v>
      </c>
      <c r="K8" s="3"/>
      <c r="L8" s="167" t="s">
        <v>587</v>
      </c>
      <c r="M8" s="167" t="s">
        <v>562</v>
      </c>
      <c r="N8" s="3"/>
      <c r="O8" s="3"/>
      <c r="P8" s="167" t="s">
        <v>587</v>
      </c>
      <c r="Q8" s="3"/>
      <c r="R8" s="3"/>
      <c r="S8" s="3"/>
      <c r="T8" s="171" t="s">
        <v>588</v>
      </c>
    </row>
    <row r="9" spans="1:20" ht="15.95" customHeight="1">
      <c r="A9" s="167" t="s">
        <v>147</v>
      </c>
      <c r="B9" s="3"/>
      <c r="C9" s="167" t="s">
        <v>589</v>
      </c>
      <c r="D9" s="169" t="s">
        <v>172</v>
      </c>
      <c r="E9" s="172"/>
      <c r="F9" s="3"/>
      <c r="G9" s="3"/>
      <c r="H9" s="3"/>
      <c r="I9" s="3"/>
      <c r="J9" s="167" t="s">
        <v>590</v>
      </c>
      <c r="K9" s="3"/>
      <c r="L9" s="167" t="s">
        <v>591</v>
      </c>
      <c r="M9" s="167" t="s">
        <v>568</v>
      </c>
      <c r="N9" s="3"/>
      <c r="O9" s="3"/>
      <c r="P9" s="167" t="s">
        <v>591</v>
      </c>
      <c r="Q9" s="3"/>
      <c r="R9" s="3"/>
      <c r="S9" s="3"/>
      <c r="T9" s="171" t="s">
        <v>592</v>
      </c>
    </row>
    <row r="10" spans="1:20" ht="15.95" customHeight="1">
      <c r="A10" s="167" t="s">
        <v>178</v>
      </c>
      <c r="B10" s="3"/>
      <c r="C10" s="167" t="s">
        <v>154</v>
      </c>
      <c r="D10" s="169" t="s">
        <v>593</v>
      </c>
      <c r="E10" s="172"/>
      <c r="F10" s="3"/>
      <c r="G10" s="3"/>
      <c r="H10" s="3"/>
      <c r="I10" s="3"/>
      <c r="J10" s="167" t="s">
        <v>594</v>
      </c>
      <c r="K10" s="3"/>
      <c r="L10" s="167" t="s">
        <v>595</v>
      </c>
      <c r="M10" s="167" t="s">
        <v>596</v>
      </c>
      <c r="N10" s="3"/>
      <c r="O10" s="3"/>
      <c r="P10" s="167" t="s">
        <v>595</v>
      </c>
      <c r="Q10" s="3"/>
      <c r="R10" s="3"/>
      <c r="S10" s="3"/>
      <c r="T10" s="171" t="s">
        <v>141</v>
      </c>
    </row>
    <row r="11" spans="1:20" ht="15.95" customHeight="1">
      <c r="A11" s="167" t="s">
        <v>581</v>
      </c>
      <c r="B11" s="3"/>
      <c r="C11" s="167" t="s">
        <v>162</v>
      </c>
      <c r="D11" s="169" t="s">
        <v>144</v>
      </c>
      <c r="E11" s="172"/>
      <c r="F11" s="3"/>
      <c r="G11" s="3"/>
      <c r="H11" s="3"/>
      <c r="I11" s="3"/>
      <c r="J11" s="167" t="s">
        <v>282</v>
      </c>
      <c r="K11" s="3"/>
      <c r="L11" s="167" t="s">
        <v>597</v>
      </c>
      <c r="M11" s="167" t="s">
        <v>574</v>
      </c>
      <c r="N11" s="3"/>
      <c r="O11" s="3"/>
      <c r="P11" s="167" t="s">
        <v>597</v>
      </c>
      <c r="Q11" s="3"/>
      <c r="R11" s="3"/>
      <c r="S11" s="3"/>
      <c r="T11" s="171" t="s">
        <v>188</v>
      </c>
    </row>
    <row r="12" spans="1:20" ht="15.95" customHeight="1">
      <c r="A12" s="167" t="s">
        <v>140</v>
      </c>
      <c r="B12" s="3"/>
      <c r="C12" s="167" t="s">
        <v>598</v>
      </c>
      <c r="D12" s="169" t="s">
        <v>599</v>
      </c>
      <c r="E12" s="172"/>
      <c r="F12" s="3"/>
      <c r="G12" s="3"/>
      <c r="H12" s="3"/>
      <c r="I12" s="3"/>
      <c r="J12" s="167" t="s">
        <v>600</v>
      </c>
      <c r="K12" s="3"/>
      <c r="L12" s="167" t="s">
        <v>601</v>
      </c>
      <c r="M12" s="167" t="s">
        <v>602</v>
      </c>
      <c r="N12" s="3"/>
      <c r="O12" s="3"/>
      <c r="P12" s="167" t="s">
        <v>601</v>
      </c>
      <c r="Q12" s="3"/>
      <c r="R12" s="3"/>
      <c r="S12" s="3"/>
      <c r="T12" s="171" t="s">
        <v>603</v>
      </c>
    </row>
    <row r="13" spans="1:20" ht="15.95" customHeight="1">
      <c r="A13" s="167" t="s">
        <v>589</v>
      </c>
      <c r="B13" s="3"/>
      <c r="C13" s="167" t="s">
        <v>169</v>
      </c>
      <c r="D13" s="169" t="s">
        <v>604</v>
      </c>
      <c r="E13" s="172"/>
      <c r="F13" s="3"/>
      <c r="G13" s="3"/>
      <c r="H13" s="3"/>
      <c r="I13" s="3"/>
      <c r="J13" s="167" t="s">
        <v>261</v>
      </c>
      <c r="K13" s="3"/>
      <c r="L13" s="167" t="s">
        <v>605</v>
      </c>
      <c r="M13" s="167" t="s">
        <v>579</v>
      </c>
      <c r="N13" s="3"/>
      <c r="O13" s="3"/>
      <c r="P13" s="167" t="s">
        <v>605</v>
      </c>
      <c r="Q13" s="3"/>
      <c r="R13" s="3"/>
      <c r="S13" s="3"/>
      <c r="T13" s="171" t="s">
        <v>606</v>
      </c>
    </row>
    <row r="14" spans="1:20" ht="15.95" customHeight="1">
      <c r="A14" s="167" t="s">
        <v>154</v>
      </c>
      <c r="B14" s="3"/>
      <c r="C14" s="167" t="s">
        <v>607</v>
      </c>
      <c r="D14" s="169" t="s">
        <v>151</v>
      </c>
      <c r="E14" s="172"/>
      <c r="F14" s="3"/>
      <c r="G14" s="3"/>
      <c r="H14" s="3"/>
      <c r="I14" s="3"/>
      <c r="J14" s="167" t="s">
        <v>274</v>
      </c>
      <c r="K14" s="3"/>
      <c r="L14" s="167" t="s">
        <v>563</v>
      </c>
      <c r="M14" s="167" t="s">
        <v>608</v>
      </c>
      <c r="N14" s="3"/>
      <c r="O14" s="3"/>
      <c r="P14" s="3"/>
      <c r="Q14" s="3"/>
      <c r="R14" s="3"/>
      <c r="S14" s="3"/>
      <c r="T14" s="171" t="s">
        <v>609</v>
      </c>
    </row>
    <row r="15" spans="1:20" ht="15.95" customHeight="1">
      <c r="A15" s="167" t="s">
        <v>577</v>
      </c>
      <c r="B15" s="3"/>
      <c r="C15" s="3"/>
      <c r="D15" s="169" t="s">
        <v>157</v>
      </c>
      <c r="E15" s="172"/>
      <c r="F15" s="3"/>
      <c r="G15" s="3"/>
      <c r="H15" s="3"/>
      <c r="I15" s="3"/>
      <c r="J15" s="167" t="s">
        <v>610</v>
      </c>
      <c r="K15" s="3"/>
      <c r="L15" s="167" t="s">
        <v>596</v>
      </c>
      <c r="M15" s="167" t="s">
        <v>611</v>
      </c>
      <c r="N15" s="4">
        <v>2</v>
      </c>
      <c r="O15" s="167" t="s">
        <v>561</v>
      </c>
      <c r="P15" s="167" t="s">
        <v>563</v>
      </c>
      <c r="Q15" s="3"/>
      <c r="R15" s="3"/>
      <c r="S15" s="3"/>
      <c r="T15" s="171" t="s">
        <v>44</v>
      </c>
    </row>
    <row r="16" spans="1:20" ht="15.95" customHeight="1">
      <c r="A16" s="167" t="s">
        <v>93</v>
      </c>
      <c r="B16" s="3"/>
      <c r="C16" s="3"/>
      <c r="D16" s="169" t="s">
        <v>612</v>
      </c>
      <c r="E16" s="172"/>
      <c r="F16" s="3"/>
      <c r="G16" s="3"/>
      <c r="H16" s="3"/>
      <c r="I16" s="3"/>
      <c r="J16" s="167" t="s">
        <v>613</v>
      </c>
      <c r="K16" s="3"/>
      <c r="L16" s="167" t="s">
        <v>608</v>
      </c>
      <c r="M16" s="167" t="s">
        <v>584</v>
      </c>
      <c r="N16" s="3"/>
      <c r="O16" s="3"/>
      <c r="P16" s="167" t="s">
        <v>596</v>
      </c>
      <c r="Q16" s="3"/>
      <c r="R16" s="3"/>
      <c r="S16" s="3"/>
      <c r="T16" s="171" t="s">
        <v>614</v>
      </c>
    </row>
    <row r="17" spans="1:20" ht="15.95" customHeight="1">
      <c r="A17" s="167" t="s">
        <v>162</v>
      </c>
      <c r="B17" s="3"/>
      <c r="C17" s="3"/>
      <c r="D17" s="169" t="s">
        <v>615</v>
      </c>
      <c r="E17" s="172"/>
      <c r="F17" s="3"/>
      <c r="G17" s="3"/>
      <c r="H17" s="3"/>
      <c r="I17" s="3"/>
      <c r="J17" s="167" t="s">
        <v>373</v>
      </c>
      <c r="K17" s="3"/>
      <c r="L17" s="167" t="s">
        <v>616</v>
      </c>
      <c r="M17" s="167" t="s">
        <v>587</v>
      </c>
      <c r="N17" s="3"/>
      <c r="O17" s="3"/>
      <c r="P17" s="167" t="s">
        <v>608</v>
      </c>
      <c r="Q17" s="3"/>
      <c r="R17" s="3"/>
      <c r="S17" s="3"/>
      <c r="T17" s="171" t="s">
        <v>120</v>
      </c>
    </row>
    <row r="18" spans="1:20" ht="15.95" customHeight="1">
      <c r="A18" s="167" t="s">
        <v>598</v>
      </c>
      <c r="B18" s="3"/>
      <c r="C18" s="3"/>
      <c r="D18" s="169" t="s">
        <v>137</v>
      </c>
      <c r="E18" s="172"/>
      <c r="F18" s="3"/>
      <c r="G18" s="3"/>
      <c r="H18" s="3"/>
      <c r="I18" s="3"/>
      <c r="J18" s="167" t="s">
        <v>617</v>
      </c>
      <c r="K18" s="3"/>
      <c r="L18" s="167" t="s">
        <v>618</v>
      </c>
      <c r="M18" s="167" t="s">
        <v>616</v>
      </c>
      <c r="N18" s="3"/>
      <c r="O18" s="3"/>
      <c r="P18" s="167" t="s">
        <v>616</v>
      </c>
      <c r="Q18" s="3"/>
      <c r="R18" s="3"/>
      <c r="S18" s="3"/>
      <c r="T18" s="171" t="s">
        <v>134</v>
      </c>
    </row>
    <row r="19" spans="1:20" ht="15.95" customHeight="1">
      <c r="A19" s="167" t="s">
        <v>114</v>
      </c>
      <c r="B19" s="3"/>
      <c r="C19" s="3"/>
      <c r="D19" s="169" t="s">
        <v>181</v>
      </c>
      <c r="E19" s="172"/>
      <c r="F19" s="3"/>
      <c r="G19" s="3"/>
      <c r="H19" s="3"/>
      <c r="I19" s="3"/>
      <c r="J19" s="167" t="s">
        <v>389</v>
      </c>
      <c r="K19" s="3"/>
      <c r="L19" s="167" t="s">
        <v>619</v>
      </c>
      <c r="M19" s="167" t="s">
        <v>620</v>
      </c>
      <c r="N19" s="3"/>
      <c r="O19" s="3"/>
      <c r="P19" s="167" t="s">
        <v>618</v>
      </c>
      <c r="Q19" s="3"/>
      <c r="R19" s="3"/>
      <c r="S19" s="3"/>
      <c r="T19" s="171" t="s">
        <v>148</v>
      </c>
    </row>
    <row r="20" spans="1:20" ht="15.95" customHeight="1">
      <c r="A20" s="167" t="s">
        <v>169</v>
      </c>
      <c r="B20" s="3"/>
      <c r="C20" s="3"/>
      <c r="D20" s="169" t="s">
        <v>621</v>
      </c>
      <c r="E20" s="172"/>
      <c r="F20" s="3"/>
      <c r="G20" s="3"/>
      <c r="H20" s="3"/>
      <c r="I20" s="3"/>
      <c r="J20" s="167" t="s">
        <v>130</v>
      </c>
      <c r="K20" s="3"/>
      <c r="L20" s="167" t="s">
        <v>569</v>
      </c>
      <c r="M20" s="167" t="s">
        <v>622</v>
      </c>
      <c r="N20" s="3"/>
      <c r="O20" s="3"/>
      <c r="P20" s="167" t="s">
        <v>619</v>
      </c>
      <c r="Q20" s="3"/>
      <c r="R20" s="3"/>
      <c r="S20" s="3"/>
      <c r="T20" s="171" t="s">
        <v>623</v>
      </c>
    </row>
    <row r="21" spans="1:20" ht="15.95" customHeight="1">
      <c r="A21" s="167" t="s">
        <v>607</v>
      </c>
      <c r="B21" s="3"/>
      <c r="C21" s="3"/>
      <c r="D21" s="3"/>
      <c r="E21" s="173"/>
      <c r="F21" s="3"/>
      <c r="G21" s="3"/>
      <c r="H21" s="3"/>
      <c r="I21" s="3"/>
      <c r="J21" s="167" t="s">
        <v>624</v>
      </c>
      <c r="K21" s="3"/>
      <c r="L21" s="167" t="s">
        <v>602</v>
      </c>
      <c r="M21" s="167" t="s">
        <v>591</v>
      </c>
      <c r="N21" s="3"/>
      <c r="O21" s="3"/>
      <c r="P21" s="3"/>
      <c r="Q21" s="3"/>
      <c r="R21" s="3"/>
      <c r="S21" s="3"/>
      <c r="T21" s="3"/>
    </row>
    <row r="22" spans="1:20" ht="15.95" customHeight="1">
      <c r="A22" s="3"/>
      <c r="B22" s="3"/>
      <c r="C22" s="3"/>
      <c r="D22" s="3"/>
      <c r="E22" s="173"/>
      <c r="F22" s="3"/>
      <c r="G22" s="3"/>
      <c r="H22" s="3"/>
      <c r="I22" s="3"/>
      <c r="J22" s="167" t="s">
        <v>625</v>
      </c>
      <c r="K22" s="3"/>
      <c r="L22" s="167" t="s">
        <v>622</v>
      </c>
      <c r="M22" s="167" t="s">
        <v>595</v>
      </c>
      <c r="N22" s="4">
        <v>3</v>
      </c>
      <c r="O22" s="167" t="s">
        <v>203</v>
      </c>
      <c r="P22" s="167" t="s">
        <v>569</v>
      </c>
      <c r="Q22" s="3"/>
      <c r="R22" s="3"/>
      <c r="S22" s="3"/>
      <c r="T22" s="3"/>
    </row>
    <row r="23" spans="1:20" ht="15.95" customHeight="1">
      <c r="A23" s="3"/>
      <c r="B23" s="3"/>
      <c r="C23" s="3"/>
      <c r="D23" s="3"/>
      <c r="E23" s="173"/>
      <c r="F23" s="3"/>
      <c r="G23" s="3"/>
      <c r="H23" s="3"/>
      <c r="I23" s="3"/>
      <c r="J23" s="167" t="s">
        <v>626</v>
      </c>
      <c r="K23" s="3"/>
      <c r="L23" s="167" t="s">
        <v>627</v>
      </c>
      <c r="M23" s="167" t="s">
        <v>618</v>
      </c>
      <c r="N23" s="3"/>
      <c r="O23" s="3"/>
      <c r="P23" s="167" t="s">
        <v>602</v>
      </c>
      <c r="Q23" s="3"/>
      <c r="R23" s="3"/>
      <c r="S23" s="3"/>
      <c r="T23" s="3"/>
    </row>
    <row r="24" spans="1:20" ht="15.95" customHeight="1">
      <c r="A24" s="3"/>
      <c r="B24" s="3"/>
      <c r="C24" s="3"/>
      <c r="D24" s="3"/>
      <c r="E24" s="173"/>
      <c r="F24" s="3"/>
      <c r="G24" s="3"/>
      <c r="H24" s="3"/>
      <c r="I24" s="3"/>
      <c r="J24" s="167" t="s">
        <v>145</v>
      </c>
      <c r="K24" s="3"/>
      <c r="L24" s="167" t="s">
        <v>575</v>
      </c>
      <c r="M24" s="167" t="s">
        <v>628</v>
      </c>
      <c r="N24" s="3"/>
      <c r="O24" s="3"/>
      <c r="P24" s="167" t="s">
        <v>622</v>
      </c>
      <c r="Q24" s="3"/>
      <c r="R24" s="3"/>
      <c r="S24" s="3"/>
      <c r="T24" s="3"/>
    </row>
    <row r="25" spans="1:20" ht="15.95" customHeight="1">
      <c r="A25" s="3"/>
      <c r="B25" s="3"/>
      <c r="C25" s="3"/>
      <c r="D25" s="3"/>
      <c r="E25" s="173"/>
      <c r="F25" s="3"/>
      <c r="G25" s="3"/>
      <c r="H25" s="3"/>
      <c r="I25" s="3"/>
      <c r="J25" s="167" t="s">
        <v>629</v>
      </c>
      <c r="K25" s="3"/>
      <c r="L25" s="167" t="s">
        <v>611</v>
      </c>
      <c r="M25" s="167" t="s">
        <v>597</v>
      </c>
      <c r="N25" s="3"/>
      <c r="O25" s="3"/>
      <c r="P25" s="167" t="s">
        <v>627</v>
      </c>
      <c r="Q25" s="3"/>
      <c r="R25" s="3"/>
      <c r="S25" s="3"/>
      <c r="T25" s="3"/>
    </row>
    <row r="26" spans="1:20" ht="15.95" customHeight="1">
      <c r="A26" s="3"/>
      <c r="B26" s="3"/>
      <c r="C26" s="3"/>
      <c r="D26" s="3"/>
      <c r="E26" s="173"/>
      <c r="F26" s="3"/>
      <c r="G26" s="3"/>
      <c r="H26" s="3"/>
      <c r="I26" s="3"/>
      <c r="J26" s="3"/>
      <c r="K26" s="3"/>
      <c r="L26" s="167" t="s">
        <v>628</v>
      </c>
      <c r="M26" s="167" t="s">
        <v>627</v>
      </c>
      <c r="N26" s="3"/>
      <c r="O26" s="3"/>
      <c r="P26" s="3"/>
      <c r="Q26" s="3"/>
      <c r="R26" s="3"/>
      <c r="S26" s="3"/>
      <c r="T26" s="3"/>
    </row>
    <row r="27" spans="1:20" ht="15.95" customHeight="1">
      <c r="A27" s="3"/>
      <c r="B27" s="3"/>
      <c r="C27" s="3"/>
      <c r="D27" s="3"/>
      <c r="E27" s="173"/>
      <c r="F27" s="3"/>
      <c r="G27" s="3"/>
      <c r="H27" s="3"/>
      <c r="I27" s="3"/>
      <c r="J27" s="3"/>
      <c r="K27" s="3"/>
      <c r="L27" s="167" t="s">
        <v>580</v>
      </c>
      <c r="M27" s="167" t="s">
        <v>601</v>
      </c>
      <c r="N27" s="4">
        <v>4</v>
      </c>
      <c r="O27" s="167" t="s">
        <v>573</v>
      </c>
      <c r="P27" s="167" t="s">
        <v>575</v>
      </c>
      <c r="Q27" s="3"/>
      <c r="R27" s="3"/>
      <c r="S27" s="3"/>
      <c r="T27" s="3"/>
    </row>
    <row r="28" spans="1:20" ht="15.95" customHeight="1">
      <c r="A28" s="3"/>
      <c r="B28" s="3"/>
      <c r="C28" s="3"/>
      <c r="D28" s="3"/>
      <c r="E28" s="173"/>
      <c r="F28" s="3"/>
      <c r="G28" s="3"/>
      <c r="H28" s="3"/>
      <c r="I28" s="3"/>
      <c r="J28" s="3"/>
      <c r="K28" s="3"/>
      <c r="L28" s="167" t="s">
        <v>620</v>
      </c>
      <c r="M28" s="167" t="s">
        <v>619</v>
      </c>
      <c r="N28" s="3"/>
      <c r="O28" s="3"/>
      <c r="P28" s="167" t="s">
        <v>611</v>
      </c>
      <c r="Q28" s="3"/>
      <c r="R28" s="3"/>
      <c r="S28" s="3"/>
      <c r="T28" s="3"/>
    </row>
    <row r="29" spans="1:20" ht="15.95" customHeight="1">
      <c r="A29" s="3"/>
      <c r="B29" s="3"/>
      <c r="C29" s="3"/>
      <c r="D29" s="3"/>
      <c r="E29" s="173"/>
      <c r="F29" s="3"/>
      <c r="G29" s="3"/>
      <c r="H29" s="3"/>
      <c r="I29" s="3"/>
      <c r="J29" s="3"/>
      <c r="K29" s="3"/>
      <c r="L29" s="167" t="s">
        <v>585</v>
      </c>
      <c r="M29" s="167" t="s">
        <v>605</v>
      </c>
      <c r="N29" s="3"/>
      <c r="O29" s="3"/>
      <c r="P29" s="167" t="s">
        <v>628</v>
      </c>
      <c r="Q29" s="3"/>
      <c r="R29" s="3"/>
      <c r="S29" s="3"/>
      <c r="T29" s="3"/>
    </row>
    <row r="30" spans="1:20" ht="15.95" customHeight="1">
      <c r="A30" s="3"/>
      <c r="B30" s="3"/>
      <c r="C30" s="3"/>
      <c r="D30" s="3"/>
      <c r="E30" s="173"/>
      <c r="F30" s="3"/>
      <c r="G30" s="3"/>
      <c r="H30" s="3"/>
      <c r="I30" s="3"/>
      <c r="J30" s="3"/>
      <c r="K30" s="3"/>
      <c r="L30" s="3"/>
      <c r="M30" s="3"/>
      <c r="N30" s="3"/>
      <c r="O30" s="3"/>
      <c r="P30" s="3"/>
      <c r="Q30" s="3"/>
      <c r="R30" s="3"/>
      <c r="S30" s="3"/>
      <c r="T30" s="3"/>
    </row>
    <row r="31" spans="1:20" ht="15.95" customHeight="1">
      <c r="A31" s="3"/>
      <c r="B31" s="3"/>
      <c r="C31" s="3"/>
      <c r="D31" s="3"/>
      <c r="E31" s="173"/>
      <c r="F31" s="3"/>
      <c r="G31" s="3"/>
      <c r="H31" s="3"/>
      <c r="I31" s="3"/>
      <c r="J31" s="3"/>
      <c r="K31" s="3"/>
      <c r="L31" s="3"/>
      <c r="M31" s="3"/>
      <c r="N31" s="4">
        <v>5</v>
      </c>
      <c r="O31" s="167" t="s">
        <v>386</v>
      </c>
      <c r="P31" s="167" t="s">
        <v>580</v>
      </c>
      <c r="Q31" s="3"/>
      <c r="R31" s="3"/>
      <c r="S31" s="3"/>
      <c r="T31" s="3"/>
    </row>
    <row r="32" spans="1:20" ht="15.95" customHeight="1">
      <c r="A32" s="3"/>
      <c r="B32" s="3"/>
      <c r="C32" s="3"/>
      <c r="D32" s="3"/>
      <c r="E32" s="173"/>
      <c r="F32" s="3"/>
      <c r="G32" s="3"/>
      <c r="H32" s="3"/>
      <c r="I32" s="3"/>
      <c r="J32" s="3"/>
      <c r="K32" s="3"/>
      <c r="L32" s="3"/>
      <c r="M32" s="3"/>
      <c r="N32" s="3"/>
      <c r="O32" s="3"/>
      <c r="P32" s="167" t="s">
        <v>620</v>
      </c>
      <c r="Q32" s="3"/>
      <c r="R32" s="3"/>
      <c r="S32" s="3"/>
      <c r="T32" s="3"/>
    </row>
    <row r="33" spans="1:20" ht="15.95" customHeight="1">
      <c r="A33" s="3"/>
      <c r="B33" s="3"/>
      <c r="C33" s="3"/>
      <c r="D33" s="3"/>
      <c r="E33" s="173"/>
      <c r="F33" s="3"/>
      <c r="G33" s="3"/>
      <c r="H33" s="3"/>
      <c r="I33" s="3"/>
      <c r="J33" s="3"/>
      <c r="K33" s="3"/>
      <c r="L33" s="3"/>
      <c r="M33" s="3"/>
      <c r="N33" s="3"/>
      <c r="O33" s="3"/>
      <c r="P33" s="3"/>
      <c r="Q33" s="3"/>
      <c r="R33" s="3"/>
      <c r="S33" s="3"/>
      <c r="T33" s="3"/>
    </row>
    <row r="34" spans="1:20" ht="15.95" customHeight="1">
      <c r="A34" s="3"/>
      <c r="B34" s="3"/>
      <c r="C34" s="3"/>
      <c r="D34" s="3"/>
      <c r="E34" s="173"/>
      <c r="F34" s="3"/>
      <c r="G34" s="3"/>
      <c r="H34" s="3"/>
      <c r="I34" s="3"/>
      <c r="J34" s="3"/>
      <c r="K34" s="3"/>
      <c r="L34" s="3"/>
      <c r="M34" s="3"/>
      <c r="N34" s="4">
        <v>6</v>
      </c>
      <c r="O34" s="167" t="s">
        <v>583</v>
      </c>
      <c r="P34" s="167" t="s">
        <v>585</v>
      </c>
      <c r="Q34" s="3"/>
      <c r="R34" s="3"/>
      <c r="S34" s="3"/>
      <c r="T34"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showGridLines="0" topLeftCell="A15" zoomScale="80" zoomScaleNormal="80" workbookViewId="0">
      <selection activeCell="B23" sqref="B23:G25"/>
    </sheetView>
  </sheetViews>
  <sheetFormatPr defaultColWidth="10.85546875" defaultRowHeight="15" customHeight="1"/>
  <cols>
    <col min="1" max="1" width="45.7109375" style="1" customWidth="1"/>
    <col min="2" max="10" width="21.42578125" style="1" customWidth="1"/>
    <col min="11" max="11" width="10.85546875" style="1" customWidth="1"/>
    <col min="12" max="16384" width="10.85546875" style="1"/>
  </cols>
  <sheetData>
    <row r="1" spans="1:10" ht="23.25" customHeight="1">
      <c r="A1" s="6"/>
      <c r="B1" s="76"/>
      <c r="C1" s="276" t="s">
        <v>189</v>
      </c>
      <c r="D1" s="277"/>
      <c r="E1" s="277"/>
      <c r="F1" s="277"/>
      <c r="G1" s="277"/>
      <c r="H1" s="277"/>
      <c r="I1" s="77" t="s">
        <v>1</v>
      </c>
      <c r="J1" s="78" t="s">
        <v>2</v>
      </c>
    </row>
    <row r="2" spans="1:10" ht="23.25" customHeight="1">
      <c r="A2" s="11"/>
      <c r="B2" s="79"/>
      <c r="C2" s="278"/>
      <c r="D2" s="278"/>
      <c r="E2" s="278"/>
      <c r="F2" s="278"/>
      <c r="G2" s="278"/>
      <c r="H2" s="278"/>
      <c r="I2" s="80" t="s">
        <v>3</v>
      </c>
      <c r="J2" s="81">
        <v>4</v>
      </c>
    </row>
    <row r="3" spans="1:10" ht="23.25" customHeight="1">
      <c r="A3" s="11"/>
      <c r="B3" s="79"/>
      <c r="C3" s="278"/>
      <c r="D3" s="278"/>
      <c r="E3" s="278"/>
      <c r="F3" s="278"/>
      <c r="G3" s="278"/>
      <c r="H3" s="278"/>
      <c r="I3" s="80" t="s">
        <v>4</v>
      </c>
      <c r="J3" s="180" t="s">
        <v>5</v>
      </c>
    </row>
    <row r="4" spans="1:10" ht="23.25" customHeight="1">
      <c r="A4" s="15"/>
      <c r="B4" s="82"/>
      <c r="C4" s="279"/>
      <c r="D4" s="279"/>
      <c r="E4" s="279"/>
      <c r="F4" s="279"/>
      <c r="G4" s="279"/>
      <c r="H4" s="279"/>
      <c r="I4" s="83" t="s">
        <v>6</v>
      </c>
      <c r="J4" s="181" t="s">
        <v>7</v>
      </c>
    </row>
    <row r="5" spans="1:10" ht="30" customHeight="1">
      <c r="A5" s="84"/>
      <c r="B5" s="85"/>
      <c r="C5" s="85"/>
      <c r="D5" s="85"/>
      <c r="E5" s="85"/>
      <c r="F5" s="85"/>
      <c r="G5" s="85"/>
      <c r="H5" s="85"/>
      <c r="I5" s="86"/>
      <c r="J5" s="87"/>
    </row>
    <row r="6" spans="1:10" ht="30" customHeight="1">
      <c r="A6" s="88" t="s">
        <v>127</v>
      </c>
      <c r="B6" s="283" t="s">
        <v>132</v>
      </c>
      <c r="C6" s="284"/>
      <c r="D6" s="284"/>
      <c r="E6" s="284"/>
      <c r="F6" s="284"/>
      <c r="G6" s="284"/>
      <c r="H6" s="284"/>
      <c r="I6" s="284"/>
      <c r="J6" s="284"/>
    </row>
    <row r="7" spans="1:10" ht="30" customHeight="1">
      <c r="A7" s="88" t="s">
        <v>190</v>
      </c>
      <c r="B7" s="283" t="s">
        <v>191</v>
      </c>
      <c r="C7" s="284"/>
      <c r="D7" s="284"/>
      <c r="E7" s="284"/>
      <c r="F7" s="284"/>
      <c r="G7" s="284"/>
      <c r="H7" s="284"/>
      <c r="I7" s="284"/>
      <c r="J7" s="284"/>
    </row>
    <row r="8" spans="1:10" ht="30" customHeight="1">
      <c r="A8" s="88" t="s">
        <v>192</v>
      </c>
      <c r="B8" s="90" t="s">
        <v>236</v>
      </c>
      <c r="C8" s="295" t="s">
        <v>237</v>
      </c>
      <c r="D8" s="296"/>
      <c r="E8" s="296"/>
      <c r="F8" s="296"/>
      <c r="G8" s="296"/>
      <c r="H8" s="296"/>
      <c r="I8" s="296"/>
      <c r="J8" s="297"/>
    </row>
    <row r="9" spans="1:10" ht="30" customHeight="1">
      <c r="A9" s="88" t="s">
        <v>195</v>
      </c>
      <c r="B9" s="283" t="s">
        <v>238</v>
      </c>
      <c r="C9" s="284"/>
      <c r="D9" s="284"/>
      <c r="E9" s="284"/>
      <c r="F9" s="284"/>
      <c r="G9" s="284"/>
      <c r="H9" s="284"/>
      <c r="I9" s="284"/>
      <c r="J9" s="284"/>
    </row>
    <row r="10" spans="1:10" ht="30" customHeight="1">
      <c r="A10" s="88" t="s">
        <v>197</v>
      </c>
      <c r="B10" s="283" t="s">
        <v>239</v>
      </c>
      <c r="C10" s="284"/>
      <c r="D10" s="284"/>
      <c r="E10" s="284"/>
      <c r="F10" s="284"/>
      <c r="G10" s="284"/>
      <c r="H10" s="284"/>
      <c r="I10" s="284"/>
      <c r="J10" s="284"/>
    </row>
    <row r="11" spans="1:10" ht="30" customHeight="1">
      <c r="A11" s="88" t="s">
        <v>198</v>
      </c>
      <c r="B11" s="283" t="s">
        <v>240</v>
      </c>
      <c r="C11" s="284"/>
      <c r="D11" s="284"/>
      <c r="E11" s="284"/>
      <c r="F11" s="284"/>
      <c r="G11" s="284"/>
      <c r="H11" s="284"/>
      <c r="I11" s="284"/>
      <c r="J11" s="284"/>
    </row>
    <row r="12" spans="1:10" ht="30" customHeight="1">
      <c r="A12" s="88" t="s">
        <v>200</v>
      </c>
      <c r="B12" s="283" t="s">
        <v>201</v>
      </c>
      <c r="C12" s="284"/>
      <c r="D12" s="284"/>
      <c r="E12" s="284"/>
      <c r="F12" s="284"/>
      <c r="G12" s="284"/>
      <c r="H12" s="284"/>
      <c r="I12" s="284"/>
      <c r="J12" s="284"/>
    </row>
    <row r="13" spans="1:10" ht="30" customHeight="1">
      <c r="A13" s="88" t="s">
        <v>202</v>
      </c>
      <c r="B13" s="280" t="s">
        <v>203</v>
      </c>
      <c r="C13" s="281"/>
      <c r="D13" s="281"/>
      <c r="E13" s="281"/>
      <c r="F13" s="281"/>
      <c r="G13" s="281"/>
      <c r="H13" s="281"/>
      <c r="I13" s="281"/>
      <c r="J13" s="282"/>
    </row>
    <row r="14" spans="1:10" ht="30" customHeight="1">
      <c r="A14" s="88" t="s">
        <v>204</v>
      </c>
      <c r="B14" s="283" t="s">
        <v>241</v>
      </c>
      <c r="C14" s="284"/>
      <c r="D14" s="284"/>
      <c r="E14" s="284"/>
      <c r="F14" s="284"/>
      <c r="G14" s="284"/>
      <c r="H14" s="284"/>
      <c r="I14" s="284"/>
      <c r="J14" s="284"/>
    </row>
    <row r="15" spans="1:10" ht="30" customHeight="1">
      <c r="A15" s="88" t="s">
        <v>206</v>
      </c>
      <c r="B15" s="283" t="s">
        <v>242</v>
      </c>
      <c r="C15" s="284"/>
      <c r="D15" s="284"/>
      <c r="E15" s="284"/>
      <c r="F15" s="284"/>
      <c r="G15" s="284"/>
      <c r="H15" s="284"/>
      <c r="I15" s="284"/>
      <c r="J15" s="284"/>
    </row>
    <row r="16" spans="1:10" ht="30" customHeight="1">
      <c r="A16" s="88" t="s">
        <v>208</v>
      </c>
      <c r="B16" s="283" t="s">
        <v>209</v>
      </c>
      <c r="C16" s="284"/>
      <c r="D16" s="284"/>
      <c r="E16" s="284"/>
      <c r="F16" s="284"/>
      <c r="G16" s="284"/>
      <c r="H16" s="284"/>
      <c r="I16" s="284"/>
      <c r="J16" s="284"/>
    </row>
    <row r="17" spans="1:10" ht="30" customHeight="1">
      <c r="A17" s="88" t="s">
        <v>210</v>
      </c>
      <c r="B17" s="285">
        <v>0</v>
      </c>
      <c r="C17" s="284"/>
      <c r="D17" s="284"/>
      <c r="E17" s="284"/>
      <c r="F17" s="286"/>
      <c r="G17" s="284"/>
      <c r="H17" s="284"/>
      <c r="I17" s="284"/>
      <c r="J17" s="284"/>
    </row>
    <row r="18" spans="1:10" ht="30" customHeight="1">
      <c r="A18" s="88" t="s">
        <v>211</v>
      </c>
      <c r="B18" s="283" t="s">
        <v>243</v>
      </c>
      <c r="C18" s="284"/>
      <c r="D18" s="284"/>
      <c r="E18" s="284"/>
      <c r="F18" s="284"/>
      <c r="G18" s="284"/>
      <c r="H18" s="284"/>
      <c r="I18" s="284"/>
      <c r="J18" s="284"/>
    </row>
    <row r="19" spans="1:10" ht="30" customHeight="1">
      <c r="A19" s="91"/>
      <c r="B19" s="92"/>
      <c r="C19" s="92"/>
      <c r="D19" s="92"/>
      <c r="E19" s="92"/>
      <c r="F19" s="92"/>
      <c r="G19" s="92"/>
      <c r="H19" s="93"/>
      <c r="I19" s="93"/>
      <c r="J19" s="94"/>
    </row>
    <row r="20" spans="1:10" ht="30" customHeight="1">
      <c r="A20" s="95"/>
      <c r="B20" s="271" t="s">
        <v>213</v>
      </c>
      <c r="C20" s="272"/>
      <c r="D20" s="272"/>
      <c r="E20" s="272"/>
      <c r="F20" s="272"/>
      <c r="G20" s="272"/>
      <c r="H20" s="97"/>
      <c r="I20" s="20"/>
      <c r="J20" s="14"/>
    </row>
    <row r="21" spans="1:10" ht="30" customHeight="1">
      <c r="A21" s="98"/>
      <c r="B21" s="99" t="s">
        <v>214</v>
      </c>
      <c r="C21" s="99" t="s">
        <v>215</v>
      </c>
      <c r="D21" s="99" t="s">
        <v>216</v>
      </c>
      <c r="E21" s="99" t="s">
        <v>217</v>
      </c>
      <c r="F21" s="99" t="s">
        <v>218</v>
      </c>
      <c r="G21" s="99" t="s">
        <v>219</v>
      </c>
      <c r="H21" s="97"/>
      <c r="I21" s="20"/>
      <c r="J21" s="14"/>
    </row>
    <row r="22" spans="1:10" ht="30" customHeight="1">
      <c r="A22" s="100" t="s">
        <v>220</v>
      </c>
      <c r="B22" s="130">
        <v>1</v>
      </c>
      <c r="C22" s="130">
        <v>1</v>
      </c>
      <c r="D22" s="130">
        <v>1</v>
      </c>
      <c r="E22" s="130">
        <v>1</v>
      </c>
      <c r="F22" s="130">
        <v>1</v>
      </c>
      <c r="G22" s="105">
        <v>1</v>
      </c>
      <c r="H22" s="97"/>
      <c r="I22" s="20"/>
      <c r="J22" s="14"/>
    </row>
    <row r="23" spans="1:10" ht="30" customHeight="1">
      <c r="A23" s="100" t="s">
        <v>221</v>
      </c>
      <c r="B23" s="134"/>
      <c r="C23" s="134"/>
      <c r="D23" s="134"/>
      <c r="E23" s="134"/>
      <c r="F23" s="134"/>
      <c r="G23" s="197"/>
      <c r="H23" s="97"/>
      <c r="I23" s="20"/>
      <c r="J23" s="14"/>
    </row>
    <row r="24" spans="1:10" ht="30" customHeight="1">
      <c r="A24" s="100" t="s">
        <v>222</v>
      </c>
      <c r="B24" s="103"/>
      <c r="C24" s="241"/>
      <c r="D24" s="241"/>
      <c r="E24" s="241"/>
      <c r="F24" s="241"/>
      <c r="G24" s="104"/>
      <c r="H24" s="97"/>
      <c r="I24" s="20"/>
      <c r="J24" s="14"/>
    </row>
    <row r="25" spans="1:10" ht="30" customHeight="1">
      <c r="A25" s="100" t="s">
        <v>223</v>
      </c>
      <c r="B25" s="241"/>
      <c r="C25" s="251"/>
      <c r="D25" s="103"/>
      <c r="E25" s="103"/>
      <c r="F25" s="103"/>
      <c r="G25" s="241"/>
      <c r="H25" s="97"/>
      <c r="I25" s="20"/>
      <c r="J25" s="14"/>
    </row>
    <row r="26" spans="1:10" ht="30" customHeight="1">
      <c r="A26" s="106"/>
      <c r="B26" s="92"/>
      <c r="C26" s="92"/>
      <c r="D26" s="92"/>
      <c r="E26" s="92"/>
      <c r="F26" s="92"/>
      <c r="G26" s="92"/>
      <c r="H26" s="107"/>
      <c r="I26" s="107"/>
      <c r="J26" s="108"/>
    </row>
    <row r="27" spans="1:10" ht="30" customHeight="1">
      <c r="A27" s="271" t="s">
        <v>224</v>
      </c>
      <c r="B27" s="272"/>
      <c r="C27" s="272"/>
      <c r="D27" s="272"/>
      <c r="E27" s="272"/>
      <c r="F27" s="272"/>
      <c r="G27" s="272"/>
      <c r="H27" s="272"/>
      <c r="I27" s="272"/>
      <c r="J27" s="272"/>
    </row>
    <row r="28" spans="1:10" ht="30" customHeight="1">
      <c r="A28" s="96" t="s">
        <v>225</v>
      </c>
      <c r="B28" s="96" t="s">
        <v>226</v>
      </c>
      <c r="C28" s="96" t="s">
        <v>227</v>
      </c>
      <c r="D28" s="96" t="s">
        <v>228</v>
      </c>
      <c r="E28" s="96" t="s">
        <v>229</v>
      </c>
      <c r="F28" s="271" t="s">
        <v>230</v>
      </c>
      <c r="G28" s="272"/>
      <c r="H28" s="272"/>
      <c r="I28" s="271" t="s">
        <v>231</v>
      </c>
      <c r="J28" s="272"/>
    </row>
    <row r="29" spans="1:10" ht="18.75">
      <c r="A29" s="109">
        <v>2024</v>
      </c>
      <c r="B29" s="110" t="s">
        <v>232</v>
      </c>
      <c r="C29" s="245">
        <v>1</v>
      </c>
      <c r="D29" s="246"/>
      <c r="E29" s="247">
        <f>IFERROR(IF(D29/C29&gt;100%,100%,D29/C29),0)</f>
        <v>0</v>
      </c>
      <c r="F29" s="290"/>
      <c r="G29" s="291"/>
      <c r="H29" s="292"/>
      <c r="I29" s="293"/>
      <c r="J29" s="294"/>
    </row>
    <row r="30" spans="1:10" ht="18.75">
      <c r="A30" s="109">
        <v>2024</v>
      </c>
      <c r="B30" s="110" t="s">
        <v>233</v>
      </c>
      <c r="C30" s="245">
        <v>1</v>
      </c>
      <c r="D30" s="246"/>
      <c r="E30" s="247">
        <f t="shared" ref="E30:E44" si="0">IFERROR(IF(D30/C30&gt;100%,100%,D30/C30),0)</f>
        <v>0</v>
      </c>
      <c r="F30" s="290"/>
      <c r="G30" s="291"/>
      <c r="H30" s="292"/>
      <c r="I30" s="293"/>
      <c r="J30" s="294"/>
    </row>
    <row r="31" spans="1:10" ht="18.75">
      <c r="A31" s="109">
        <v>2025</v>
      </c>
      <c r="B31" s="110" t="s">
        <v>234</v>
      </c>
      <c r="C31" s="245">
        <v>1</v>
      </c>
      <c r="D31" s="246"/>
      <c r="E31" s="247">
        <f t="shared" si="0"/>
        <v>0</v>
      </c>
      <c r="F31" s="290"/>
      <c r="G31" s="291"/>
      <c r="H31" s="292"/>
      <c r="I31" s="293"/>
      <c r="J31" s="294"/>
    </row>
    <row r="32" spans="1:10" ht="18.75">
      <c r="A32" s="109">
        <v>2025</v>
      </c>
      <c r="B32" s="110" t="s">
        <v>235</v>
      </c>
      <c r="C32" s="245">
        <v>1</v>
      </c>
      <c r="D32" s="246"/>
      <c r="E32" s="247">
        <f t="shared" si="0"/>
        <v>0</v>
      </c>
      <c r="F32" s="273"/>
      <c r="G32" s="274"/>
      <c r="H32" s="275"/>
      <c r="I32" s="289"/>
      <c r="J32" s="288"/>
    </row>
    <row r="33" spans="1:10" ht="18.75" customHeight="1">
      <c r="A33" s="109">
        <v>2025</v>
      </c>
      <c r="B33" s="110" t="s">
        <v>232</v>
      </c>
      <c r="C33" s="245">
        <v>1</v>
      </c>
      <c r="D33" s="248"/>
      <c r="E33" s="247">
        <f t="shared" si="0"/>
        <v>0</v>
      </c>
      <c r="F33" s="273"/>
      <c r="G33" s="274"/>
      <c r="H33" s="275"/>
      <c r="I33" s="289"/>
      <c r="J33" s="288"/>
    </row>
    <row r="34" spans="1:10" ht="18.75" customHeight="1">
      <c r="A34" s="109">
        <v>2025</v>
      </c>
      <c r="B34" s="110" t="s">
        <v>233</v>
      </c>
      <c r="C34" s="245">
        <v>1</v>
      </c>
      <c r="D34" s="248"/>
      <c r="E34" s="247">
        <f t="shared" si="0"/>
        <v>0</v>
      </c>
      <c r="F34" s="273"/>
      <c r="G34" s="274"/>
      <c r="H34" s="275"/>
      <c r="I34" s="289"/>
      <c r="J34" s="288"/>
    </row>
    <row r="35" spans="1:10" ht="18.75" customHeight="1">
      <c r="A35" s="109">
        <v>2026</v>
      </c>
      <c r="B35" s="110" t="s">
        <v>234</v>
      </c>
      <c r="C35" s="245">
        <v>1</v>
      </c>
      <c r="D35" s="248"/>
      <c r="E35" s="247">
        <f t="shared" si="0"/>
        <v>0</v>
      </c>
      <c r="F35" s="273"/>
      <c r="G35" s="274"/>
      <c r="H35" s="275"/>
      <c r="I35" s="289"/>
      <c r="J35" s="288"/>
    </row>
    <row r="36" spans="1:10" ht="18.75" customHeight="1">
      <c r="A36" s="109">
        <v>2026</v>
      </c>
      <c r="B36" s="110" t="s">
        <v>235</v>
      </c>
      <c r="C36" s="245">
        <v>1</v>
      </c>
      <c r="D36" s="248"/>
      <c r="E36" s="247">
        <f t="shared" si="0"/>
        <v>0</v>
      </c>
      <c r="F36" s="273"/>
      <c r="G36" s="274"/>
      <c r="H36" s="275"/>
      <c r="I36" s="289"/>
      <c r="J36" s="288"/>
    </row>
    <row r="37" spans="1:10" ht="18.75" customHeight="1">
      <c r="A37" s="109">
        <v>2026</v>
      </c>
      <c r="B37" s="110" t="s">
        <v>232</v>
      </c>
      <c r="C37" s="245">
        <v>1</v>
      </c>
      <c r="D37" s="248"/>
      <c r="E37" s="247">
        <f t="shared" si="0"/>
        <v>0</v>
      </c>
      <c r="F37" s="273"/>
      <c r="G37" s="274"/>
      <c r="H37" s="275"/>
      <c r="I37" s="289"/>
      <c r="J37" s="288"/>
    </row>
    <row r="38" spans="1:10" ht="18.75" customHeight="1">
      <c r="A38" s="109">
        <v>2026</v>
      </c>
      <c r="B38" s="110" t="s">
        <v>233</v>
      </c>
      <c r="C38" s="245">
        <v>1</v>
      </c>
      <c r="D38" s="248"/>
      <c r="E38" s="247">
        <f t="shared" si="0"/>
        <v>0</v>
      </c>
      <c r="F38" s="273"/>
      <c r="G38" s="274"/>
      <c r="H38" s="275"/>
      <c r="I38" s="289"/>
      <c r="J38" s="288"/>
    </row>
    <row r="39" spans="1:10" ht="18.75" customHeight="1">
      <c r="A39" s="109">
        <v>2027</v>
      </c>
      <c r="B39" s="110" t="s">
        <v>234</v>
      </c>
      <c r="C39" s="245">
        <v>1</v>
      </c>
      <c r="D39" s="248"/>
      <c r="E39" s="247">
        <f t="shared" si="0"/>
        <v>0</v>
      </c>
      <c r="F39" s="273"/>
      <c r="G39" s="274"/>
      <c r="H39" s="275"/>
      <c r="I39" s="289"/>
      <c r="J39" s="288"/>
    </row>
    <row r="40" spans="1:10" ht="18.75" customHeight="1">
      <c r="A40" s="109">
        <v>2027</v>
      </c>
      <c r="B40" s="110" t="s">
        <v>235</v>
      </c>
      <c r="C40" s="245">
        <v>1</v>
      </c>
      <c r="D40" s="248"/>
      <c r="E40" s="247">
        <f t="shared" si="0"/>
        <v>0</v>
      </c>
      <c r="F40" s="273"/>
      <c r="G40" s="274"/>
      <c r="H40" s="275"/>
      <c r="I40" s="289"/>
      <c r="J40" s="288"/>
    </row>
    <row r="41" spans="1:10" ht="18.75" customHeight="1">
      <c r="A41" s="109">
        <v>2027</v>
      </c>
      <c r="B41" s="110" t="s">
        <v>232</v>
      </c>
      <c r="C41" s="245">
        <v>1</v>
      </c>
      <c r="D41" s="248"/>
      <c r="E41" s="247">
        <f t="shared" si="0"/>
        <v>0</v>
      </c>
      <c r="F41" s="273"/>
      <c r="G41" s="274"/>
      <c r="H41" s="275"/>
      <c r="I41" s="289"/>
      <c r="J41" s="288"/>
    </row>
    <row r="42" spans="1:10" ht="18.75" customHeight="1">
      <c r="A42" s="109">
        <v>2027</v>
      </c>
      <c r="B42" s="110" t="s">
        <v>233</v>
      </c>
      <c r="C42" s="245">
        <v>1</v>
      </c>
      <c r="D42" s="248"/>
      <c r="E42" s="247">
        <f t="shared" si="0"/>
        <v>0</v>
      </c>
      <c r="F42" s="273"/>
      <c r="G42" s="274"/>
      <c r="H42" s="275"/>
      <c r="I42" s="289"/>
      <c r="J42" s="288"/>
    </row>
    <row r="43" spans="1:10" ht="18.75" customHeight="1">
      <c r="A43" s="109">
        <v>2028</v>
      </c>
      <c r="B43" s="110" t="s">
        <v>234</v>
      </c>
      <c r="C43" s="245">
        <v>1</v>
      </c>
      <c r="D43" s="248"/>
      <c r="E43" s="247">
        <f t="shared" si="0"/>
        <v>0</v>
      </c>
      <c r="F43" s="273"/>
      <c r="G43" s="274"/>
      <c r="H43" s="275"/>
      <c r="I43" s="289"/>
      <c r="J43" s="288"/>
    </row>
    <row r="44" spans="1:10" ht="18.75" customHeight="1">
      <c r="A44" s="109">
        <v>2028</v>
      </c>
      <c r="B44" s="110" t="s">
        <v>235</v>
      </c>
      <c r="C44" s="245">
        <v>1</v>
      </c>
      <c r="D44" s="248"/>
      <c r="E44" s="247">
        <f t="shared" si="0"/>
        <v>0</v>
      </c>
      <c r="F44" s="273"/>
      <c r="G44" s="274"/>
      <c r="H44" s="275"/>
      <c r="I44" s="289"/>
      <c r="J44" s="288"/>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8:J8"/>
    <mergeCell ref="C1:H4"/>
    <mergeCell ref="B6:J6"/>
    <mergeCell ref="B7:J7"/>
    <mergeCell ref="B9:J9"/>
    <mergeCell ref="B10:J10"/>
    <mergeCell ref="B11:J11"/>
    <mergeCell ref="B12:J12"/>
    <mergeCell ref="B13:J13"/>
    <mergeCell ref="B14:J14"/>
    <mergeCell ref="B18:J18"/>
    <mergeCell ref="B20:G20"/>
    <mergeCell ref="A27:J27"/>
    <mergeCell ref="B15:J15"/>
    <mergeCell ref="B16:J16"/>
    <mergeCell ref="B17:J17"/>
    <mergeCell ref="F28:H28"/>
    <mergeCell ref="I28:J28"/>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4"/>
  <sheetViews>
    <sheetView showGridLines="0" topLeftCell="A21" zoomScale="80" zoomScaleNormal="80" workbookViewId="0">
      <selection activeCell="B23" sqref="B23:G25"/>
    </sheetView>
  </sheetViews>
  <sheetFormatPr defaultColWidth="11.42578125" defaultRowHeight="15" customHeight="1"/>
  <cols>
    <col min="1" max="1" width="45.7109375" style="1" customWidth="1"/>
    <col min="2" max="10" width="21.42578125" style="1" customWidth="1"/>
    <col min="11" max="11" width="25.42578125" style="1" customWidth="1"/>
    <col min="12" max="12" width="11.42578125" style="1" customWidth="1"/>
    <col min="13" max="16384" width="11.42578125" style="1"/>
  </cols>
  <sheetData>
    <row r="1" spans="1:11" ht="22.5" customHeight="1">
      <c r="A1" s="114"/>
      <c r="B1" s="76"/>
      <c r="C1" s="276" t="s">
        <v>189</v>
      </c>
      <c r="D1" s="277"/>
      <c r="E1" s="277"/>
      <c r="F1" s="277"/>
      <c r="G1" s="277"/>
      <c r="H1" s="277"/>
      <c r="I1" s="77" t="s">
        <v>1</v>
      </c>
      <c r="J1" s="78" t="s">
        <v>2</v>
      </c>
      <c r="K1" s="115"/>
    </row>
    <row r="2" spans="1:11" ht="22.5" customHeight="1">
      <c r="A2" s="116"/>
      <c r="B2" s="79"/>
      <c r="C2" s="278"/>
      <c r="D2" s="278"/>
      <c r="E2" s="278"/>
      <c r="F2" s="278"/>
      <c r="G2" s="278"/>
      <c r="H2" s="278"/>
      <c r="I2" s="80" t="s">
        <v>3</v>
      </c>
      <c r="J2" s="81">
        <v>4</v>
      </c>
      <c r="K2" s="115"/>
    </row>
    <row r="3" spans="1:11" ht="22.5" customHeight="1">
      <c r="A3" s="116"/>
      <c r="B3" s="79"/>
      <c r="C3" s="278"/>
      <c r="D3" s="278"/>
      <c r="E3" s="278"/>
      <c r="F3" s="278"/>
      <c r="G3" s="278"/>
      <c r="H3" s="278"/>
      <c r="I3" s="80" t="s">
        <v>4</v>
      </c>
      <c r="J3" s="180" t="s">
        <v>5</v>
      </c>
      <c r="K3" s="115"/>
    </row>
    <row r="4" spans="1:11" ht="22.5" customHeight="1">
      <c r="A4" s="117"/>
      <c r="B4" s="118"/>
      <c r="C4" s="298"/>
      <c r="D4" s="298"/>
      <c r="E4" s="298"/>
      <c r="F4" s="298"/>
      <c r="G4" s="298"/>
      <c r="H4" s="298"/>
      <c r="I4" s="83" t="s">
        <v>6</v>
      </c>
      <c r="J4" s="181" t="s">
        <v>7</v>
      </c>
      <c r="K4" s="115"/>
    </row>
    <row r="5" spans="1:11" ht="22.5" customHeight="1">
      <c r="A5" s="119"/>
      <c r="B5" s="120"/>
      <c r="C5" s="120"/>
      <c r="D5" s="120"/>
      <c r="E5" s="120"/>
      <c r="F5" s="120"/>
      <c r="G5" s="120"/>
      <c r="H5" s="120"/>
      <c r="I5" s="86"/>
      <c r="J5" s="121"/>
      <c r="K5" s="3"/>
    </row>
    <row r="6" spans="1:11" ht="30" customHeight="1">
      <c r="A6" s="88" t="s">
        <v>127</v>
      </c>
      <c r="B6" s="283" t="s">
        <v>244</v>
      </c>
      <c r="C6" s="284"/>
      <c r="D6" s="284"/>
      <c r="E6" s="284"/>
      <c r="F6" s="284"/>
      <c r="G6" s="284"/>
      <c r="H6" s="284"/>
      <c r="I6" s="284"/>
      <c r="J6" s="284"/>
      <c r="K6" s="122"/>
    </row>
    <row r="7" spans="1:11" ht="30" customHeight="1">
      <c r="A7" s="88" t="s">
        <v>190</v>
      </c>
      <c r="B7" s="283" t="s">
        <v>191</v>
      </c>
      <c r="C7" s="284"/>
      <c r="D7" s="284"/>
      <c r="E7" s="284"/>
      <c r="F7" s="284"/>
      <c r="G7" s="284"/>
      <c r="H7" s="284"/>
      <c r="I7" s="284"/>
      <c r="J7" s="284"/>
      <c r="K7" s="122"/>
    </row>
    <row r="8" spans="1:11" ht="30" customHeight="1">
      <c r="A8" s="88" t="s">
        <v>192</v>
      </c>
      <c r="B8" s="90" t="s">
        <v>245</v>
      </c>
      <c r="C8" s="295" t="s">
        <v>246</v>
      </c>
      <c r="D8" s="296"/>
      <c r="E8" s="296"/>
      <c r="F8" s="296"/>
      <c r="G8" s="296"/>
      <c r="H8" s="296"/>
      <c r="I8" s="296"/>
      <c r="J8" s="297"/>
      <c r="K8" s="123" t="s">
        <v>247</v>
      </c>
    </row>
    <row r="9" spans="1:11" ht="30" customHeight="1">
      <c r="A9" s="88" t="s">
        <v>195</v>
      </c>
      <c r="B9" s="283" t="s">
        <v>248</v>
      </c>
      <c r="C9" s="284"/>
      <c r="D9" s="284"/>
      <c r="E9" s="284"/>
      <c r="F9" s="284"/>
      <c r="G9" s="284"/>
      <c r="H9" s="284"/>
      <c r="I9" s="284"/>
      <c r="J9" s="284"/>
      <c r="K9" s="122"/>
    </row>
    <row r="10" spans="1:11" ht="30" customHeight="1">
      <c r="A10" s="88" t="s">
        <v>197</v>
      </c>
      <c r="B10" s="283" t="s">
        <v>248</v>
      </c>
      <c r="C10" s="284"/>
      <c r="D10" s="284"/>
      <c r="E10" s="284"/>
      <c r="F10" s="284"/>
      <c r="G10" s="284"/>
      <c r="H10" s="284"/>
      <c r="I10" s="284"/>
      <c r="J10" s="284"/>
      <c r="K10" s="122"/>
    </row>
    <row r="11" spans="1:11" ht="30" customHeight="1">
      <c r="A11" s="88" t="s">
        <v>198</v>
      </c>
      <c r="B11" s="283" t="s">
        <v>248</v>
      </c>
      <c r="C11" s="284"/>
      <c r="D11" s="284"/>
      <c r="E11" s="284"/>
      <c r="F11" s="284"/>
      <c r="G11" s="284"/>
      <c r="H11" s="284"/>
      <c r="I11" s="284"/>
      <c r="J11" s="284"/>
      <c r="K11" s="122"/>
    </row>
    <row r="12" spans="1:11" ht="30" customHeight="1">
      <c r="A12" s="88" t="s">
        <v>200</v>
      </c>
      <c r="B12" s="283" t="s">
        <v>249</v>
      </c>
      <c r="C12" s="284"/>
      <c r="D12" s="284"/>
      <c r="E12" s="284"/>
      <c r="F12" s="284"/>
      <c r="G12" s="284"/>
      <c r="H12" s="284"/>
      <c r="I12" s="284"/>
      <c r="J12" s="284"/>
      <c r="K12" s="122"/>
    </row>
    <row r="13" spans="1:11" ht="30" customHeight="1">
      <c r="A13" s="88" t="s">
        <v>202</v>
      </c>
      <c r="B13" s="295" t="s">
        <v>203</v>
      </c>
      <c r="C13" s="296"/>
      <c r="D13" s="296"/>
      <c r="E13" s="296"/>
      <c r="F13" s="296"/>
      <c r="G13" s="296"/>
      <c r="H13" s="296"/>
      <c r="I13" s="296"/>
      <c r="J13" s="297"/>
      <c r="K13" s="122"/>
    </row>
    <row r="14" spans="1:11" ht="30" customHeight="1">
      <c r="A14" s="88" t="s">
        <v>204</v>
      </c>
      <c r="B14" s="283" t="s">
        <v>250</v>
      </c>
      <c r="C14" s="284"/>
      <c r="D14" s="284"/>
      <c r="E14" s="284"/>
      <c r="F14" s="284"/>
      <c r="G14" s="284"/>
      <c r="H14" s="284"/>
      <c r="I14" s="284"/>
      <c r="J14" s="284"/>
      <c r="K14" s="122"/>
    </row>
    <row r="15" spans="1:11" ht="30" customHeight="1">
      <c r="A15" s="88" t="s">
        <v>206</v>
      </c>
      <c r="B15" s="283" t="s">
        <v>251</v>
      </c>
      <c r="C15" s="284"/>
      <c r="D15" s="284"/>
      <c r="E15" s="284"/>
      <c r="F15" s="284"/>
      <c r="G15" s="284"/>
      <c r="H15" s="284"/>
      <c r="I15" s="284"/>
      <c r="J15" s="284"/>
      <c r="K15" s="122"/>
    </row>
    <row r="16" spans="1:11" ht="30" customHeight="1">
      <c r="A16" s="88" t="s">
        <v>208</v>
      </c>
      <c r="B16" s="283" t="s">
        <v>252</v>
      </c>
      <c r="C16" s="284"/>
      <c r="D16" s="284"/>
      <c r="E16" s="284"/>
      <c r="F16" s="284"/>
      <c r="G16" s="284"/>
      <c r="H16" s="284"/>
      <c r="I16" s="284"/>
      <c r="J16" s="284"/>
      <c r="K16" s="122"/>
    </row>
    <row r="17" spans="1:11" ht="30" customHeight="1">
      <c r="A17" s="88" t="s">
        <v>210</v>
      </c>
      <c r="B17" s="283" t="s">
        <v>253</v>
      </c>
      <c r="C17" s="284"/>
      <c r="D17" s="284"/>
      <c r="E17" s="284"/>
      <c r="F17" s="284"/>
      <c r="G17" s="284"/>
      <c r="H17" s="284"/>
      <c r="I17" s="284"/>
      <c r="J17" s="284"/>
      <c r="K17" s="122"/>
    </row>
    <row r="18" spans="1:11" ht="30" customHeight="1">
      <c r="A18" s="88" t="s">
        <v>211</v>
      </c>
      <c r="B18" s="283" t="s">
        <v>243</v>
      </c>
      <c r="C18" s="284"/>
      <c r="D18" s="284"/>
      <c r="E18" s="284"/>
      <c r="F18" s="284"/>
      <c r="G18" s="284"/>
      <c r="H18" s="284"/>
      <c r="I18" s="284"/>
      <c r="J18" s="284"/>
      <c r="K18" s="122"/>
    </row>
    <row r="19" spans="1:11" ht="30" customHeight="1">
      <c r="A19" s="91"/>
      <c r="B19" s="124"/>
      <c r="C19" s="124"/>
      <c r="D19" s="124"/>
      <c r="E19" s="124"/>
      <c r="F19" s="124"/>
      <c r="G19" s="124"/>
      <c r="H19" s="125"/>
      <c r="I19" s="125"/>
      <c r="J19" s="125"/>
      <c r="K19" s="126"/>
    </row>
    <row r="20" spans="1:11" ht="30" customHeight="1">
      <c r="A20" s="95"/>
      <c r="B20" s="271" t="s">
        <v>213</v>
      </c>
      <c r="C20" s="272"/>
      <c r="D20" s="272"/>
      <c r="E20" s="272"/>
      <c r="F20" s="272"/>
      <c r="G20" s="272"/>
      <c r="H20" s="127"/>
      <c r="I20" s="128"/>
      <c r="J20" s="128"/>
      <c r="K20" s="126"/>
    </row>
    <row r="21" spans="1:11" ht="30" customHeight="1">
      <c r="A21" s="98"/>
      <c r="B21" s="99" t="s">
        <v>214</v>
      </c>
      <c r="C21" s="99" t="s">
        <v>215</v>
      </c>
      <c r="D21" s="99" t="s">
        <v>216</v>
      </c>
      <c r="E21" s="99" t="s">
        <v>217</v>
      </c>
      <c r="F21" s="99" t="s">
        <v>218</v>
      </c>
      <c r="G21" s="99" t="s">
        <v>219</v>
      </c>
      <c r="H21" s="127"/>
      <c r="I21" s="128"/>
      <c r="J21" s="128"/>
      <c r="K21" s="126"/>
    </row>
    <row r="22" spans="1:11" ht="30" customHeight="1">
      <c r="A22" s="100" t="s">
        <v>220</v>
      </c>
      <c r="B22" s="129">
        <v>20</v>
      </c>
      <c r="C22" s="129">
        <v>20</v>
      </c>
      <c r="D22" s="129">
        <v>20</v>
      </c>
      <c r="E22" s="129">
        <v>20</v>
      </c>
      <c r="F22" s="129">
        <v>20</v>
      </c>
      <c r="G22" s="129">
        <v>20</v>
      </c>
      <c r="H22" s="127"/>
      <c r="I22" s="128"/>
      <c r="J22" s="128"/>
      <c r="K22" s="126"/>
    </row>
    <row r="23" spans="1:11" ht="30" customHeight="1">
      <c r="A23" s="100" t="s">
        <v>221</v>
      </c>
      <c r="B23" s="189"/>
      <c r="C23" s="189"/>
      <c r="D23" s="189"/>
      <c r="E23" s="189"/>
      <c r="F23" s="189"/>
      <c r="G23" s="189"/>
      <c r="H23" s="127"/>
      <c r="I23" s="128"/>
      <c r="J23" s="128"/>
      <c r="K23" s="126"/>
    </row>
    <row r="24" spans="1:11" ht="30" customHeight="1">
      <c r="A24" s="100" t="s">
        <v>222</v>
      </c>
      <c r="B24" s="103"/>
      <c r="C24" s="241"/>
      <c r="D24" s="103"/>
      <c r="E24" s="103"/>
      <c r="F24" s="103"/>
      <c r="G24" s="104"/>
      <c r="H24" s="127"/>
      <c r="I24" s="128"/>
      <c r="J24" s="128"/>
      <c r="K24" s="126"/>
    </row>
    <row r="25" spans="1:11" ht="30" customHeight="1">
      <c r="A25" s="100" t="s">
        <v>223</v>
      </c>
      <c r="B25" s="241"/>
      <c r="C25" s="251"/>
      <c r="D25" s="103"/>
      <c r="E25" s="103"/>
      <c r="F25" s="103"/>
      <c r="G25" s="241"/>
      <c r="H25" s="127"/>
      <c r="I25" s="128"/>
      <c r="J25" s="128"/>
      <c r="K25" s="126"/>
    </row>
    <row r="26" spans="1:11" ht="30" customHeight="1">
      <c r="A26" s="131"/>
      <c r="B26" s="124"/>
      <c r="C26" s="124"/>
      <c r="D26" s="124"/>
      <c r="E26" s="124"/>
      <c r="F26" s="124"/>
      <c r="G26" s="124"/>
      <c r="H26" s="132"/>
      <c r="I26" s="132"/>
      <c r="J26" s="132"/>
      <c r="K26" s="126"/>
    </row>
    <row r="27" spans="1:11" ht="30" customHeight="1">
      <c r="A27" s="271" t="s">
        <v>224</v>
      </c>
      <c r="B27" s="272"/>
      <c r="C27" s="272"/>
      <c r="D27" s="272"/>
      <c r="E27" s="272"/>
      <c r="F27" s="272"/>
      <c r="G27" s="272"/>
      <c r="H27" s="272"/>
      <c r="I27" s="272"/>
      <c r="J27" s="272"/>
      <c r="K27" s="122"/>
    </row>
    <row r="28" spans="1:11" ht="30" customHeight="1">
      <c r="A28" s="96" t="s">
        <v>225</v>
      </c>
      <c r="B28" s="96" t="s">
        <v>226</v>
      </c>
      <c r="C28" s="96" t="s">
        <v>227</v>
      </c>
      <c r="D28" s="96" t="s">
        <v>228</v>
      </c>
      <c r="E28" s="96" t="s">
        <v>229</v>
      </c>
      <c r="F28" s="271" t="s">
        <v>230</v>
      </c>
      <c r="G28" s="272"/>
      <c r="H28" s="272"/>
      <c r="I28" s="271" t="s">
        <v>231</v>
      </c>
      <c r="J28" s="272"/>
      <c r="K28" s="122"/>
    </row>
    <row r="29" spans="1:11" ht="18.75">
      <c r="A29" s="109">
        <v>2024</v>
      </c>
      <c r="B29" s="110" t="s">
        <v>232</v>
      </c>
      <c r="C29" s="238">
        <v>20</v>
      </c>
      <c r="D29" s="239"/>
      <c r="E29" s="240">
        <f t="shared" ref="E29:E44" si="0">IFERROR(D29/C29,0)</f>
        <v>0</v>
      </c>
      <c r="F29" s="273"/>
      <c r="G29" s="274"/>
      <c r="H29" s="275"/>
      <c r="I29" s="273"/>
      <c r="J29" s="275"/>
      <c r="K29" s="122"/>
    </row>
    <row r="30" spans="1:11" ht="18.75">
      <c r="A30" s="109">
        <v>2024</v>
      </c>
      <c r="B30" s="110" t="s">
        <v>233</v>
      </c>
      <c r="C30" s="238">
        <v>20</v>
      </c>
      <c r="D30" s="239"/>
      <c r="E30" s="240">
        <f t="shared" si="0"/>
        <v>0</v>
      </c>
      <c r="F30" s="273"/>
      <c r="G30" s="274"/>
      <c r="H30" s="275"/>
      <c r="I30" s="301"/>
      <c r="J30" s="302"/>
      <c r="K30" s="122"/>
    </row>
    <row r="31" spans="1:11" ht="18.75">
      <c r="A31" s="109">
        <v>2025</v>
      </c>
      <c r="B31" s="110" t="s">
        <v>234</v>
      </c>
      <c r="C31" s="238">
        <v>20</v>
      </c>
      <c r="D31" s="239"/>
      <c r="E31" s="240">
        <f t="shared" si="0"/>
        <v>0</v>
      </c>
      <c r="F31" s="273"/>
      <c r="G31" s="274"/>
      <c r="H31" s="275"/>
      <c r="I31" s="273"/>
      <c r="J31" s="275"/>
      <c r="K31" s="122"/>
    </row>
    <row r="32" spans="1:11" ht="18.75">
      <c r="A32" s="109">
        <v>2025</v>
      </c>
      <c r="B32" s="110" t="s">
        <v>235</v>
      </c>
      <c r="C32" s="238">
        <v>20</v>
      </c>
      <c r="D32" s="244"/>
      <c r="E32" s="240">
        <f t="shared" si="0"/>
        <v>0</v>
      </c>
      <c r="F32" s="273"/>
      <c r="G32" s="274"/>
      <c r="H32" s="275"/>
      <c r="I32" s="273"/>
      <c r="J32" s="275"/>
      <c r="K32" s="122"/>
    </row>
    <row r="33" spans="1:11" ht="18.75" customHeight="1">
      <c r="A33" s="109">
        <v>2025</v>
      </c>
      <c r="B33" s="110" t="s">
        <v>232</v>
      </c>
      <c r="C33" s="238">
        <v>20</v>
      </c>
      <c r="D33" s="244"/>
      <c r="E33" s="240">
        <f t="shared" si="0"/>
        <v>0</v>
      </c>
      <c r="F33" s="273"/>
      <c r="G33" s="274"/>
      <c r="H33" s="275"/>
      <c r="I33" s="299"/>
      <c r="J33" s="300"/>
      <c r="K33" s="122"/>
    </row>
    <row r="34" spans="1:11" ht="18.75" customHeight="1">
      <c r="A34" s="109">
        <v>2025</v>
      </c>
      <c r="B34" s="110" t="s">
        <v>233</v>
      </c>
      <c r="C34" s="238">
        <v>20</v>
      </c>
      <c r="D34" s="242"/>
      <c r="E34" s="240">
        <f t="shared" si="0"/>
        <v>0</v>
      </c>
      <c r="F34" s="273"/>
      <c r="G34" s="274"/>
      <c r="H34" s="275"/>
      <c r="I34" s="299"/>
      <c r="J34" s="300"/>
      <c r="K34" s="122"/>
    </row>
    <row r="35" spans="1:11" ht="18.75" customHeight="1">
      <c r="A35" s="109">
        <v>2026</v>
      </c>
      <c r="B35" s="110" t="s">
        <v>234</v>
      </c>
      <c r="C35" s="238">
        <v>20</v>
      </c>
      <c r="D35" s="244"/>
      <c r="E35" s="240">
        <f t="shared" si="0"/>
        <v>0</v>
      </c>
      <c r="F35" s="273"/>
      <c r="G35" s="274"/>
      <c r="H35" s="275"/>
      <c r="I35" s="299"/>
      <c r="J35" s="300"/>
      <c r="K35" s="122"/>
    </row>
    <row r="36" spans="1:11" ht="18.75" customHeight="1">
      <c r="A36" s="109">
        <v>2026</v>
      </c>
      <c r="B36" s="110" t="s">
        <v>235</v>
      </c>
      <c r="C36" s="238">
        <v>20</v>
      </c>
      <c r="D36" s="244"/>
      <c r="E36" s="240">
        <f t="shared" si="0"/>
        <v>0</v>
      </c>
      <c r="F36" s="273"/>
      <c r="G36" s="274"/>
      <c r="H36" s="275"/>
      <c r="I36" s="299"/>
      <c r="J36" s="300"/>
      <c r="K36" s="122"/>
    </row>
    <row r="37" spans="1:11" ht="18.75" customHeight="1">
      <c r="A37" s="109">
        <v>2026</v>
      </c>
      <c r="B37" s="110" t="s">
        <v>232</v>
      </c>
      <c r="C37" s="238">
        <v>20</v>
      </c>
      <c r="D37" s="244"/>
      <c r="E37" s="240">
        <f t="shared" si="0"/>
        <v>0</v>
      </c>
      <c r="F37" s="273"/>
      <c r="G37" s="274"/>
      <c r="H37" s="275"/>
      <c r="I37" s="299"/>
      <c r="J37" s="300"/>
      <c r="K37" s="122"/>
    </row>
    <row r="38" spans="1:11" ht="18.75" customHeight="1">
      <c r="A38" s="109">
        <v>2026</v>
      </c>
      <c r="B38" s="110" t="s">
        <v>233</v>
      </c>
      <c r="C38" s="238">
        <v>20</v>
      </c>
      <c r="D38" s="244"/>
      <c r="E38" s="240">
        <f t="shared" si="0"/>
        <v>0</v>
      </c>
      <c r="F38" s="273"/>
      <c r="G38" s="274"/>
      <c r="H38" s="275"/>
      <c r="I38" s="299"/>
      <c r="J38" s="300"/>
      <c r="K38" s="122"/>
    </row>
    <row r="39" spans="1:11" ht="18.75" customHeight="1">
      <c r="A39" s="109">
        <v>2027</v>
      </c>
      <c r="B39" s="110" t="s">
        <v>234</v>
      </c>
      <c r="C39" s="238">
        <v>20</v>
      </c>
      <c r="D39" s="242"/>
      <c r="E39" s="240">
        <f t="shared" si="0"/>
        <v>0</v>
      </c>
      <c r="F39" s="273"/>
      <c r="G39" s="274"/>
      <c r="H39" s="275"/>
      <c r="I39" s="299"/>
      <c r="J39" s="300"/>
      <c r="K39" s="122"/>
    </row>
    <row r="40" spans="1:11" ht="18.75" customHeight="1">
      <c r="A40" s="109">
        <v>2027</v>
      </c>
      <c r="B40" s="110" t="s">
        <v>235</v>
      </c>
      <c r="C40" s="238">
        <v>20</v>
      </c>
      <c r="D40" s="244"/>
      <c r="E40" s="240">
        <f t="shared" si="0"/>
        <v>0</v>
      </c>
      <c r="F40" s="273"/>
      <c r="G40" s="274"/>
      <c r="H40" s="275"/>
      <c r="I40" s="299"/>
      <c r="J40" s="300"/>
      <c r="K40" s="122"/>
    </row>
    <row r="41" spans="1:11" ht="18.75" customHeight="1">
      <c r="A41" s="109">
        <v>2027</v>
      </c>
      <c r="B41" s="110" t="s">
        <v>232</v>
      </c>
      <c r="C41" s="238">
        <v>20</v>
      </c>
      <c r="D41" s="244"/>
      <c r="E41" s="240">
        <f t="shared" si="0"/>
        <v>0</v>
      </c>
      <c r="F41" s="273"/>
      <c r="G41" s="274"/>
      <c r="H41" s="275"/>
      <c r="I41" s="299"/>
      <c r="J41" s="300"/>
      <c r="K41" s="122"/>
    </row>
    <row r="42" spans="1:11" ht="18.75" customHeight="1">
      <c r="A42" s="109">
        <v>2027</v>
      </c>
      <c r="B42" s="110" t="s">
        <v>233</v>
      </c>
      <c r="C42" s="238">
        <v>20</v>
      </c>
      <c r="D42" s="244"/>
      <c r="E42" s="240">
        <f t="shared" si="0"/>
        <v>0</v>
      </c>
      <c r="F42" s="273"/>
      <c r="G42" s="274"/>
      <c r="H42" s="275"/>
      <c r="I42" s="299"/>
      <c r="J42" s="300"/>
      <c r="K42" s="122"/>
    </row>
    <row r="43" spans="1:11" ht="18.75" customHeight="1">
      <c r="A43" s="109">
        <v>2028</v>
      </c>
      <c r="B43" s="110" t="s">
        <v>234</v>
      </c>
      <c r="C43" s="238">
        <v>20</v>
      </c>
      <c r="D43" s="244"/>
      <c r="E43" s="240">
        <f t="shared" si="0"/>
        <v>0</v>
      </c>
      <c r="F43" s="273"/>
      <c r="G43" s="274"/>
      <c r="H43" s="275"/>
      <c r="I43" s="299"/>
      <c r="J43" s="300"/>
      <c r="K43" s="122"/>
    </row>
    <row r="44" spans="1:11" ht="18.75" customHeight="1">
      <c r="A44" s="109">
        <v>2028</v>
      </c>
      <c r="B44" s="110" t="s">
        <v>235</v>
      </c>
      <c r="C44" s="238">
        <v>20</v>
      </c>
      <c r="D44" s="242"/>
      <c r="E44" s="240">
        <f t="shared" si="0"/>
        <v>0</v>
      </c>
      <c r="F44" s="273"/>
      <c r="G44" s="274"/>
      <c r="H44" s="275"/>
      <c r="I44" s="299"/>
      <c r="J44" s="300"/>
      <c r="K44" s="122"/>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showGridLines="0" topLeftCell="A16" zoomScale="80" zoomScaleNormal="80" workbookViewId="0">
      <selection activeCell="B23" sqref="B23:G25"/>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2.5" customHeight="1">
      <c r="A1" s="114"/>
      <c r="B1" s="76"/>
      <c r="C1" s="276" t="s">
        <v>189</v>
      </c>
      <c r="D1" s="277"/>
      <c r="E1" s="277"/>
      <c r="F1" s="277"/>
      <c r="G1" s="277"/>
      <c r="H1" s="277"/>
      <c r="I1" s="77" t="s">
        <v>1</v>
      </c>
      <c r="J1" s="78" t="s">
        <v>2</v>
      </c>
    </row>
    <row r="2" spans="1:10" ht="22.5" customHeight="1">
      <c r="A2" s="116"/>
      <c r="B2" s="79"/>
      <c r="C2" s="278"/>
      <c r="D2" s="278"/>
      <c r="E2" s="278"/>
      <c r="F2" s="278"/>
      <c r="G2" s="278"/>
      <c r="H2" s="278"/>
      <c r="I2" s="80" t="s">
        <v>3</v>
      </c>
      <c r="J2" s="81">
        <v>4</v>
      </c>
    </row>
    <row r="3" spans="1:10" ht="22.5" customHeight="1">
      <c r="A3" s="116"/>
      <c r="B3" s="79"/>
      <c r="C3" s="278"/>
      <c r="D3" s="278"/>
      <c r="E3" s="278"/>
      <c r="F3" s="278"/>
      <c r="G3" s="278"/>
      <c r="H3" s="278"/>
      <c r="I3" s="80" t="s">
        <v>4</v>
      </c>
      <c r="J3" s="180" t="s">
        <v>5</v>
      </c>
    </row>
    <row r="4" spans="1:10" ht="22.5" customHeight="1">
      <c r="A4" s="117"/>
      <c r="B4" s="118"/>
      <c r="C4" s="298"/>
      <c r="D4" s="298"/>
      <c r="E4" s="298"/>
      <c r="F4" s="298"/>
      <c r="G4" s="298"/>
      <c r="H4" s="298"/>
      <c r="I4" s="83" t="s">
        <v>6</v>
      </c>
      <c r="J4" s="181" t="s">
        <v>7</v>
      </c>
    </row>
    <row r="5" spans="1:10" ht="30" customHeight="1">
      <c r="A5" s="119"/>
      <c r="B5" s="120"/>
      <c r="C5" s="120"/>
      <c r="D5" s="120"/>
      <c r="E5" s="120"/>
      <c r="F5" s="120"/>
      <c r="G5" s="120"/>
      <c r="H5" s="120"/>
      <c r="I5" s="86"/>
      <c r="J5" s="121"/>
    </row>
    <row r="6" spans="1:10" ht="30" customHeight="1">
      <c r="A6" s="88" t="s">
        <v>127</v>
      </c>
      <c r="B6" s="283" t="s">
        <v>26</v>
      </c>
      <c r="C6" s="284"/>
      <c r="D6" s="284"/>
      <c r="E6" s="284"/>
      <c r="F6" s="284"/>
      <c r="G6" s="284"/>
      <c r="H6" s="284"/>
      <c r="I6" s="284"/>
      <c r="J6" s="284"/>
    </row>
    <row r="7" spans="1:10" ht="30" customHeight="1">
      <c r="A7" s="88" t="s">
        <v>190</v>
      </c>
      <c r="B7" s="283" t="s">
        <v>254</v>
      </c>
      <c r="C7" s="284"/>
      <c r="D7" s="284"/>
      <c r="E7" s="284"/>
      <c r="F7" s="284"/>
      <c r="G7" s="284"/>
      <c r="H7" s="284"/>
      <c r="I7" s="284"/>
      <c r="J7" s="284"/>
    </row>
    <row r="8" spans="1:10" ht="30" customHeight="1">
      <c r="A8" s="88" t="s">
        <v>192</v>
      </c>
      <c r="B8" s="90" t="s">
        <v>255</v>
      </c>
      <c r="C8" s="295" t="s">
        <v>256</v>
      </c>
      <c r="D8" s="296"/>
      <c r="E8" s="296"/>
      <c r="F8" s="296"/>
      <c r="G8" s="296"/>
      <c r="H8" s="296"/>
      <c r="I8" s="296"/>
      <c r="J8" s="297"/>
    </row>
    <row r="9" spans="1:10" ht="30" customHeight="1">
      <c r="A9" s="88" t="s">
        <v>195</v>
      </c>
      <c r="B9" s="283" t="s">
        <v>257</v>
      </c>
      <c r="C9" s="284"/>
      <c r="D9" s="284"/>
      <c r="E9" s="284"/>
      <c r="F9" s="284"/>
      <c r="G9" s="284"/>
      <c r="H9" s="284"/>
      <c r="I9" s="284"/>
      <c r="J9" s="284"/>
    </row>
    <row r="10" spans="1:10" ht="30" customHeight="1">
      <c r="A10" s="88" t="s">
        <v>197</v>
      </c>
      <c r="B10" s="283" t="s">
        <v>258</v>
      </c>
      <c r="C10" s="284"/>
      <c r="D10" s="284"/>
      <c r="E10" s="284"/>
      <c r="F10" s="284"/>
      <c r="G10" s="284"/>
      <c r="H10" s="284"/>
      <c r="I10" s="284"/>
      <c r="J10" s="284"/>
    </row>
    <row r="11" spans="1:10" ht="30" customHeight="1">
      <c r="A11" s="88" t="s">
        <v>198</v>
      </c>
      <c r="B11" s="283" t="s">
        <v>240</v>
      </c>
      <c r="C11" s="284"/>
      <c r="D11" s="284"/>
      <c r="E11" s="284"/>
      <c r="F11" s="284"/>
      <c r="G11" s="284"/>
      <c r="H11" s="284"/>
      <c r="I11" s="284"/>
      <c r="J11" s="284"/>
    </row>
    <row r="12" spans="1:10" ht="30" customHeight="1">
      <c r="A12" s="88" t="s">
        <v>200</v>
      </c>
      <c r="B12" s="283" t="s">
        <v>201</v>
      </c>
      <c r="C12" s="284"/>
      <c r="D12" s="284"/>
      <c r="E12" s="284"/>
      <c r="F12" s="284"/>
      <c r="G12" s="284"/>
      <c r="H12" s="284"/>
      <c r="I12" s="284"/>
      <c r="J12" s="284"/>
    </row>
    <row r="13" spans="1:10" ht="30" customHeight="1">
      <c r="A13" s="88" t="s">
        <v>202</v>
      </c>
      <c r="B13" s="280" t="s">
        <v>203</v>
      </c>
      <c r="C13" s="281"/>
      <c r="D13" s="281"/>
      <c r="E13" s="281"/>
      <c r="F13" s="281"/>
      <c r="G13" s="281"/>
      <c r="H13" s="281"/>
      <c r="I13" s="281"/>
      <c r="J13" s="282"/>
    </row>
    <row r="14" spans="1:10" ht="30" customHeight="1">
      <c r="A14" s="88" t="s">
        <v>204</v>
      </c>
      <c r="B14" s="283" t="s">
        <v>259</v>
      </c>
      <c r="C14" s="284"/>
      <c r="D14" s="284"/>
      <c r="E14" s="284"/>
      <c r="F14" s="284"/>
      <c r="G14" s="284"/>
      <c r="H14" s="284"/>
      <c r="I14" s="284"/>
      <c r="J14" s="284"/>
    </row>
    <row r="15" spans="1:10" ht="30" customHeight="1">
      <c r="A15" s="88" t="s">
        <v>206</v>
      </c>
      <c r="B15" s="283" t="s">
        <v>260</v>
      </c>
      <c r="C15" s="284"/>
      <c r="D15" s="284"/>
      <c r="E15" s="284"/>
      <c r="F15" s="284"/>
      <c r="G15" s="284"/>
      <c r="H15" s="284"/>
      <c r="I15" s="284"/>
      <c r="J15" s="284"/>
    </row>
    <row r="16" spans="1:10" ht="30" customHeight="1">
      <c r="A16" s="88" t="s">
        <v>208</v>
      </c>
      <c r="B16" s="283" t="s">
        <v>261</v>
      </c>
      <c r="C16" s="284"/>
      <c r="D16" s="284"/>
      <c r="E16" s="284"/>
      <c r="F16" s="284"/>
      <c r="G16" s="284"/>
      <c r="H16" s="284"/>
      <c r="I16" s="284"/>
      <c r="J16" s="284"/>
    </row>
    <row r="17" spans="1:10" ht="30" customHeight="1">
      <c r="A17" s="88" t="s">
        <v>210</v>
      </c>
      <c r="B17" s="283" t="s">
        <v>262</v>
      </c>
      <c r="C17" s="284"/>
      <c r="D17" s="284"/>
      <c r="E17" s="284"/>
      <c r="F17" s="405"/>
      <c r="G17" s="284"/>
      <c r="H17" s="284"/>
      <c r="I17" s="284"/>
      <c r="J17" s="284"/>
    </row>
    <row r="18" spans="1:10" ht="30" customHeight="1">
      <c r="A18" s="88" t="s">
        <v>211</v>
      </c>
      <c r="B18" s="283" t="s">
        <v>243</v>
      </c>
      <c r="C18" s="284"/>
      <c r="D18" s="284"/>
      <c r="E18" s="284"/>
      <c r="F18" s="284"/>
      <c r="G18" s="284"/>
      <c r="H18" s="284"/>
      <c r="I18" s="284"/>
      <c r="J18" s="284"/>
    </row>
    <row r="19" spans="1:10" ht="30" customHeight="1">
      <c r="A19" s="91"/>
      <c r="B19" s="124"/>
      <c r="C19" s="124"/>
      <c r="D19" s="124"/>
      <c r="E19" s="124"/>
      <c r="F19" s="124"/>
      <c r="G19" s="124"/>
      <c r="H19" s="125"/>
      <c r="I19" s="125"/>
      <c r="J19" s="136"/>
    </row>
    <row r="20" spans="1:10" ht="30" customHeight="1">
      <c r="A20" s="95"/>
      <c r="B20" s="271" t="s">
        <v>213</v>
      </c>
      <c r="C20" s="272"/>
      <c r="D20" s="272"/>
      <c r="E20" s="272"/>
      <c r="F20" s="272"/>
      <c r="G20" s="272"/>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30">
        <v>1</v>
      </c>
      <c r="C22" s="130">
        <v>1</v>
      </c>
      <c r="D22" s="130">
        <v>1</v>
      </c>
      <c r="E22" s="130">
        <v>1</v>
      </c>
      <c r="F22" s="130">
        <v>1</v>
      </c>
      <c r="G22" s="130">
        <v>1</v>
      </c>
      <c r="H22" s="127"/>
      <c r="I22" s="128"/>
      <c r="J22" s="137"/>
    </row>
    <row r="23" spans="1:10" ht="30" customHeight="1">
      <c r="A23" s="100" t="s">
        <v>221</v>
      </c>
      <c r="B23" s="134"/>
      <c r="C23" s="134"/>
      <c r="D23" s="134"/>
      <c r="E23" s="134"/>
      <c r="F23" s="134"/>
      <c r="G23" s="197"/>
      <c r="H23" s="127"/>
      <c r="I23" s="128"/>
      <c r="J23" s="137"/>
    </row>
    <row r="24" spans="1:10" ht="30" customHeight="1">
      <c r="A24" s="100" t="s">
        <v>222</v>
      </c>
      <c r="B24" s="103"/>
      <c r="C24" s="241"/>
      <c r="D24" s="103"/>
      <c r="E24" s="103"/>
      <c r="F24" s="103"/>
      <c r="G24" s="104"/>
      <c r="H24" s="127"/>
      <c r="I24" s="128"/>
      <c r="J24" s="137"/>
    </row>
    <row r="25" spans="1:10" ht="30" customHeight="1">
      <c r="A25" s="100" t="s">
        <v>223</v>
      </c>
      <c r="B25" s="241"/>
      <c r="C25" s="251"/>
      <c r="D25" s="103"/>
      <c r="E25" s="103"/>
      <c r="F25" s="103"/>
      <c r="G25" s="103"/>
      <c r="H25" s="127"/>
      <c r="I25" s="128"/>
      <c r="J25" s="137"/>
    </row>
    <row r="26" spans="1:10" ht="30" customHeight="1">
      <c r="A26" s="131"/>
      <c r="B26" s="124"/>
      <c r="C26" s="124"/>
      <c r="D26" s="124"/>
      <c r="E26" s="124"/>
      <c r="F26" s="124"/>
      <c r="G26" s="124"/>
      <c r="H26" s="132"/>
      <c r="I26" s="132"/>
      <c r="J26" s="138"/>
    </row>
    <row r="27" spans="1:10" ht="30" customHeight="1">
      <c r="A27" s="271" t="s">
        <v>224</v>
      </c>
      <c r="B27" s="272"/>
      <c r="C27" s="272"/>
      <c r="D27" s="272"/>
      <c r="E27" s="272"/>
      <c r="F27" s="272"/>
      <c r="G27" s="272"/>
      <c r="H27" s="272"/>
      <c r="I27" s="272"/>
      <c r="J27" s="272"/>
    </row>
    <row r="28" spans="1:10" ht="30" customHeight="1">
      <c r="A28" s="96" t="s">
        <v>225</v>
      </c>
      <c r="B28" s="96" t="s">
        <v>226</v>
      </c>
      <c r="C28" s="96" t="s">
        <v>227</v>
      </c>
      <c r="D28" s="96" t="s">
        <v>228</v>
      </c>
      <c r="E28" s="96" t="s">
        <v>229</v>
      </c>
      <c r="F28" s="271" t="s">
        <v>230</v>
      </c>
      <c r="G28" s="272"/>
      <c r="H28" s="272"/>
      <c r="I28" s="271" t="s">
        <v>231</v>
      </c>
      <c r="J28" s="272"/>
    </row>
    <row r="29" spans="1:10" ht="18.75">
      <c r="A29" s="109">
        <v>2024</v>
      </c>
      <c r="B29" s="110" t="s">
        <v>232</v>
      </c>
      <c r="C29" s="242">
        <v>1</v>
      </c>
      <c r="D29" s="243"/>
      <c r="E29" s="240">
        <f>IFERROR(IF(D29/C29&gt;100%,100%,D29/C29),0)</f>
        <v>0</v>
      </c>
      <c r="F29" s="303"/>
      <c r="G29" s="304"/>
      <c r="H29" s="304"/>
      <c r="I29" s="305"/>
      <c r="J29" s="306"/>
    </row>
    <row r="30" spans="1:10" ht="18.75">
      <c r="A30" s="109">
        <v>2024</v>
      </c>
      <c r="B30" s="110" t="s">
        <v>233</v>
      </c>
      <c r="C30" s="242">
        <v>1</v>
      </c>
      <c r="D30" s="243"/>
      <c r="E30" s="240">
        <f t="shared" ref="E30:E44" si="0">IFERROR(IF(D30/C30&gt;100%,100%,D30/C30),0)</f>
        <v>0</v>
      </c>
      <c r="F30" s="303"/>
      <c r="G30" s="304"/>
      <c r="H30" s="304"/>
      <c r="I30" s="305"/>
      <c r="J30" s="306"/>
    </row>
    <row r="31" spans="1:10" ht="18.75">
      <c r="A31" s="109">
        <v>2025</v>
      </c>
      <c r="B31" s="110" t="s">
        <v>234</v>
      </c>
      <c r="C31" s="242">
        <v>1</v>
      </c>
      <c r="D31" s="243"/>
      <c r="E31" s="240">
        <f t="shared" si="0"/>
        <v>0</v>
      </c>
      <c r="F31" s="303"/>
      <c r="G31" s="304"/>
      <c r="H31" s="304"/>
      <c r="I31" s="305"/>
      <c r="J31" s="306"/>
    </row>
    <row r="32" spans="1:10" ht="18.75">
      <c r="A32" s="109">
        <v>2025</v>
      </c>
      <c r="B32" s="110" t="s">
        <v>235</v>
      </c>
      <c r="C32" s="242">
        <v>1</v>
      </c>
      <c r="D32" s="243"/>
      <c r="E32" s="240">
        <f t="shared" si="0"/>
        <v>0</v>
      </c>
      <c r="F32" s="307"/>
      <c r="G32" s="308"/>
      <c r="H32" s="309"/>
      <c r="I32" s="310"/>
      <c r="J32" s="309"/>
    </row>
    <row r="33" spans="1:10" ht="18.75" customHeight="1">
      <c r="A33" s="109">
        <v>2025</v>
      </c>
      <c r="B33" s="110" t="s">
        <v>232</v>
      </c>
      <c r="C33" s="242">
        <v>1</v>
      </c>
      <c r="D33" s="244"/>
      <c r="E33" s="240">
        <f t="shared" si="0"/>
        <v>0</v>
      </c>
      <c r="F33" s="273"/>
      <c r="G33" s="274"/>
      <c r="H33" s="275"/>
      <c r="I33" s="299"/>
      <c r="J33" s="300"/>
    </row>
    <row r="34" spans="1:10" ht="18.75" customHeight="1">
      <c r="A34" s="109">
        <v>2025</v>
      </c>
      <c r="B34" s="110" t="s">
        <v>233</v>
      </c>
      <c r="C34" s="242">
        <v>1</v>
      </c>
      <c r="D34" s="242"/>
      <c r="E34" s="240">
        <f t="shared" si="0"/>
        <v>0</v>
      </c>
      <c r="F34" s="273"/>
      <c r="G34" s="274"/>
      <c r="H34" s="275"/>
      <c r="I34" s="299"/>
      <c r="J34" s="300"/>
    </row>
    <row r="35" spans="1:10" ht="18.75" customHeight="1">
      <c r="A35" s="109">
        <v>2026</v>
      </c>
      <c r="B35" s="110" t="s">
        <v>234</v>
      </c>
      <c r="C35" s="242">
        <v>1</v>
      </c>
      <c r="D35" s="244"/>
      <c r="E35" s="240">
        <f t="shared" si="0"/>
        <v>0</v>
      </c>
      <c r="F35" s="273"/>
      <c r="G35" s="274"/>
      <c r="H35" s="275"/>
      <c r="I35" s="299"/>
      <c r="J35" s="300"/>
    </row>
    <row r="36" spans="1:10" ht="18.75" customHeight="1">
      <c r="A36" s="109">
        <v>2026</v>
      </c>
      <c r="B36" s="110" t="s">
        <v>235</v>
      </c>
      <c r="C36" s="242">
        <v>1</v>
      </c>
      <c r="D36" s="244"/>
      <c r="E36" s="240">
        <f t="shared" si="0"/>
        <v>0</v>
      </c>
      <c r="F36" s="273"/>
      <c r="G36" s="274"/>
      <c r="H36" s="275"/>
      <c r="I36" s="299"/>
      <c r="J36" s="300"/>
    </row>
    <row r="37" spans="1:10" ht="18.75" customHeight="1">
      <c r="A37" s="109">
        <v>2026</v>
      </c>
      <c r="B37" s="110" t="s">
        <v>232</v>
      </c>
      <c r="C37" s="242">
        <v>1</v>
      </c>
      <c r="D37" s="244"/>
      <c r="E37" s="240">
        <f t="shared" si="0"/>
        <v>0</v>
      </c>
      <c r="F37" s="273"/>
      <c r="G37" s="274"/>
      <c r="H37" s="275"/>
      <c r="I37" s="299"/>
      <c r="J37" s="300"/>
    </row>
    <row r="38" spans="1:10" ht="18.75" customHeight="1">
      <c r="A38" s="109">
        <v>2026</v>
      </c>
      <c r="B38" s="110" t="s">
        <v>233</v>
      </c>
      <c r="C38" s="242">
        <v>1</v>
      </c>
      <c r="D38" s="244"/>
      <c r="E38" s="240">
        <f t="shared" si="0"/>
        <v>0</v>
      </c>
      <c r="F38" s="273"/>
      <c r="G38" s="274"/>
      <c r="H38" s="275"/>
      <c r="I38" s="299"/>
      <c r="J38" s="300"/>
    </row>
    <row r="39" spans="1:10" ht="18.75" customHeight="1">
      <c r="A39" s="109">
        <v>2027</v>
      </c>
      <c r="B39" s="110" t="s">
        <v>234</v>
      </c>
      <c r="C39" s="242">
        <v>1</v>
      </c>
      <c r="D39" s="242"/>
      <c r="E39" s="240">
        <f t="shared" si="0"/>
        <v>0</v>
      </c>
      <c r="F39" s="273"/>
      <c r="G39" s="274"/>
      <c r="H39" s="275"/>
      <c r="I39" s="299"/>
      <c r="J39" s="300"/>
    </row>
    <row r="40" spans="1:10" ht="18.75" customHeight="1">
      <c r="A40" s="109">
        <v>2027</v>
      </c>
      <c r="B40" s="110" t="s">
        <v>235</v>
      </c>
      <c r="C40" s="242">
        <v>1</v>
      </c>
      <c r="D40" s="244"/>
      <c r="E40" s="240">
        <f t="shared" si="0"/>
        <v>0</v>
      </c>
      <c r="F40" s="273"/>
      <c r="G40" s="274"/>
      <c r="H40" s="275"/>
      <c r="I40" s="299"/>
      <c r="J40" s="300"/>
    </row>
    <row r="41" spans="1:10" ht="18.75" customHeight="1">
      <c r="A41" s="109">
        <v>2027</v>
      </c>
      <c r="B41" s="110" t="s">
        <v>232</v>
      </c>
      <c r="C41" s="242">
        <v>1</v>
      </c>
      <c r="D41" s="244"/>
      <c r="E41" s="240">
        <f t="shared" si="0"/>
        <v>0</v>
      </c>
      <c r="F41" s="273"/>
      <c r="G41" s="274"/>
      <c r="H41" s="275"/>
      <c r="I41" s="299"/>
      <c r="J41" s="300"/>
    </row>
    <row r="42" spans="1:10" ht="18.75" customHeight="1">
      <c r="A42" s="109">
        <v>2027</v>
      </c>
      <c r="B42" s="110" t="s">
        <v>233</v>
      </c>
      <c r="C42" s="242">
        <v>1</v>
      </c>
      <c r="D42" s="244"/>
      <c r="E42" s="240">
        <f t="shared" si="0"/>
        <v>0</v>
      </c>
      <c r="F42" s="273"/>
      <c r="G42" s="274"/>
      <c r="H42" s="275"/>
      <c r="I42" s="299"/>
      <c r="J42" s="300"/>
    </row>
    <row r="43" spans="1:10" ht="18.75" customHeight="1">
      <c r="A43" s="109">
        <v>2028</v>
      </c>
      <c r="B43" s="110" t="s">
        <v>234</v>
      </c>
      <c r="C43" s="242">
        <v>1</v>
      </c>
      <c r="D43" s="244"/>
      <c r="E43" s="240">
        <f t="shared" si="0"/>
        <v>0</v>
      </c>
      <c r="F43" s="273"/>
      <c r="G43" s="274"/>
      <c r="H43" s="275"/>
      <c r="I43" s="299"/>
      <c r="J43" s="300"/>
    </row>
    <row r="44" spans="1:10" ht="18.75" customHeight="1">
      <c r="A44" s="109">
        <v>2028</v>
      </c>
      <c r="B44" s="110" t="s">
        <v>235</v>
      </c>
      <c r="C44" s="242">
        <v>1</v>
      </c>
      <c r="D44" s="242"/>
      <c r="E44" s="240">
        <f t="shared" si="0"/>
        <v>0</v>
      </c>
      <c r="F44" s="273"/>
      <c r="G44" s="274"/>
      <c r="H44" s="275"/>
      <c r="I44" s="299"/>
      <c r="J44" s="300"/>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4"/>
  <sheetViews>
    <sheetView showGridLines="0" topLeftCell="A11" zoomScale="80" zoomScaleNormal="80" workbookViewId="0">
      <selection activeCell="C29" sqref="C29:C35"/>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4" customHeight="1">
      <c r="A1" s="114"/>
      <c r="B1" s="76"/>
      <c r="C1" s="276" t="s">
        <v>189</v>
      </c>
      <c r="D1" s="277"/>
      <c r="E1" s="277"/>
      <c r="F1" s="277"/>
      <c r="G1" s="277"/>
      <c r="H1" s="277"/>
      <c r="I1" s="77" t="s">
        <v>1</v>
      </c>
      <c r="J1" s="78" t="s">
        <v>2</v>
      </c>
    </row>
    <row r="2" spans="1:10" ht="24" customHeight="1">
      <c r="A2" s="116"/>
      <c r="B2" s="79"/>
      <c r="C2" s="278"/>
      <c r="D2" s="278"/>
      <c r="E2" s="278"/>
      <c r="F2" s="278"/>
      <c r="G2" s="278"/>
      <c r="H2" s="278"/>
      <c r="I2" s="80" t="s">
        <v>3</v>
      </c>
      <c r="J2" s="81">
        <v>4</v>
      </c>
    </row>
    <row r="3" spans="1:10" ht="24" customHeight="1">
      <c r="A3" s="116"/>
      <c r="B3" s="79"/>
      <c r="C3" s="278"/>
      <c r="D3" s="278"/>
      <c r="E3" s="278"/>
      <c r="F3" s="278"/>
      <c r="G3" s="278"/>
      <c r="H3" s="278"/>
      <c r="I3" s="80" t="s">
        <v>4</v>
      </c>
      <c r="J3" s="180" t="s">
        <v>5</v>
      </c>
    </row>
    <row r="4" spans="1:10" ht="24.75" customHeight="1">
      <c r="A4" s="117"/>
      <c r="B4" s="118"/>
      <c r="C4" s="298"/>
      <c r="D4" s="298"/>
      <c r="E4" s="298"/>
      <c r="F4" s="298"/>
      <c r="G4" s="298"/>
      <c r="H4" s="298"/>
      <c r="I4" s="83" t="s">
        <v>6</v>
      </c>
      <c r="J4" s="181" t="s">
        <v>7</v>
      </c>
    </row>
    <row r="5" spans="1:10" ht="30" customHeight="1">
      <c r="A5" s="119"/>
      <c r="B5" s="120"/>
      <c r="C5" s="120"/>
      <c r="D5" s="120"/>
      <c r="E5" s="120"/>
      <c r="F5" s="120"/>
      <c r="G5" s="120"/>
      <c r="H5" s="120"/>
      <c r="I5" s="86"/>
      <c r="J5" s="121"/>
    </row>
    <row r="6" spans="1:10" ht="30" customHeight="1">
      <c r="A6" s="88" t="s">
        <v>263</v>
      </c>
      <c r="B6" s="283" t="s">
        <v>37</v>
      </c>
      <c r="C6" s="284"/>
      <c r="D6" s="284"/>
      <c r="E6" s="284"/>
      <c r="F6" s="284"/>
      <c r="G6" s="284"/>
      <c r="H6" s="284"/>
      <c r="I6" s="284"/>
      <c r="J6" s="284"/>
    </row>
    <row r="7" spans="1:10" ht="30" customHeight="1">
      <c r="A7" s="88" t="s">
        <v>264</v>
      </c>
      <c r="B7" s="283" t="s">
        <v>254</v>
      </c>
      <c r="C7" s="284"/>
      <c r="D7" s="284"/>
      <c r="E7" s="284"/>
      <c r="F7" s="284"/>
      <c r="G7" s="284"/>
      <c r="H7" s="284"/>
      <c r="I7" s="284"/>
      <c r="J7" s="284"/>
    </row>
    <row r="8" spans="1:10" ht="30" customHeight="1">
      <c r="A8" s="88" t="s">
        <v>265</v>
      </c>
      <c r="B8" s="90" t="s">
        <v>266</v>
      </c>
      <c r="C8" s="295" t="s">
        <v>267</v>
      </c>
      <c r="D8" s="296"/>
      <c r="E8" s="296"/>
      <c r="F8" s="296"/>
      <c r="G8" s="296"/>
      <c r="H8" s="296"/>
      <c r="I8" s="296"/>
      <c r="J8" s="297"/>
    </row>
    <row r="9" spans="1:10" ht="30" customHeight="1">
      <c r="A9" s="88" t="s">
        <v>268</v>
      </c>
      <c r="B9" s="283" t="s">
        <v>269</v>
      </c>
      <c r="C9" s="284"/>
      <c r="D9" s="284"/>
      <c r="E9" s="284"/>
      <c r="F9" s="284"/>
      <c r="G9" s="284"/>
      <c r="H9" s="284"/>
      <c r="I9" s="284"/>
      <c r="J9" s="284"/>
    </row>
    <row r="10" spans="1:10" ht="30" customHeight="1">
      <c r="A10" s="88" t="s">
        <v>270</v>
      </c>
      <c r="B10" s="283" t="s">
        <v>269</v>
      </c>
      <c r="C10" s="284"/>
      <c r="D10" s="284"/>
      <c r="E10" s="284"/>
      <c r="F10" s="284"/>
      <c r="G10" s="284"/>
      <c r="H10" s="284"/>
      <c r="I10" s="284"/>
      <c r="J10" s="284"/>
    </row>
    <row r="11" spans="1:10" ht="30" customHeight="1">
      <c r="A11" s="88" t="s">
        <v>198</v>
      </c>
      <c r="B11" s="283" t="s">
        <v>271</v>
      </c>
      <c r="C11" s="284"/>
      <c r="D11" s="284"/>
      <c r="E11" s="284"/>
      <c r="F11" s="284"/>
      <c r="G11" s="284"/>
      <c r="H11" s="284"/>
      <c r="I11" s="284"/>
      <c r="J11" s="284"/>
    </row>
    <row r="12" spans="1:10" ht="30" customHeight="1">
      <c r="A12" s="88" t="s">
        <v>200</v>
      </c>
      <c r="B12" s="283" t="s">
        <v>201</v>
      </c>
      <c r="C12" s="284"/>
      <c r="D12" s="284"/>
      <c r="E12" s="284"/>
      <c r="F12" s="284"/>
      <c r="G12" s="284"/>
      <c r="H12" s="284"/>
      <c r="I12" s="284"/>
      <c r="J12" s="284"/>
    </row>
    <row r="13" spans="1:10" ht="30" customHeight="1">
      <c r="A13" s="88" t="s">
        <v>202</v>
      </c>
      <c r="B13" s="280" t="s">
        <v>203</v>
      </c>
      <c r="C13" s="281"/>
      <c r="D13" s="281"/>
      <c r="E13" s="281"/>
      <c r="F13" s="281"/>
      <c r="G13" s="281"/>
      <c r="H13" s="281"/>
      <c r="I13" s="281"/>
      <c r="J13" s="282"/>
    </row>
    <row r="14" spans="1:10" ht="30" customHeight="1">
      <c r="A14" s="88" t="s">
        <v>204</v>
      </c>
      <c r="B14" s="283" t="s">
        <v>272</v>
      </c>
      <c r="C14" s="284"/>
      <c r="D14" s="284"/>
      <c r="E14" s="284"/>
      <c r="F14" s="284"/>
      <c r="G14" s="284"/>
      <c r="H14" s="284"/>
      <c r="I14" s="284"/>
      <c r="J14" s="284"/>
    </row>
    <row r="15" spans="1:10" ht="30" customHeight="1">
      <c r="A15" s="88" t="s">
        <v>206</v>
      </c>
      <c r="B15" s="283" t="s">
        <v>273</v>
      </c>
      <c r="C15" s="284"/>
      <c r="D15" s="284"/>
      <c r="E15" s="284"/>
      <c r="F15" s="284"/>
      <c r="G15" s="284"/>
      <c r="H15" s="284"/>
      <c r="I15" s="284"/>
      <c r="J15" s="284"/>
    </row>
    <row r="16" spans="1:10" ht="30" customHeight="1">
      <c r="A16" s="88" t="s">
        <v>208</v>
      </c>
      <c r="B16" s="283" t="s">
        <v>274</v>
      </c>
      <c r="C16" s="284"/>
      <c r="D16" s="284"/>
      <c r="E16" s="284"/>
      <c r="F16" s="284"/>
      <c r="G16" s="284"/>
      <c r="H16" s="284"/>
      <c r="I16" s="284"/>
      <c r="J16" s="284"/>
    </row>
    <row r="17" spans="1:10" ht="30" customHeight="1">
      <c r="A17" s="88" t="s">
        <v>275</v>
      </c>
      <c r="B17" s="285">
        <v>0</v>
      </c>
      <c r="C17" s="284"/>
      <c r="D17" s="284"/>
      <c r="E17" s="284"/>
      <c r="F17" s="405"/>
      <c r="G17" s="284"/>
      <c r="H17" s="284"/>
      <c r="I17" s="284"/>
      <c r="J17" s="284"/>
    </row>
    <row r="18" spans="1:10" ht="30" customHeight="1">
      <c r="A18" s="88" t="s">
        <v>211</v>
      </c>
      <c r="B18" s="283" t="s">
        <v>212</v>
      </c>
      <c r="C18" s="284"/>
      <c r="D18" s="284"/>
      <c r="E18" s="284"/>
      <c r="F18" s="284"/>
      <c r="G18" s="284"/>
      <c r="H18" s="284"/>
      <c r="I18" s="284"/>
      <c r="J18" s="284"/>
    </row>
    <row r="19" spans="1:10" ht="30" customHeight="1">
      <c r="A19" s="91"/>
      <c r="B19" s="124"/>
      <c r="C19" s="124"/>
      <c r="D19" s="124"/>
      <c r="E19" s="124"/>
      <c r="F19" s="124"/>
      <c r="G19" s="124"/>
      <c r="H19" s="125"/>
      <c r="I19" s="125"/>
      <c r="J19" s="136"/>
    </row>
    <row r="20" spans="1:10" ht="30" customHeight="1">
      <c r="A20" s="95"/>
      <c r="B20" s="271" t="s">
        <v>213</v>
      </c>
      <c r="C20" s="272"/>
      <c r="D20" s="272"/>
      <c r="E20" s="272"/>
      <c r="F20" s="272"/>
      <c r="G20" s="272"/>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29">
        <v>0</v>
      </c>
      <c r="C22" s="129">
        <v>1</v>
      </c>
      <c r="D22" s="129">
        <v>2</v>
      </c>
      <c r="E22" s="129">
        <v>2</v>
      </c>
      <c r="F22" s="129">
        <v>0</v>
      </c>
      <c r="G22" s="129">
        <f>SUM(B22:F22)</f>
        <v>5</v>
      </c>
      <c r="H22" s="127"/>
      <c r="I22" s="128"/>
      <c r="J22" s="137"/>
    </row>
    <row r="23" spans="1:10" ht="30" customHeight="1">
      <c r="A23" s="100" t="s">
        <v>221</v>
      </c>
      <c r="B23" s="133"/>
      <c r="C23" s="133"/>
      <c r="D23" s="133"/>
      <c r="E23" s="133"/>
      <c r="F23" s="133"/>
      <c r="G23" s="201"/>
      <c r="H23" s="127"/>
      <c r="I23" s="128"/>
      <c r="J23" s="137"/>
    </row>
    <row r="24" spans="1:10" ht="30" customHeight="1">
      <c r="A24" s="100" t="s">
        <v>222</v>
      </c>
      <c r="B24" s="103"/>
      <c r="C24" s="103"/>
      <c r="D24" s="103"/>
      <c r="E24" s="103"/>
      <c r="F24" s="103"/>
      <c r="G24" s="104"/>
      <c r="H24" s="127"/>
      <c r="I24" s="128"/>
      <c r="J24" s="137"/>
    </row>
    <row r="25" spans="1:10" ht="30" customHeight="1">
      <c r="A25" s="100" t="s">
        <v>223</v>
      </c>
      <c r="B25" s="103"/>
      <c r="C25" s="103"/>
      <c r="D25" s="103"/>
      <c r="E25" s="103"/>
      <c r="F25" s="103"/>
      <c r="G25" s="103"/>
      <c r="H25" s="127"/>
      <c r="I25" s="128"/>
      <c r="J25" s="137"/>
    </row>
    <row r="26" spans="1:10" ht="30" customHeight="1">
      <c r="A26" s="131"/>
      <c r="B26" s="124"/>
      <c r="C26" s="124"/>
      <c r="D26" s="124"/>
      <c r="E26" s="124"/>
      <c r="F26" s="124"/>
      <c r="G26" s="124"/>
      <c r="H26" s="132"/>
      <c r="I26" s="132"/>
      <c r="J26" s="138"/>
    </row>
    <row r="27" spans="1:10" ht="30" customHeight="1">
      <c r="A27" s="271" t="s">
        <v>224</v>
      </c>
      <c r="B27" s="272"/>
      <c r="C27" s="272"/>
      <c r="D27" s="272"/>
      <c r="E27" s="272"/>
      <c r="F27" s="272"/>
      <c r="G27" s="272"/>
      <c r="H27" s="272"/>
      <c r="I27" s="272"/>
      <c r="J27" s="272"/>
    </row>
    <row r="28" spans="1:10" ht="30" customHeight="1">
      <c r="A28" s="96" t="s">
        <v>225</v>
      </c>
      <c r="B28" s="96" t="s">
        <v>226</v>
      </c>
      <c r="C28" s="96" t="s">
        <v>227</v>
      </c>
      <c r="D28" s="96" t="s">
        <v>228</v>
      </c>
      <c r="E28" s="96" t="s">
        <v>229</v>
      </c>
      <c r="F28" s="271" t="s">
        <v>230</v>
      </c>
      <c r="G28" s="272"/>
      <c r="H28" s="272"/>
      <c r="I28" s="271" t="s">
        <v>231</v>
      </c>
      <c r="J28" s="272"/>
    </row>
    <row r="29" spans="1:10" ht="18.75" customHeight="1">
      <c r="A29" s="109">
        <v>2024</v>
      </c>
      <c r="B29" s="110" t="s">
        <v>232</v>
      </c>
      <c r="C29" s="133"/>
      <c r="D29" s="133"/>
      <c r="E29" s="222">
        <f>IFERROR(IF(D29/C29&gt;100%,100%,D29/C29),0)</f>
        <v>0</v>
      </c>
      <c r="F29" s="273"/>
      <c r="G29" s="274"/>
      <c r="H29" s="275"/>
      <c r="I29" s="311"/>
      <c r="J29" s="312"/>
    </row>
    <row r="30" spans="1:10" ht="18.75" customHeight="1">
      <c r="A30" s="109">
        <v>2024</v>
      </c>
      <c r="B30" s="110" t="s">
        <v>233</v>
      </c>
      <c r="C30" s="133"/>
      <c r="D30" s="133"/>
      <c r="E30" s="222">
        <f t="shared" ref="E30:E44" si="0">IFERROR(IF(D30/C30&gt;100%,100%,D30/C30),0)</f>
        <v>0</v>
      </c>
      <c r="F30" s="273"/>
      <c r="G30" s="274"/>
      <c r="H30" s="275"/>
      <c r="I30" s="311"/>
      <c r="J30" s="312"/>
    </row>
    <row r="31" spans="1:10" ht="18.75">
      <c r="A31" s="109">
        <v>2025</v>
      </c>
      <c r="B31" s="110" t="s">
        <v>234</v>
      </c>
      <c r="C31" s="133"/>
      <c r="D31" s="133"/>
      <c r="E31" s="222">
        <f t="shared" si="0"/>
        <v>0</v>
      </c>
      <c r="F31" s="313"/>
      <c r="G31" s="314"/>
      <c r="H31" s="315"/>
      <c r="I31" s="316"/>
      <c r="J31" s="317"/>
    </row>
    <row r="32" spans="1:10" ht="18.75">
      <c r="A32" s="109">
        <v>2025</v>
      </c>
      <c r="B32" s="110" t="s">
        <v>235</v>
      </c>
      <c r="C32" s="133"/>
      <c r="D32" s="133"/>
      <c r="E32" s="222">
        <f t="shared" si="0"/>
        <v>0</v>
      </c>
      <c r="F32" s="318"/>
      <c r="G32" s="319"/>
      <c r="H32" s="320"/>
      <c r="I32" s="319"/>
      <c r="J32" s="320"/>
    </row>
    <row r="33" spans="1:10" ht="18.75" customHeight="1">
      <c r="A33" s="109">
        <v>2025</v>
      </c>
      <c r="B33" s="110" t="s">
        <v>232</v>
      </c>
      <c r="C33" s="133"/>
      <c r="D33" s="133"/>
      <c r="E33" s="222">
        <f t="shared" si="0"/>
        <v>0</v>
      </c>
      <c r="F33" s="273"/>
      <c r="G33" s="274"/>
      <c r="H33" s="275"/>
      <c r="I33" s="299"/>
      <c r="J33" s="300"/>
    </row>
    <row r="34" spans="1:10" ht="18.75" customHeight="1">
      <c r="A34" s="109">
        <v>2025</v>
      </c>
      <c r="B34" s="110" t="s">
        <v>233</v>
      </c>
      <c r="C34" s="133"/>
      <c r="D34" s="133"/>
      <c r="E34" s="222">
        <f t="shared" si="0"/>
        <v>0</v>
      </c>
      <c r="F34" s="273"/>
      <c r="G34" s="274"/>
      <c r="H34" s="275"/>
      <c r="I34" s="299"/>
      <c r="J34" s="300"/>
    </row>
    <row r="35" spans="1:10" ht="18.75" customHeight="1">
      <c r="A35" s="109">
        <v>2026</v>
      </c>
      <c r="B35" s="110" t="s">
        <v>234</v>
      </c>
      <c r="C35" s="130"/>
      <c r="D35" s="135"/>
      <c r="E35" s="222">
        <f t="shared" si="0"/>
        <v>0</v>
      </c>
      <c r="F35" s="273"/>
      <c r="G35" s="274"/>
      <c r="H35" s="275"/>
      <c r="I35" s="299"/>
      <c r="J35" s="300"/>
    </row>
    <row r="36" spans="1:10" ht="18.75" customHeight="1">
      <c r="A36" s="109">
        <v>2026</v>
      </c>
      <c r="B36" s="110" t="s">
        <v>235</v>
      </c>
      <c r="C36" s="130"/>
      <c r="D36" s="135"/>
      <c r="E36" s="222">
        <f t="shared" si="0"/>
        <v>0</v>
      </c>
      <c r="F36" s="273"/>
      <c r="G36" s="274"/>
      <c r="H36" s="275"/>
      <c r="I36" s="299"/>
      <c r="J36" s="300"/>
    </row>
    <row r="37" spans="1:10" ht="18.75" customHeight="1">
      <c r="A37" s="109">
        <v>2026</v>
      </c>
      <c r="B37" s="110" t="s">
        <v>232</v>
      </c>
      <c r="C37" s="130"/>
      <c r="D37" s="135"/>
      <c r="E37" s="222">
        <f t="shared" si="0"/>
        <v>0</v>
      </c>
      <c r="F37" s="273"/>
      <c r="G37" s="274"/>
      <c r="H37" s="275"/>
      <c r="I37" s="299"/>
      <c r="J37" s="300"/>
    </row>
    <row r="38" spans="1:10" ht="18.75" customHeight="1">
      <c r="A38" s="109">
        <v>2026</v>
      </c>
      <c r="B38" s="110" t="s">
        <v>233</v>
      </c>
      <c r="C38" s="130"/>
      <c r="D38" s="135"/>
      <c r="E38" s="222">
        <f t="shared" si="0"/>
        <v>0</v>
      </c>
      <c r="F38" s="273"/>
      <c r="G38" s="274"/>
      <c r="H38" s="275"/>
      <c r="I38" s="299"/>
      <c r="J38" s="300"/>
    </row>
    <row r="39" spans="1:10" ht="18.75" customHeight="1">
      <c r="A39" s="109">
        <v>2027</v>
      </c>
      <c r="B39" s="110" t="s">
        <v>234</v>
      </c>
      <c r="C39" s="130"/>
      <c r="D39" s="130"/>
      <c r="E39" s="222">
        <f t="shared" si="0"/>
        <v>0</v>
      </c>
      <c r="F39" s="273"/>
      <c r="G39" s="274"/>
      <c r="H39" s="275"/>
      <c r="I39" s="299"/>
      <c r="J39" s="300"/>
    </row>
    <row r="40" spans="1:10" ht="18.75" customHeight="1">
      <c r="A40" s="109">
        <v>2027</v>
      </c>
      <c r="B40" s="110" t="s">
        <v>235</v>
      </c>
      <c r="C40" s="130"/>
      <c r="D40" s="135"/>
      <c r="E40" s="222">
        <f t="shared" si="0"/>
        <v>0</v>
      </c>
      <c r="F40" s="273"/>
      <c r="G40" s="274"/>
      <c r="H40" s="275"/>
      <c r="I40" s="299"/>
      <c r="J40" s="300"/>
    </row>
    <row r="41" spans="1:10" ht="18.75" customHeight="1">
      <c r="A41" s="109">
        <v>2027</v>
      </c>
      <c r="B41" s="110" t="s">
        <v>232</v>
      </c>
      <c r="C41" s="130"/>
      <c r="D41" s="135"/>
      <c r="E41" s="222">
        <f t="shared" si="0"/>
        <v>0</v>
      </c>
      <c r="F41" s="273"/>
      <c r="G41" s="274"/>
      <c r="H41" s="275"/>
      <c r="I41" s="299"/>
      <c r="J41" s="300"/>
    </row>
    <row r="42" spans="1:10" ht="18.75" customHeight="1">
      <c r="A42" s="109">
        <v>2027</v>
      </c>
      <c r="B42" s="110" t="s">
        <v>233</v>
      </c>
      <c r="C42" s="130"/>
      <c r="D42" s="135"/>
      <c r="E42" s="222">
        <f t="shared" si="0"/>
        <v>0</v>
      </c>
      <c r="F42" s="273"/>
      <c r="G42" s="274"/>
      <c r="H42" s="275"/>
      <c r="I42" s="299"/>
      <c r="J42" s="300"/>
    </row>
    <row r="43" spans="1:10" ht="18.75" customHeight="1">
      <c r="A43" s="109">
        <v>2028</v>
      </c>
      <c r="B43" s="110" t="s">
        <v>234</v>
      </c>
      <c r="C43" s="130"/>
      <c r="D43" s="135"/>
      <c r="E43" s="222">
        <f t="shared" si="0"/>
        <v>0</v>
      </c>
      <c r="F43" s="273"/>
      <c r="G43" s="274"/>
      <c r="H43" s="275"/>
      <c r="I43" s="299"/>
      <c r="J43" s="300"/>
    </row>
    <row r="44" spans="1:10" ht="18.75" customHeight="1">
      <c r="A44" s="109">
        <v>2028</v>
      </c>
      <c r="B44" s="110" t="s">
        <v>235</v>
      </c>
      <c r="C44" s="130"/>
      <c r="D44" s="130"/>
      <c r="E44" s="222">
        <f t="shared" si="0"/>
        <v>0</v>
      </c>
      <c r="F44" s="273"/>
      <c r="G44" s="274"/>
      <c r="H44" s="275"/>
      <c r="I44" s="299"/>
      <c r="J44" s="300"/>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4"/>
  <sheetViews>
    <sheetView showGridLines="0" topLeftCell="A25" zoomScale="80" zoomScaleNormal="80" workbookViewId="0">
      <selection activeCell="B23" sqref="B23:G25"/>
    </sheetView>
  </sheetViews>
  <sheetFormatPr defaultColWidth="10.85546875" defaultRowHeight="15" customHeight="1"/>
  <cols>
    <col min="1" max="1" width="45.7109375" style="1" customWidth="1"/>
    <col min="2" max="10" width="21.28515625" style="1" customWidth="1"/>
    <col min="11" max="13" width="10.85546875" style="1" customWidth="1"/>
    <col min="14" max="16384" width="10.85546875" style="1"/>
  </cols>
  <sheetData>
    <row r="1" spans="1:12" ht="23.25" customHeight="1">
      <c r="A1" s="6"/>
      <c r="B1" s="76"/>
      <c r="C1" s="276" t="s">
        <v>189</v>
      </c>
      <c r="D1" s="277"/>
      <c r="E1" s="277"/>
      <c r="F1" s="277"/>
      <c r="G1" s="277"/>
      <c r="H1" s="277"/>
      <c r="I1" s="77" t="s">
        <v>1</v>
      </c>
      <c r="J1" s="78" t="s">
        <v>2</v>
      </c>
      <c r="K1" s="9"/>
      <c r="L1" s="10"/>
    </row>
    <row r="2" spans="1:12" ht="23.25" customHeight="1">
      <c r="A2" s="11"/>
      <c r="B2" s="79"/>
      <c r="C2" s="278"/>
      <c r="D2" s="278"/>
      <c r="E2" s="278"/>
      <c r="F2" s="278"/>
      <c r="G2" s="278"/>
      <c r="H2" s="278"/>
      <c r="I2" s="80" t="s">
        <v>3</v>
      </c>
      <c r="J2" s="81">
        <v>4</v>
      </c>
      <c r="K2" s="11"/>
      <c r="L2" s="14"/>
    </row>
    <row r="3" spans="1:12" ht="23.25" customHeight="1">
      <c r="A3" s="11"/>
      <c r="B3" s="79"/>
      <c r="C3" s="278"/>
      <c r="D3" s="278"/>
      <c r="E3" s="278"/>
      <c r="F3" s="278"/>
      <c r="G3" s="278"/>
      <c r="H3" s="278"/>
      <c r="I3" s="80" t="s">
        <v>4</v>
      </c>
      <c r="J3" s="180" t="s">
        <v>5</v>
      </c>
      <c r="K3" s="11"/>
      <c r="L3" s="14"/>
    </row>
    <row r="4" spans="1:12" ht="23.25" customHeight="1">
      <c r="A4" s="15"/>
      <c r="B4" s="82"/>
      <c r="C4" s="279"/>
      <c r="D4" s="279"/>
      <c r="E4" s="279"/>
      <c r="F4" s="279"/>
      <c r="G4" s="279"/>
      <c r="H4" s="279"/>
      <c r="I4" s="83" t="s">
        <v>6</v>
      </c>
      <c r="J4" s="181" t="s">
        <v>7</v>
      </c>
      <c r="K4" s="11"/>
      <c r="L4" s="14"/>
    </row>
    <row r="5" spans="1:12" ht="30" customHeight="1">
      <c r="A5" s="84"/>
      <c r="B5" s="85"/>
      <c r="C5" s="85"/>
      <c r="D5" s="85"/>
      <c r="E5" s="85"/>
      <c r="F5" s="85"/>
      <c r="G5" s="85"/>
      <c r="H5" s="85"/>
      <c r="I5" s="86"/>
      <c r="J5" s="139"/>
      <c r="K5" s="20"/>
      <c r="L5" s="14"/>
    </row>
    <row r="6" spans="1:12" ht="30" customHeight="1">
      <c r="A6" s="88" t="s">
        <v>127</v>
      </c>
      <c r="B6" s="283" t="s">
        <v>47</v>
      </c>
      <c r="C6" s="284"/>
      <c r="D6" s="284"/>
      <c r="E6" s="284"/>
      <c r="F6" s="284"/>
      <c r="G6" s="284"/>
      <c r="H6" s="284"/>
      <c r="I6" s="284"/>
      <c r="J6" s="284"/>
      <c r="K6" s="97"/>
      <c r="L6" s="14"/>
    </row>
    <row r="7" spans="1:12" ht="30" customHeight="1">
      <c r="A7" s="88" t="s">
        <v>190</v>
      </c>
      <c r="B7" s="283" t="s">
        <v>254</v>
      </c>
      <c r="C7" s="284"/>
      <c r="D7" s="284"/>
      <c r="E7" s="284"/>
      <c r="F7" s="284"/>
      <c r="G7" s="284"/>
      <c r="H7" s="284"/>
      <c r="I7" s="284"/>
      <c r="J7" s="284"/>
      <c r="K7" s="97"/>
      <c r="L7" s="14"/>
    </row>
    <row r="8" spans="1:12" ht="30" customHeight="1">
      <c r="A8" s="88" t="s">
        <v>192</v>
      </c>
      <c r="B8" s="90" t="s">
        <v>276</v>
      </c>
      <c r="C8" s="295" t="s">
        <v>277</v>
      </c>
      <c r="D8" s="296"/>
      <c r="E8" s="296"/>
      <c r="F8" s="296"/>
      <c r="G8" s="296"/>
      <c r="H8" s="296"/>
      <c r="I8" s="296"/>
      <c r="J8" s="297"/>
      <c r="K8" s="97"/>
      <c r="L8" s="14"/>
    </row>
    <row r="9" spans="1:12" ht="30" customHeight="1">
      <c r="A9" s="88" t="s">
        <v>195</v>
      </c>
      <c r="B9" s="283" t="s">
        <v>278</v>
      </c>
      <c r="C9" s="284"/>
      <c r="D9" s="284"/>
      <c r="E9" s="284"/>
      <c r="F9" s="284"/>
      <c r="G9" s="284"/>
      <c r="H9" s="284"/>
      <c r="I9" s="284"/>
      <c r="J9" s="284"/>
      <c r="K9" s="97"/>
      <c r="L9" s="14"/>
    </row>
    <row r="10" spans="1:12" ht="30" customHeight="1">
      <c r="A10" s="88" t="s">
        <v>197</v>
      </c>
      <c r="B10" s="283" t="s">
        <v>278</v>
      </c>
      <c r="C10" s="284"/>
      <c r="D10" s="284"/>
      <c r="E10" s="284"/>
      <c r="F10" s="284"/>
      <c r="G10" s="284"/>
      <c r="H10" s="284"/>
      <c r="I10" s="284"/>
      <c r="J10" s="284"/>
      <c r="K10" s="97"/>
      <c r="L10" s="14"/>
    </row>
    <row r="11" spans="1:12" ht="30" customHeight="1">
      <c r="A11" s="88" t="s">
        <v>198</v>
      </c>
      <c r="B11" s="283" t="s">
        <v>279</v>
      </c>
      <c r="C11" s="284"/>
      <c r="D11" s="284"/>
      <c r="E11" s="284"/>
      <c r="F11" s="284"/>
      <c r="G11" s="284"/>
      <c r="H11" s="284"/>
      <c r="I11" s="284"/>
      <c r="J11" s="284"/>
      <c r="K11" s="97"/>
      <c r="L11" s="14"/>
    </row>
    <row r="12" spans="1:12" ht="30" customHeight="1">
      <c r="A12" s="88" t="s">
        <v>200</v>
      </c>
      <c r="B12" s="283" t="s">
        <v>201</v>
      </c>
      <c r="C12" s="284"/>
      <c r="D12" s="284"/>
      <c r="E12" s="284"/>
      <c r="F12" s="284"/>
      <c r="G12" s="284"/>
      <c r="H12" s="284"/>
      <c r="I12" s="284"/>
      <c r="J12" s="284"/>
      <c r="K12" s="97"/>
      <c r="L12" s="14"/>
    </row>
    <row r="13" spans="1:12" ht="30" customHeight="1">
      <c r="A13" s="88" t="s">
        <v>202</v>
      </c>
      <c r="B13" s="280" t="s">
        <v>203</v>
      </c>
      <c r="C13" s="281"/>
      <c r="D13" s="281"/>
      <c r="E13" s="281"/>
      <c r="F13" s="281"/>
      <c r="G13" s="281"/>
      <c r="H13" s="281"/>
      <c r="I13" s="281"/>
      <c r="J13" s="282"/>
      <c r="K13" s="97"/>
      <c r="L13" s="14"/>
    </row>
    <row r="14" spans="1:12" ht="30" customHeight="1">
      <c r="A14" s="88" t="s">
        <v>204</v>
      </c>
      <c r="B14" s="283" t="s">
        <v>280</v>
      </c>
      <c r="C14" s="284"/>
      <c r="D14" s="284"/>
      <c r="E14" s="284"/>
      <c r="F14" s="284"/>
      <c r="G14" s="284"/>
      <c r="H14" s="284"/>
      <c r="I14" s="284"/>
      <c r="J14" s="284"/>
      <c r="K14" s="97"/>
      <c r="L14" s="14"/>
    </row>
    <row r="15" spans="1:12" ht="30" customHeight="1">
      <c r="A15" s="88" t="s">
        <v>206</v>
      </c>
      <c r="B15" s="283" t="s">
        <v>281</v>
      </c>
      <c r="C15" s="284"/>
      <c r="D15" s="284"/>
      <c r="E15" s="284"/>
      <c r="F15" s="284"/>
      <c r="G15" s="284"/>
      <c r="H15" s="284"/>
      <c r="I15" s="284"/>
      <c r="J15" s="284"/>
      <c r="K15" s="97"/>
      <c r="L15" s="14"/>
    </row>
    <row r="16" spans="1:12" ht="30" customHeight="1">
      <c r="A16" s="88" t="s">
        <v>208</v>
      </c>
      <c r="B16" s="283" t="s">
        <v>282</v>
      </c>
      <c r="C16" s="284"/>
      <c r="D16" s="284"/>
      <c r="E16" s="284"/>
      <c r="F16" s="284"/>
      <c r="G16" s="284"/>
      <c r="H16" s="284"/>
      <c r="I16" s="284"/>
      <c r="J16" s="284"/>
      <c r="K16" s="97"/>
      <c r="L16" s="14"/>
    </row>
    <row r="17" spans="1:12" ht="30" customHeight="1">
      <c r="A17" s="88" t="s">
        <v>210</v>
      </c>
      <c r="B17" s="321">
        <v>20</v>
      </c>
      <c r="C17" s="321"/>
      <c r="D17" s="321"/>
      <c r="E17" s="321"/>
      <c r="F17" s="286"/>
      <c r="G17" s="321"/>
      <c r="H17" s="321"/>
      <c r="I17" s="321"/>
      <c r="J17" s="321"/>
      <c r="K17" s="97"/>
      <c r="L17" s="14"/>
    </row>
    <row r="18" spans="1:12" ht="30" customHeight="1">
      <c r="A18" s="88" t="s">
        <v>211</v>
      </c>
      <c r="B18" s="283" t="s">
        <v>243</v>
      </c>
      <c r="C18" s="284"/>
      <c r="D18" s="284"/>
      <c r="E18" s="284"/>
      <c r="F18" s="284"/>
      <c r="G18" s="284"/>
      <c r="H18" s="284"/>
      <c r="I18" s="284"/>
      <c r="J18" s="284"/>
      <c r="K18" s="97"/>
      <c r="L18" s="14"/>
    </row>
    <row r="19" spans="1:12" ht="30" customHeight="1">
      <c r="A19" s="91"/>
      <c r="B19" s="92"/>
      <c r="C19" s="92"/>
      <c r="D19" s="92"/>
      <c r="E19" s="92"/>
      <c r="F19" s="92"/>
      <c r="G19" s="92"/>
      <c r="H19" s="93"/>
      <c r="I19" s="93"/>
      <c r="J19" s="93"/>
      <c r="K19" s="20"/>
      <c r="L19" s="14"/>
    </row>
    <row r="20" spans="1:12" ht="30" customHeight="1">
      <c r="A20" s="95"/>
      <c r="B20" s="271" t="s">
        <v>213</v>
      </c>
      <c r="C20" s="272"/>
      <c r="D20" s="272"/>
      <c r="E20" s="272"/>
      <c r="F20" s="272"/>
      <c r="G20" s="272"/>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29">
        <v>20</v>
      </c>
      <c r="C22" s="129">
        <v>20</v>
      </c>
      <c r="D22" s="129">
        <v>20</v>
      </c>
      <c r="E22" s="129">
        <v>20</v>
      </c>
      <c r="F22" s="129">
        <v>20</v>
      </c>
      <c r="G22" s="129">
        <v>20</v>
      </c>
      <c r="H22" s="97"/>
      <c r="I22" s="20"/>
      <c r="J22" s="20"/>
      <c r="K22" s="20"/>
      <c r="L22" s="14"/>
    </row>
    <row r="23" spans="1:12" ht="30" customHeight="1">
      <c r="A23" s="100" t="s">
        <v>221</v>
      </c>
      <c r="B23" s="129"/>
      <c r="C23" s="129"/>
      <c r="D23" s="129"/>
      <c r="E23" s="129"/>
      <c r="F23" s="129"/>
      <c r="G23" s="129"/>
      <c r="H23" s="97"/>
      <c r="I23" s="20"/>
      <c r="J23" s="20"/>
      <c r="K23" s="20"/>
      <c r="L23" s="14"/>
    </row>
    <row r="24" spans="1:12" ht="30" customHeight="1">
      <c r="A24" s="100" t="s">
        <v>222</v>
      </c>
      <c r="B24" s="103"/>
      <c r="C24" s="241"/>
      <c r="D24" s="103"/>
      <c r="E24" s="103"/>
      <c r="F24" s="103"/>
      <c r="G24" s="104"/>
      <c r="H24" s="97"/>
      <c r="I24" s="20"/>
      <c r="J24" s="20"/>
      <c r="K24" s="20"/>
      <c r="L24" s="14"/>
    </row>
    <row r="25" spans="1:12" ht="30" customHeight="1">
      <c r="A25" s="100" t="s">
        <v>223</v>
      </c>
      <c r="B25" s="241"/>
      <c r="C25" s="251"/>
      <c r="D25" s="103"/>
      <c r="E25" s="103"/>
      <c r="F25" s="103"/>
      <c r="G25" s="103"/>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71" t="s">
        <v>224</v>
      </c>
      <c r="B27" s="272"/>
      <c r="C27" s="272"/>
      <c r="D27" s="272"/>
      <c r="E27" s="272"/>
      <c r="F27" s="272"/>
      <c r="G27" s="272"/>
      <c r="H27" s="272"/>
      <c r="I27" s="272"/>
      <c r="J27" s="272"/>
      <c r="K27" s="97"/>
      <c r="L27" s="14"/>
    </row>
    <row r="28" spans="1:12" ht="30" customHeight="1">
      <c r="A28" s="96" t="s">
        <v>225</v>
      </c>
      <c r="B28" s="96" t="s">
        <v>226</v>
      </c>
      <c r="C28" s="96" t="s">
        <v>227</v>
      </c>
      <c r="D28" s="96" t="s">
        <v>228</v>
      </c>
      <c r="E28" s="96" t="s">
        <v>229</v>
      </c>
      <c r="F28" s="271" t="s">
        <v>230</v>
      </c>
      <c r="G28" s="272"/>
      <c r="H28" s="272"/>
      <c r="I28" s="271" t="s">
        <v>231</v>
      </c>
      <c r="J28" s="272"/>
      <c r="K28" s="97"/>
      <c r="L28" s="14"/>
    </row>
    <row r="29" spans="1:12" ht="18.75">
      <c r="A29" s="109">
        <v>2024</v>
      </c>
      <c r="B29" s="110" t="s">
        <v>232</v>
      </c>
      <c r="C29" s="185">
        <v>20</v>
      </c>
      <c r="D29" s="190"/>
      <c r="E29" s="193">
        <f>IFERROR(IF(D29/C29&gt;100%,100%,D29/C29),0)</f>
        <v>0</v>
      </c>
      <c r="F29" s="273"/>
      <c r="G29" s="274"/>
      <c r="H29" s="275"/>
      <c r="I29" s="322"/>
      <c r="J29" s="323"/>
      <c r="K29" s="97"/>
      <c r="L29" s="14"/>
    </row>
    <row r="30" spans="1:12" ht="18.75">
      <c r="A30" s="109">
        <v>2024</v>
      </c>
      <c r="B30" s="110" t="s">
        <v>233</v>
      </c>
      <c r="C30" s="185">
        <v>20</v>
      </c>
      <c r="D30" s="190"/>
      <c r="E30" s="193">
        <f t="shared" ref="E30:E44" si="0">IFERROR(IF(D30/C30&gt;100%,100%,D30/C30),0)</f>
        <v>0</v>
      </c>
      <c r="F30" s="273"/>
      <c r="G30" s="274"/>
      <c r="H30" s="275"/>
      <c r="I30" s="322"/>
      <c r="J30" s="323"/>
      <c r="K30" s="97"/>
      <c r="L30" s="14"/>
    </row>
    <row r="31" spans="1:12" ht="18.75">
      <c r="A31" s="109">
        <v>2025</v>
      </c>
      <c r="B31" s="110" t="s">
        <v>234</v>
      </c>
      <c r="C31" s="185">
        <v>20</v>
      </c>
      <c r="D31" s="190"/>
      <c r="E31" s="193">
        <f t="shared" si="0"/>
        <v>0</v>
      </c>
      <c r="F31" s="324"/>
      <c r="G31" s="325"/>
      <c r="H31" s="326"/>
      <c r="I31" s="289"/>
      <c r="J31" s="288"/>
      <c r="K31" s="97"/>
      <c r="L31" s="14"/>
    </row>
    <row r="32" spans="1:12" ht="18.75">
      <c r="A32" s="109">
        <v>2025</v>
      </c>
      <c r="B32" s="110" t="s">
        <v>235</v>
      </c>
      <c r="C32" s="185">
        <v>20</v>
      </c>
      <c r="D32" s="190"/>
      <c r="E32" s="193">
        <f t="shared" si="0"/>
        <v>0</v>
      </c>
      <c r="F32" s="318"/>
      <c r="G32" s="319"/>
      <c r="H32" s="320"/>
      <c r="I32" s="327"/>
      <c r="J32" s="328"/>
      <c r="K32" s="97"/>
      <c r="L32" s="140"/>
    </row>
    <row r="33" spans="1:12" ht="18.75" customHeight="1">
      <c r="A33" s="109">
        <v>2025</v>
      </c>
      <c r="B33" s="110" t="s">
        <v>232</v>
      </c>
      <c r="C33" s="185">
        <v>20</v>
      </c>
      <c r="D33" s="71"/>
      <c r="E33" s="193">
        <f t="shared" si="0"/>
        <v>0</v>
      </c>
      <c r="F33" s="273"/>
      <c r="G33" s="274"/>
      <c r="H33" s="275"/>
      <c r="I33" s="289"/>
      <c r="J33" s="288"/>
      <c r="K33" s="97"/>
      <c r="L33" s="14"/>
    </row>
    <row r="34" spans="1:12" ht="18.75" customHeight="1">
      <c r="A34" s="109">
        <v>2025</v>
      </c>
      <c r="B34" s="110" t="s">
        <v>233</v>
      </c>
      <c r="C34" s="185">
        <v>20</v>
      </c>
      <c r="D34" s="113"/>
      <c r="E34" s="193">
        <f t="shared" si="0"/>
        <v>0</v>
      </c>
      <c r="F34" s="273"/>
      <c r="G34" s="274"/>
      <c r="H34" s="275"/>
      <c r="I34" s="289"/>
      <c r="J34" s="288"/>
      <c r="K34" s="97"/>
      <c r="L34" s="14"/>
    </row>
    <row r="35" spans="1:12" ht="18.75" customHeight="1">
      <c r="A35" s="109">
        <v>2026</v>
      </c>
      <c r="B35" s="110" t="s">
        <v>234</v>
      </c>
      <c r="C35" s="185">
        <v>20</v>
      </c>
      <c r="D35" s="71"/>
      <c r="E35" s="193">
        <f t="shared" si="0"/>
        <v>0</v>
      </c>
      <c r="F35" s="273"/>
      <c r="G35" s="274"/>
      <c r="H35" s="275"/>
      <c r="I35" s="289"/>
      <c r="J35" s="288"/>
      <c r="K35" s="97"/>
      <c r="L35" s="14"/>
    </row>
    <row r="36" spans="1:12" ht="18.75" customHeight="1">
      <c r="A36" s="109">
        <v>2026</v>
      </c>
      <c r="B36" s="110" t="s">
        <v>235</v>
      </c>
      <c r="C36" s="185">
        <v>20</v>
      </c>
      <c r="D36" s="71"/>
      <c r="E36" s="193">
        <f t="shared" si="0"/>
        <v>0</v>
      </c>
      <c r="F36" s="273"/>
      <c r="G36" s="274"/>
      <c r="H36" s="275"/>
      <c r="I36" s="289"/>
      <c r="J36" s="288"/>
      <c r="K36" s="97"/>
      <c r="L36" s="14"/>
    </row>
    <row r="37" spans="1:12" ht="18.75" customHeight="1">
      <c r="A37" s="109">
        <v>2026</v>
      </c>
      <c r="B37" s="110" t="s">
        <v>232</v>
      </c>
      <c r="C37" s="185">
        <v>20</v>
      </c>
      <c r="D37" s="71"/>
      <c r="E37" s="193">
        <f t="shared" si="0"/>
        <v>0</v>
      </c>
      <c r="F37" s="273"/>
      <c r="G37" s="274"/>
      <c r="H37" s="275"/>
      <c r="I37" s="289"/>
      <c r="J37" s="288"/>
      <c r="K37" s="97"/>
      <c r="L37" s="14"/>
    </row>
    <row r="38" spans="1:12" ht="18.75" customHeight="1">
      <c r="A38" s="109">
        <v>2026</v>
      </c>
      <c r="B38" s="110" t="s">
        <v>233</v>
      </c>
      <c r="C38" s="185">
        <v>20</v>
      </c>
      <c r="D38" s="71"/>
      <c r="E38" s="193">
        <f t="shared" si="0"/>
        <v>0</v>
      </c>
      <c r="F38" s="273"/>
      <c r="G38" s="274"/>
      <c r="H38" s="275"/>
      <c r="I38" s="289"/>
      <c r="J38" s="288"/>
      <c r="K38" s="97"/>
      <c r="L38" s="14"/>
    </row>
    <row r="39" spans="1:12" ht="18.75" customHeight="1">
      <c r="A39" s="109">
        <v>2027</v>
      </c>
      <c r="B39" s="110" t="s">
        <v>234</v>
      </c>
      <c r="C39" s="185">
        <v>20</v>
      </c>
      <c r="D39" s="113"/>
      <c r="E39" s="193">
        <f t="shared" si="0"/>
        <v>0</v>
      </c>
      <c r="F39" s="273"/>
      <c r="G39" s="274"/>
      <c r="H39" s="275"/>
      <c r="I39" s="289"/>
      <c r="J39" s="288"/>
      <c r="K39" s="97"/>
      <c r="L39" s="14"/>
    </row>
    <row r="40" spans="1:12" ht="18.75" customHeight="1">
      <c r="A40" s="109">
        <v>2027</v>
      </c>
      <c r="B40" s="110" t="s">
        <v>235</v>
      </c>
      <c r="C40" s="185">
        <v>20</v>
      </c>
      <c r="D40" s="71"/>
      <c r="E40" s="193">
        <f t="shared" si="0"/>
        <v>0</v>
      </c>
      <c r="F40" s="273"/>
      <c r="G40" s="274"/>
      <c r="H40" s="275"/>
      <c r="I40" s="289"/>
      <c r="J40" s="288"/>
      <c r="K40" s="97"/>
      <c r="L40" s="14"/>
    </row>
    <row r="41" spans="1:12" ht="18.75" customHeight="1">
      <c r="A41" s="109">
        <v>2027</v>
      </c>
      <c r="B41" s="110" t="s">
        <v>232</v>
      </c>
      <c r="C41" s="185">
        <v>20</v>
      </c>
      <c r="D41" s="71"/>
      <c r="E41" s="193">
        <f t="shared" si="0"/>
        <v>0</v>
      </c>
      <c r="F41" s="273"/>
      <c r="G41" s="274"/>
      <c r="H41" s="275"/>
      <c r="I41" s="289"/>
      <c r="J41" s="288"/>
      <c r="K41" s="97"/>
      <c r="L41" s="14"/>
    </row>
    <row r="42" spans="1:12" ht="18.75" customHeight="1">
      <c r="A42" s="109">
        <v>2027</v>
      </c>
      <c r="B42" s="110" t="s">
        <v>233</v>
      </c>
      <c r="C42" s="185">
        <v>20</v>
      </c>
      <c r="D42" s="71"/>
      <c r="E42" s="193">
        <f t="shared" si="0"/>
        <v>0</v>
      </c>
      <c r="F42" s="273"/>
      <c r="G42" s="274"/>
      <c r="H42" s="275"/>
      <c r="I42" s="289"/>
      <c r="J42" s="288"/>
      <c r="K42" s="97"/>
      <c r="L42" s="14"/>
    </row>
    <row r="43" spans="1:12" ht="18.75" customHeight="1">
      <c r="A43" s="109">
        <v>2028</v>
      </c>
      <c r="B43" s="110" t="s">
        <v>234</v>
      </c>
      <c r="C43" s="185">
        <v>20</v>
      </c>
      <c r="D43" s="71"/>
      <c r="E43" s="193">
        <f t="shared" si="0"/>
        <v>0</v>
      </c>
      <c r="F43" s="273"/>
      <c r="G43" s="274"/>
      <c r="H43" s="275"/>
      <c r="I43" s="289"/>
      <c r="J43" s="288"/>
      <c r="K43" s="97"/>
      <c r="L43" s="14"/>
    </row>
    <row r="44" spans="1:12" ht="18.75" customHeight="1">
      <c r="A44" s="109">
        <v>2028</v>
      </c>
      <c r="B44" s="110" t="s">
        <v>235</v>
      </c>
      <c r="C44" s="185">
        <v>20</v>
      </c>
      <c r="D44" s="113"/>
      <c r="E44" s="193">
        <f t="shared" si="0"/>
        <v>0</v>
      </c>
      <c r="F44" s="273"/>
      <c r="G44" s="274"/>
      <c r="H44" s="275"/>
      <c r="I44" s="289"/>
      <c r="J44" s="288"/>
      <c r="K44" s="141"/>
      <c r="L44" s="56"/>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showGridLines="0" topLeftCell="A10" zoomScale="80" zoomScaleNormal="80" workbookViewId="0">
      <selection activeCell="B23" sqref="B23:G25"/>
    </sheetView>
  </sheetViews>
  <sheetFormatPr defaultColWidth="11.42578125" defaultRowHeight="15" customHeight="1"/>
  <cols>
    <col min="1" max="1" width="45.85546875" style="1" customWidth="1"/>
    <col min="2" max="10" width="21.42578125" style="1" customWidth="1"/>
    <col min="11" max="11" width="11.42578125" style="1" customWidth="1"/>
    <col min="12" max="16384" width="11.42578125" style="1"/>
  </cols>
  <sheetData>
    <row r="1" spans="1:10" ht="23.25" customHeight="1">
      <c r="A1" s="114"/>
      <c r="B1" s="76"/>
      <c r="C1" s="276" t="s">
        <v>189</v>
      </c>
      <c r="D1" s="277"/>
      <c r="E1" s="277"/>
      <c r="F1" s="277"/>
      <c r="G1" s="277"/>
      <c r="H1" s="277"/>
      <c r="I1" s="77" t="s">
        <v>1</v>
      </c>
      <c r="J1" s="78" t="s">
        <v>2</v>
      </c>
    </row>
    <row r="2" spans="1:10" ht="22.5" customHeight="1">
      <c r="A2" s="116"/>
      <c r="B2" s="79"/>
      <c r="C2" s="278"/>
      <c r="D2" s="278"/>
      <c r="E2" s="278"/>
      <c r="F2" s="278"/>
      <c r="G2" s="278"/>
      <c r="H2" s="278"/>
      <c r="I2" s="80" t="s">
        <v>3</v>
      </c>
      <c r="J2" s="81">
        <v>4</v>
      </c>
    </row>
    <row r="3" spans="1:10" ht="22.5" customHeight="1">
      <c r="A3" s="116"/>
      <c r="B3" s="79"/>
      <c r="C3" s="278"/>
      <c r="D3" s="278"/>
      <c r="E3" s="278"/>
      <c r="F3" s="278"/>
      <c r="G3" s="278"/>
      <c r="H3" s="278"/>
      <c r="I3" s="80" t="s">
        <v>4</v>
      </c>
      <c r="J3" s="180" t="s">
        <v>5</v>
      </c>
    </row>
    <row r="4" spans="1:10" ht="22.5" customHeight="1">
      <c r="A4" s="117"/>
      <c r="B4" s="118"/>
      <c r="C4" s="298"/>
      <c r="D4" s="298"/>
      <c r="E4" s="298"/>
      <c r="F4" s="298"/>
      <c r="G4" s="298"/>
      <c r="H4" s="298"/>
      <c r="I4" s="83" t="s">
        <v>6</v>
      </c>
      <c r="J4" s="181" t="s">
        <v>7</v>
      </c>
    </row>
    <row r="5" spans="1:10" ht="30" customHeight="1">
      <c r="A5" s="119"/>
      <c r="B5" s="120"/>
      <c r="C5" s="120"/>
      <c r="D5" s="120"/>
      <c r="E5" s="120"/>
      <c r="F5" s="120"/>
      <c r="G5" s="120"/>
      <c r="H5" s="120"/>
      <c r="I5" s="86"/>
      <c r="J5" s="121"/>
    </row>
    <row r="6" spans="1:10" ht="30" customHeight="1">
      <c r="A6" s="88" t="s">
        <v>127</v>
      </c>
      <c r="B6" s="283" t="s">
        <v>47</v>
      </c>
      <c r="C6" s="284"/>
      <c r="D6" s="284"/>
      <c r="E6" s="284"/>
      <c r="F6" s="284"/>
      <c r="G6" s="284"/>
      <c r="H6" s="284"/>
      <c r="I6" s="284"/>
      <c r="J6" s="284"/>
    </row>
    <row r="7" spans="1:10" ht="30" customHeight="1">
      <c r="A7" s="88" t="s">
        <v>190</v>
      </c>
      <c r="B7" s="283" t="s">
        <v>254</v>
      </c>
      <c r="C7" s="284"/>
      <c r="D7" s="284"/>
      <c r="E7" s="284"/>
      <c r="F7" s="284"/>
      <c r="G7" s="284"/>
      <c r="H7" s="284"/>
      <c r="I7" s="284"/>
      <c r="J7" s="284"/>
    </row>
    <row r="8" spans="1:10" ht="30" customHeight="1">
      <c r="A8" s="88" t="s">
        <v>192</v>
      </c>
      <c r="B8" s="90" t="s">
        <v>283</v>
      </c>
      <c r="C8" s="295" t="s">
        <v>284</v>
      </c>
      <c r="D8" s="296"/>
      <c r="E8" s="296"/>
      <c r="F8" s="296"/>
      <c r="G8" s="296"/>
      <c r="H8" s="296"/>
      <c r="I8" s="296"/>
      <c r="J8" s="297"/>
    </row>
    <row r="9" spans="1:10" ht="30" customHeight="1">
      <c r="A9" s="88" t="s">
        <v>195</v>
      </c>
      <c r="B9" s="283" t="s">
        <v>285</v>
      </c>
      <c r="C9" s="284"/>
      <c r="D9" s="284"/>
      <c r="E9" s="284"/>
      <c r="F9" s="284"/>
      <c r="G9" s="284"/>
      <c r="H9" s="284"/>
      <c r="I9" s="284"/>
      <c r="J9" s="284"/>
    </row>
    <row r="10" spans="1:10" ht="30" customHeight="1">
      <c r="A10" s="88" t="s">
        <v>197</v>
      </c>
      <c r="B10" s="283" t="s">
        <v>286</v>
      </c>
      <c r="C10" s="284"/>
      <c r="D10" s="284"/>
      <c r="E10" s="284"/>
      <c r="F10" s="284"/>
      <c r="G10" s="284"/>
      <c r="H10" s="284"/>
      <c r="I10" s="284"/>
      <c r="J10" s="284"/>
    </row>
    <row r="11" spans="1:10" ht="30" customHeight="1">
      <c r="A11" s="88" t="s">
        <v>198</v>
      </c>
      <c r="B11" s="283" t="s">
        <v>240</v>
      </c>
      <c r="C11" s="284"/>
      <c r="D11" s="284"/>
      <c r="E11" s="284"/>
      <c r="F11" s="284"/>
      <c r="G11" s="284"/>
      <c r="H11" s="284"/>
      <c r="I11" s="284"/>
      <c r="J11" s="284"/>
    </row>
    <row r="12" spans="1:10" ht="30" customHeight="1">
      <c r="A12" s="88" t="s">
        <v>200</v>
      </c>
      <c r="B12" s="283" t="s">
        <v>201</v>
      </c>
      <c r="C12" s="284"/>
      <c r="D12" s="284"/>
      <c r="E12" s="284"/>
      <c r="F12" s="284"/>
      <c r="G12" s="284"/>
      <c r="H12" s="284"/>
      <c r="I12" s="284"/>
      <c r="J12" s="284"/>
    </row>
    <row r="13" spans="1:10" ht="30" customHeight="1">
      <c r="A13" s="88" t="s">
        <v>202</v>
      </c>
      <c r="B13" s="280" t="s">
        <v>203</v>
      </c>
      <c r="C13" s="281"/>
      <c r="D13" s="281"/>
      <c r="E13" s="281"/>
      <c r="F13" s="281"/>
      <c r="G13" s="281"/>
      <c r="H13" s="281"/>
      <c r="I13" s="281"/>
      <c r="J13" s="282"/>
    </row>
    <row r="14" spans="1:10" ht="30" customHeight="1">
      <c r="A14" s="88" t="s">
        <v>204</v>
      </c>
      <c r="B14" s="283" t="s">
        <v>287</v>
      </c>
      <c r="C14" s="284"/>
      <c r="D14" s="284"/>
      <c r="E14" s="284"/>
      <c r="F14" s="284"/>
      <c r="G14" s="284"/>
      <c r="H14" s="284"/>
      <c r="I14" s="284"/>
      <c r="J14" s="284"/>
    </row>
    <row r="15" spans="1:10" ht="30" customHeight="1">
      <c r="A15" s="88" t="s">
        <v>206</v>
      </c>
      <c r="B15" s="283" t="s">
        <v>288</v>
      </c>
      <c r="C15" s="284"/>
      <c r="D15" s="284"/>
      <c r="E15" s="284"/>
      <c r="F15" s="284"/>
      <c r="G15" s="284"/>
      <c r="H15" s="284"/>
      <c r="I15" s="284"/>
      <c r="J15" s="284"/>
    </row>
    <row r="16" spans="1:10" ht="30" customHeight="1">
      <c r="A16" s="88" t="s">
        <v>208</v>
      </c>
      <c r="B16" s="283" t="s">
        <v>289</v>
      </c>
      <c r="C16" s="284"/>
      <c r="D16" s="284"/>
      <c r="E16" s="284"/>
      <c r="F16" s="284"/>
      <c r="G16" s="284"/>
      <c r="H16" s="284"/>
      <c r="I16" s="284"/>
      <c r="J16" s="284"/>
    </row>
    <row r="17" spans="1:10" ht="30" customHeight="1">
      <c r="A17" s="88" t="s">
        <v>210</v>
      </c>
      <c r="B17" s="283" t="s">
        <v>290</v>
      </c>
      <c r="C17" s="284"/>
      <c r="D17" s="284"/>
      <c r="E17" s="284"/>
      <c r="F17" s="405"/>
      <c r="G17" s="284"/>
      <c r="H17" s="284"/>
      <c r="I17" s="284"/>
      <c r="J17" s="284"/>
    </row>
    <row r="18" spans="1:10" ht="30" customHeight="1">
      <c r="A18" s="88" t="s">
        <v>211</v>
      </c>
      <c r="B18" s="283" t="s">
        <v>291</v>
      </c>
      <c r="C18" s="284"/>
      <c r="D18" s="284"/>
      <c r="E18" s="284"/>
      <c r="F18" s="284"/>
      <c r="G18" s="284"/>
      <c r="H18" s="284"/>
      <c r="I18" s="284"/>
      <c r="J18" s="284"/>
    </row>
    <row r="19" spans="1:10" ht="30" customHeight="1">
      <c r="A19" s="91"/>
      <c r="B19" s="124"/>
      <c r="C19" s="124"/>
      <c r="D19" s="124"/>
      <c r="E19" s="124"/>
      <c r="F19" s="124"/>
      <c r="G19" s="124"/>
      <c r="H19" s="125"/>
      <c r="I19" s="125"/>
      <c r="J19" s="136"/>
    </row>
    <row r="20" spans="1:10" ht="30" customHeight="1">
      <c r="A20" s="95"/>
      <c r="B20" s="271" t="s">
        <v>213</v>
      </c>
      <c r="C20" s="272"/>
      <c r="D20" s="272"/>
      <c r="E20" s="272"/>
      <c r="F20" s="272"/>
      <c r="G20" s="272"/>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30">
        <v>1</v>
      </c>
      <c r="C22" s="130">
        <v>1</v>
      </c>
      <c r="D22" s="130">
        <v>1</v>
      </c>
      <c r="E22" s="130">
        <v>1</v>
      </c>
      <c r="F22" s="130">
        <v>1</v>
      </c>
      <c r="G22" s="105">
        <v>1</v>
      </c>
      <c r="H22" s="127"/>
      <c r="I22" s="128"/>
      <c r="J22" s="137"/>
    </row>
    <row r="23" spans="1:10" ht="30" customHeight="1">
      <c r="A23" s="100" t="s">
        <v>221</v>
      </c>
      <c r="B23" s="134"/>
      <c r="C23" s="134"/>
      <c r="D23" s="134"/>
      <c r="E23" s="134"/>
      <c r="F23" s="134"/>
      <c r="G23" s="197"/>
      <c r="H23" s="127"/>
      <c r="I23" s="128"/>
      <c r="J23" s="137"/>
    </row>
    <row r="24" spans="1:10" ht="30" customHeight="1">
      <c r="A24" s="100" t="s">
        <v>222</v>
      </c>
      <c r="B24" s="103"/>
      <c r="C24" s="241"/>
      <c r="D24" s="103"/>
      <c r="E24" s="103"/>
      <c r="F24" s="103"/>
      <c r="G24" s="104"/>
      <c r="H24" s="127"/>
      <c r="I24" s="128"/>
      <c r="J24" s="137"/>
    </row>
    <row r="25" spans="1:10" ht="30" customHeight="1">
      <c r="A25" s="100" t="s">
        <v>223</v>
      </c>
      <c r="B25" s="241"/>
      <c r="C25" s="251"/>
      <c r="D25" s="103"/>
      <c r="E25" s="103"/>
      <c r="F25" s="103"/>
      <c r="G25" s="103"/>
      <c r="H25" s="127"/>
      <c r="I25" s="128"/>
      <c r="J25" s="137"/>
    </row>
    <row r="26" spans="1:10" ht="30" customHeight="1">
      <c r="A26" s="131"/>
      <c r="B26" s="124"/>
      <c r="C26" s="124"/>
      <c r="D26" s="124"/>
      <c r="E26" s="124"/>
      <c r="F26" s="124"/>
      <c r="G26" s="124"/>
      <c r="H26" s="132"/>
      <c r="I26" s="132"/>
      <c r="J26" s="138"/>
    </row>
    <row r="27" spans="1:10" ht="30" customHeight="1">
      <c r="A27" s="271" t="s">
        <v>224</v>
      </c>
      <c r="B27" s="272"/>
      <c r="C27" s="272"/>
      <c r="D27" s="272"/>
      <c r="E27" s="272"/>
      <c r="F27" s="272"/>
      <c r="G27" s="272"/>
      <c r="H27" s="272"/>
      <c r="I27" s="272"/>
      <c r="J27" s="272"/>
    </row>
    <row r="28" spans="1:10" ht="30" customHeight="1">
      <c r="A28" s="96" t="s">
        <v>225</v>
      </c>
      <c r="B28" s="96" t="s">
        <v>226</v>
      </c>
      <c r="C28" s="96" t="s">
        <v>227</v>
      </c>
      <c r="D28" s="96" t="s">
        <v>228</v>
      </c>
      <c r="E28" s="96" t="s">
        <v>229</v>
      </c>
      <c r="F28" s="271" t="s">
        <v>230</v>
      </c>
      <c r="G28" s="272"/>
      <c r="H28" s="272"/>
      <c r="I28" s="271" t="s">
        <v>231</v>
      </c>
      <c r="J28" s="272"/>
    </row>
    <row r="29" spans="1:10" ht="18.75">
      <c r="A29" s="109">
        <v>2024</v>
      </c>
      <c r="B29" s="110" t="s">
        <v>232</v>
      </c>
      <c r="C29" s="242">
        <v>1</v>
      </c>
      <c r="D29" s="249"/>
      <c r="E29" s="240">
        <f>IFERROR(IF(D29/C29&gt;100%,100%,D29/C29),0)</f>
        <v>0</v>
      </c>
      <c r="F29" s="329"/>
      <c r="G29" s="330"/>
      <c r="H29" s="331"/>
      <c r="I29" s="299"/>
      <c r="J29" s="300"/>
    </row>
    <row r="30" spans="1:10" ht="18.75">
      <c r="A30" s="109">
        <v>2024</v>
      </c>
      <c r="B30" s="110" t="s">
        <v>233</v>
      </c>
      <c r="C30" s="242">
        <v>1</v>
      </c>
      <c r="D30" s="249"/>
      <c r="E30" s="240">
        <f t="shared" ref="E30:E44" si="0">IFERROR(IF(D30/C30&gt;100%,100%,D30/C30),0)</f>
        <v>0</v>
      </c>
      <c r="F30" s="324"/>
      <c r="G30" s="325"/>
      <c r="H30" s="326"/>
      <c r="I30" s="299"/>
      <c r="J30" s="300"/>
    </row>
    <row r="31" spans="1:10" ht="18.75">
      <c r="A31" s="109">
        <v>2025</v>
      </c>
      <c r="B31" s="110" t="s">
        <v>234</v>
      </c>
      <c r="C31" s="242">
        <v>1</v>
      </c>
      <c r="D31" s="249"/>
      <c r="E31" s="240">
        <f t="shared" si="0"/>
        <v>0</v>
      </c>
      <c r="F31" s="273"/>
      <c r="G31" s="274"/>
      <c r="H31" s="275"/>
      <c r="I31" s="299"/>
      <c r="J31" s="300"/>
    </row>
    <row r="32" spans="1:10" ht="18.75">
      <c r="A32" s="109">
        <v>2025</v>
      </c>
      <c r="B32" s="110" t="s">
        <v>235</v>
      </c>
      <c r="C32" s="242">
        <v>1</v>
      </c>
      <c r="D32" s="249"/>
      <c r="E32" s="240">
        <f t="shared" si="0"/>
        <v>0</v>
      </c>
      <c r="F32" s="318"/>
      <c r="G32" s="319"/>
      <c r="H32" s="320"/>
      <c r="I32" s="319"/>
      <c r="J32" s="320"/>
    </row>
    <row r="33" spans="1:10" ht="18.75" customHeight="1">
      <c r="A33" s="109">
        <v>2025</v>
      </c>
      <c r="B33" s="110" t="s">
        <v>232</v>
      </c>
      <c r="C33" s="242">
        <v>1</v>
      </c>
      <c r="D33" s="244"/>
      <c r="E33" s="240">
        <f t="shared" si="0"/>
        <v>0</v>
      </c>
      <c r="F33" s="273"/>
      <c r="G33" s="274"/>
      <c r="H33" s="275"/>
      <c r="I33" s="299"/>
      <c r="J33" s="300"/>
    </row>
    <row r="34" spans="1:10" ht="18.75" customHeight="1">
      <c r="A34" s="109">
        <v>2025</v>
      </c>
      <c r="B34" s="110" t="s">
        <v>233</v>
      </c>
      <c r="C34" s="242">
        <v>1</v>
      </c>
      <c r="D34" s="242"/>
      <c r="E34" s="240">
        <f t="shared" si="0"/>
        <v>0</v>
      </c>
      <c r="F34" s="273"/>
      <c r="G34" s="274"/>
      <c r="H34" s="275"/>
      <c r="I34" s="299"/>
      <c r="J34" s="300"/>
    </row>
    <row r="35" spans="1:10" ht="18.75" customHeight="1">
      <c r="A35" s="109">
        <v>2026</v>
      </c>
      <c r="B35" s="110" t="s">
        <v>234</v>
      </c>
      <c r="C35" s="242">
        <v>1</v>
      </c>
      <c r="D35" s="244"/>
      <c r="E35" s="240">
        <f t="shared" si="0"/>
        <v>0</v>
      </c>
      <c r="F35" s="273"/>
      <c r="G35" s="274"/>
      <c r="H35" s="275"/>
      <c r="I35" s="299"/>
      <c r="J35" s="300"/>
    </row>
    <row r="36" spans="1:10" ht="18.75" customHeight="1">
      <c r="A36" s="109">
        <v>2026</v>
      </c>
      <c r="B36" s="110" t="s">
        <v>235</v>
      </c>
      <c r="C36" s="242">
        <v>1</v>
      </c>
      <c r="D36" s="244"/>
      <c r="E36" s="240">
        <f t="shared" si="0"/>
        <v>0</v>
      </c>
      <c r="F36" s="273"/>
      <c r="G36" s="274"/>
      <c r="H36" s="275"/>
      <c r="I36" s="299"/>
      <c r="J36" s="300"/>
    </row>
    <row r="37" spans="1:10" ht="18.75" customHeight="1">
      <c r="A37" s="109">
        <v>2026</v>
      </c>
      <c r="B37" s="110" t="s">
        <v>232</v>
      </c>
      <c r="C37" s="242">
        <v>1</v>
      </c>
      <c r="D37" s="244"/>
      <c r="E37" s="240">
        <f t="shared" si="0"/>
        <v>0</v>
      </c>
      <c r="F37" s="273"/>
      <c r="G37" s="274"/>
      <c r="H37" s="275"/>
      <c r="I37" s="299"/>
      <c r="J37" s="300"/>
    </row>
    <row r="38" spans="1:10" ht="18.75" customHeight="1">
      <c r="A38" s="109">
        <v>2026</v>
      </c>
      <c r="B38" s="110" t="s">
        <v>233</v>
      </c>
      <c r="C38" s="242">
        <v>1</v>
      </c>
      <c r="D38" s="244"/>
      <c r="E38" s="240">
        <f t="shared" si="0"/>
        <v>0</v>
      </c>
      <c r="F38" s="273"/>
      <c r="G38" s="274"/>
      <c r="H38" s="275"/>
      <c r="I38" s="299"/>
      <c r="J38" s="300"/>
    </row>
    <row r="39" spans="1:10" ht="18.75" customHeight="1">
      <c r="A39" s="109">
        <v>2027</v>
      </c>
      <c r="B39" s="110" t="s">
        <v>234</v>
      </c>
      <c r="C39" s="242">
        <v>1</v>
      </c>
      <c r="D39" s="242"/>
      <c r="E39" s="240">
        <f t="shared" si="0"/>
        <v>0</v>
      </c>
      <c r="F39" s="273"/>
      <c r="G39" s="274"/>
      <c r="H39" s="275"/>
      <c r="I39" s="299"/>
      <c r="J39" s="300"/>
    </row>
    <row r="40" spans="1:10" ht="18.75" customHeight="1">
      <c r="A40" s="109">
        <v>2027</v>
      </c>
      <c r="B40" s="110" t="s">
        <v>235</v>
      </c>
      <c r="C40" s="242">
        <v>1</v>
      </c>
      <c r="D40" s="244"/>
      <c r="E40" s="240">
        <f t="shared" si="0"/>
        <v>0</v>
      </c>
      <c r="F40" s="273"/>
      <c r="G40" s="274"/>
      <c r="H40" s="275"/>
      <c r="I40" s="299"/>
      <c r="J40" s="300"/>
    </row>
    <row r="41" spans="1:10" ht="18.75" customHeight="1">
      <c r="A41" s="109">
        <v>2027</v>
      </c>
      <c r="B41" s="110" t="s">
        <v>232</v>
      </c>
      <c r="C41" s="242">
        <v>1</v>
      </c>
      <c r="D41" s="244"/>
      <c r="E41" s="240">
        <f t="shared" si="0"/>
        <v>0</v>
      </c>
      <c r="F41" s="273"/>
      <c r="G41" s="274"/>
      <c r="H41" s="275"/>
      <c r="I41" s="299"/>
      <c r="J41" s="300"/>
    </row>
    <row r="42" spans="1:10" ht="18.75" customHeight="1">
      <c r="A42" s="109">
        <v>2027</v>
      </c>
      <c r="B42" s="110" t="s">
        <v>233</v>
      </c>
      <c r="C42" s="242">
        <v>1</v>
      </c>
      <c r="D42" s="244"/>
      <c r="E42" s="240">
        <f t="shared" si="0"/>
        <v>0</v>
      </c>
      <c r="F42" s="273"/>
      <c r="G42" s="274"/>
      <c r="H42" s="275"/>
      <c r="I42" s="299"/>
      <c r="J42" s="300"/>
    </row>
    <row r="43" spans="1:10" ht="18.75" customHeight="1">
      <c r="A43" s="109">
        <v>2028</v>
      </c>
      <c r="B43" s="110" t="s">
        <v>234</v>
      </c>
      <c r="C43" s="242">
        <v>1</v>
      </c>
      <c r="D43" s="244"/>
      <c r="E43" s="240">
        <f t="shared" si="0"/>
        <v>0</v>
      </c>
      <c r="F43" s="273"/>
      <c r="G43" s="274"/>
      <c r="H43" s="275"/>
      <c r="I43" s="299"/>
      <c r="J43" s="300"/>
    </row>
    <row r="44" spans="1:10" ht="18.75" customHeight="1">
      <c r="A44" s="109">
        <v>2028</v>
      </c>
      <c r="B44" s="110" t="s">
        <v>235</v>
      </c>
      <c r="C44" s="242">
        <v>1</v>
      </c>
      <c r="D44" s="242"/>
      <c r="E44" s="240">
        <f t="shared" si="0"/>
        <v>0</v>
      </c>
      <c r="F44" s="273"/>
      <c r="G44" s="274"/>
      <c r="H44" s="275"/>
      <c r="I44" s="299"/>
      <c r="J44" s="300"/>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8:J8"/>
    <mergeCell ref="C1:H4"/>
    <mergeCell ref="B6:J6"/>
    <mergeCell ref="B7:J7"/>
    <mergeCell ref="B9:J9"/>
    <mergeCell ref="B10:J10"/>
    <mergeCell ref="B11:J11"/>
    <mergeCell ref="B12:J12"/>
    <mergeCell ref="B13:J13"/>
    <mergeCell ref="B14:J14"/>
    <mergeCell ref="B18:J18"/>
    <mergeCell ref="B20:G20"/>
    <mergeCell ref="A27:J27"/>
    <mergeCell ref="B15:J15"/>
    <mergeCell ref="B16:J16"/>
    <mergeCell ref="B17:J17"/>
    <mergeCell ref="F28:H28"/>
    <mergeCell ref="I28:J28"/>
    <mergeCell ref="F29:H29"/>
    <mergeCell ref="I29:J29"/>
    <mergeCell ref="F30:H30"/>
    <mergeCell ref="I30:J30"/>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7206F6-CCBB-40AC-83A5-A90768589ED0}"/>
</file>

<file path=customXml/itemProps2.xml><?xml version="1.0" encoding="utf-8"?>
<ds:datastoreItem xmlns:ds="http://schemas.openxmlformats.org/officeDocument/2006/customXml" ds:itemID="{7D902391-0BB8-4BFA-AE52-BC1A6513A9A9}"/>
</file>

<file path=customXml/itemProps3.xml><?xml version="1.0" encoding="utf-8"?>
<ds:datastoreItem xmlns:ds="http://schemas.openxmlformats.org/officeDocument/2006/customXml" ds:itemID="{B3AD2F9E-B856-4059-BCB6-EB7A1A8BA2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Diego Luis Buelvas Ramirez</cp:lastModifiedBy>
  <cp:revision/>
  <dcterms:created xsi:type="dcterms:W3CDTF">2024-12-30T19:41:18Z</dcterms:created>
  <dcterms:modified xsi:type="dcterms:W3CDTF">2025-07-16T14:32:32Z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