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1" documentId="8_{07460A8C-2BF3-4CA1-89DF-3E59072F6AC3}" xr6:coauthVersionLast="47" xr6:coauthVersionMax="47" xr10:uidLastSave="{5A297668-088D-4194-83BF-7EC82B0F97B7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4" l="1"/>
  <c r="AJ12" i="4" s="1"/>
  <c r="AJ13" i="4" s="1"/>
  <c r="AA13" i="4"/>
  <c r="AD12" i="4"/>
  <c r="AF12" i="4" s="1"/>
  <c r="Y12" i="4"/>
  <c r="AA12" i="4" s="1"/>
  <c r="T12" i="4"/>
  <c r="V12" i="4" s="1"/>
  <c r="V13" i="4" s="1"/>
  <c r="O12" i="4"/>
  <c r="Q12" i="4" s="1"/>
  <c r="Q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<sst xmlns="http://schemas.openxmlformats.org/spreadsheetml/2006/main" count="80" uniqueCount="59">
  <si>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</si>
  <si>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</si>
  <si>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</si>
  <si>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</si>
  <si>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</si>
  <si>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</si>
  <si>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Estratégico del Talento Humano -PETH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</si>
  <si>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</si>
  <si>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</si>
  <si>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</si>
  <si>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</si>
  <si>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</si>
  <si>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</si>
  <si>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</si>
  <si>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</si>
  <si>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</si>
  <si>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</si>
  <si>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</si>
  <si>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</si>
  <si>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</si>
  <si>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</si>
  <si>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</si>
  <si>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</si>
  <si>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</si>
  <si>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</si>
  <si>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</si>
  <si>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</si>
  <si>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</si>
  <si>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</si>
  <si>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</si>
  <si>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</si>
  <si>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</si>
  <si>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</si>
  <si>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 xml:space="preserve">
Implementar el 100% de los planes que componen el Plan Estratégico del Talento Humano
</t>
  </si>
  <si>
    <t>Porcentaje de Implementación del PETH</t>
  </si>
  <si>
    <t>Dirección de Gestión del Talento Humano</t>
  </si>
  <si>
    <t>Constante</t>
  </si>
  <si>
    <t>Instrumento interno de monitoreo</t>
  </si>
  <si>
    <t>Durante el primer trimestre del año se realizó el control y seguimiento a las actividades formuladas en los siguientes documentos: 
• Plan de vacantes
• Plan de capacitación
• Plan de bienestar e incentivos
• Plan de previsión de recursos humanos
• Plan de seguridad y salud en el trabajo.
Logrando evidenciar que el Plan Estratégico del Talento Humano fue ejecutado en un 100% en relación con lo programado para el periodo.</t>
  </si>
  <si>
    <t>Instrumento de seguimiento a la implementación del Plan Estratégico del Talento Humano -PETH 2023 (archivo excel)</t>
  </si>
  <si>
    <t>Para el segundo trimestre del año en curso, se realizó seguimiento a los planes institucionales a través de un instrumento formulado en Excel, que permite visualizar el nivel de avance del PETH considerando los avances de los demás planes institucionales formulados, evidenciando un avance del 96,4%.</t>
  </si>
  <si>
    <t>Durante el tercer trimestre del año se realizó el control y seguimiento a las actividades formuladas en los siguientes planes que componen el PETH:
• Plan de vacantes
• Plan de capacitación
• Plan de bienestar e incentivos
• Plan de previsión de recursos humanos
• Plan de seguridad y salud en el trabajo.
De los cuales es importante mencionar que, el Plan de seguridad y salud en el trabajo fue actualizado conforme a la normatividad vigente, por ende se ajusto la estructura de la medición del plan con el propósito de aterrizar el documento a la realidad operativa del proceso de GTH.
Dado lo anterior, se logra determinar que se cumplieron todos los planes que componen el PETH.</t>
  </si>
  <si>
    <t>Matriz de control y monitoreo del PETH.</t>
  </si>
  <si>
    <t>TOTAL</t>
  </si>
  <si>
    <t>Control de cambios</t>
  </si>
  <si>
    <t xml:space="preserve">Versión </t>
  </si>
  <si>
    <t>Fecha</t>
  </si>
  <si>
    <t>Descripción del cambio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</si>
  <si>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</si>
  <si>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</si>
  <si>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</si>
  <si>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25%.</t>
  </si>
  <si>
    <t>27 de julio de 2023</t>
  </si>
  <si>
    <t>Se publica el seguimiento del plan correspondiente al segundo trimestre de 2023. El plan presenta un avance acumulado del 49,1% y del 96,4% para el segundo trimestre de 2023.</t>
  </si>
  <si>
    <t>30 de octubre de 2023</t>
  </si>
  <si>
    <t>Se publica el seguimiento del plan correspondiente al tercer trimestre de 2023. El plan presenta un avance acumulado del 74,1% y del 100% para el tercer trimestre de 2023.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</si>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</sst>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rgb="FF000000"/>
      <name val="Calibri"/>
    </font>
    <font>
      <sz val="11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15" fillId="8" borderId="5" xfId="0" applyFont="1" applyFill="1" applyBorder="1" applyAlignment="1">
      <alignment vertical="center" wrapText="1"/>
    </xf>
    <xf numFmtId="0" fontId="15" fillId="8" borderId="5" xfId="0" applyFont="1" applyFill="1" applyBorder="1" applyAlignment="1">
      <alignment horizontal="left" vertical="center" wrapText="1"/>
    </xf>
    <xf numFmtId="164" fontId="15" fillId="8" borderId="12" xfId="0" applyNumberFormat="1" applyFont="1" applyFill="1" applyBorder="1" applyAlignment="1">
      <alignment vertical="center" wrapText="1"/>
    </xf>
    <xf numFmtId="164" fontId="15" fillId="8" borderId="5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showGridLines="0" tabSelected="1" zoomScale="85" zoomScaleNormal="85" zoomScaleSheetLayoutView="100" zoomScalePageLayoutView="70" workbookViewId="0">
      <selection activeCell="C7" sqref="C7"/>
    </sheetView>
  </sheetViews>
  <sheetFormatPr defaultColWidth="9" defaultRowHeight="1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4" width="17.7109375" style="13" customWidth="1"/>
    <col min="15" max="15" width="19" style="14" bestFit="1" customWidth="1"/>
    <col min="16" max="16" width="17.85546875" style="14" bestFit="1" customWidth="1"/>
    <col min="17" max="17" width="17.85546875" style="29" bestFit="1" customWidth="1"/>
    <col min="18" max="18" width="42.140625" style="15" customWidth="1"/>
    <col min="19" max="19" width="25" style="15" customWidth="1"/>
    <col min="20" max="20" width="19" style="14" bestFit="1" customWidth="1"/>
    <col min="21" max="21" width="17.85546875" style="33" bestFit="1" customWidth="1"/>
    <col min="22" max="22" width="20" style="30" bestFit="1" customWidth="1"/>
    <col min="23" max="23" width="42.28515625" style="2" customWidth="1"/>
    <col min="24" max="24" width="25" style="2" customWidth="1"/>
    <col min="25" max="25" width="20.42578125" style="30" customWidth="1"/>
    <col min="26" max="26" width="17.85546875" style="30" customWidth="1"/>
    <col min="27" max="27" width="20" style="30" customWidth="1"/>
    <col min="28" max="28" width="42.28515625" style="2" customWidth="1"/>
    <col min="29" max="29" width="25.140625" style="2" customWidth="1"/>
    <col min="30" max="30" width="20.42578125" style="30" hidden="1" customWidth="1"/>
    <col min="31" max="31" width="17.85546875" style="30" hidden="1" customWidth="1"/>
    <col min="32" max="32" width="20" style="30" hidden="1" customWidth="1"/>
    <col min="33" max="33" width="42.42578125" style="2" hidden="1" customWidth="1"/>
    <col min="34" max="34" width="25.28515625" style="2" hidden="1" customWidth="1"/>
    <col min="35" max="35" width="15.5703125" style="30" customWidth="1"/>
    <col min="36" max="36" width="20.85546875" style="30" customWidth="1"/>
    <col min="37" max="126" width="9" style="2"/>
    <col min="127" max="127" width="9" style="2" customWidth="1"/>
    <col min="128" max="16384" width="9" style="2"/>
  </cols>
  <sheetData>
    <row r="1" spans="1:36" ht="21" customHeight="1">
      <c r="A1" s="20"/>
      <c r="B1" s="21"/>
      <c r="C1" s="67" t="s">
        <v>0</v>
      </c>
      <c r="D1" s="67"/>
      <c r="E1" s="67"/>
      <c r="F1" s="67"/>
      <c r="G1" s="67"/>
      <c r="H1" s="67"/>
      <c r="I1" s="67"/>
      <c r="J1" s="67"/>
      <c r="K1" s="67"/>
      <c r="L1" s="68"/>
      <c r="M1" s="58" t="s">
        <v>1</v>
      </c>
      <c r="N1" s="59"/>
      <c r="O1" s="9"/>
      <c r="P1" s="9"/>
      <c r="Q1" s="26"/>
      <c r="R1" s="4"/>
      <c r="S1" s="4"/>
      <c r="T1" s="9"/>
      <c r="U1" s="9"/>
      <c r="V1" s="9"/>
    </row>
    <row r="2" spans="1:36">
      <c r="A2" s="22"/>
      <c r="B2" s="3"/>
      <c r="C2" s="69"/>
      <c r="D2" s="69"/>
      <c r="E2" s="69"/>
      <c r="F2" s="69"/>
      <c r="G2" s="69"/>
      <c r="H2" s="69"/>
      <c r="I2" s="69"/>
      <c r="J2" s="69"/>
      <c r="K2" s="69"/>
      <c r="L2" s="70"/>
      <c r="M2" s="60" t="s">
        <v>2</v>
      </c>
      <c r="N2" s="61"/>
      <c r="O2" s="9"/>
      <c r="P2" s="9"/>
      <c r="Q2" s="26"/>
      <c r="R2" s="4"/>
      <c r="S2" s="4"/>
      <c r="T2" s="9"/>
      <c r="U2" s="9"/>
      <c r="V2" s="9"/>
    </row>
    <row r="3" spans="1:36" ht="16.5" customHeight="1">
      <c r="A3" s="22"/>
      <c r="B3" s="3"/>
      <c r="C3" s="69"/>
      <c r="D3" s="69"/>
      <c r="E3" s="69"/>
      <c r="F3" s="69"/>
      <c r="G3" s="69"/>
      <c r="H3" s="69"/>
      <c r="I3" s="69"/>
      <c r="J3" s="69"/>
      <c r="K3" s="69"/>
      <c r="L3" s="70"/>
      <c r="M3" s="60" t="s">
        <v>3</v>
      </c>
      <c r="N3" s="61"/>
      <c r="O3" s="9"/>
      <c r="P3" s="9"/>
      <c r="Q3" s="26"/>
      <c r="R3" s="4"/>
      <c r="S3" s="5"/>
      <c r="T3" s="32"/>
      <c r="U3" s="32"/>
      <c r="V3" s="32"/>
    </row>
    <row r="4" spans="1:36" ht="16.5" customHeight="1">
      <c r="A4" s="23"/>
      <c r="B4" s="24"/>
      <c r="C4" s="71"/>
      <c r="D4" s="71"/>
      <c r="E4" s="71"/>
      <c r="F4" s="71"/>
      <c r="G4" s="71"/>
      <c r="H4" s="71"/>
      <c r="I4" s="71"/>
      <c r="J4" s="71"/>
      <c r="K4" s="71"/>
      <c r="L4" s="72"/>
      <c r="M4" s="62" t="s">
        <v>4</v>
      </c>
      <c r="N4" s="63"/>
      <c r="O4" s="9"/>
      <c r="P4" s="9"/>
      <c r="Q4" s="26"/>
      <c r="R4" s="4"/>
      <c r="S4" s="5"/>
      <c r="T4" s="32"/>
      <c r="U4" s="32"/>
      <c r="V4" s="32"/>
    </row>
    <row r="5" spans="1:36" ht="16.5" customHeight="1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9"/>
      <c r="P5" s="9"/>
      <c r="Q5" s="26"/>
      <c r="R5" s="4"/>
      <c r="S5" s="5"/>
      <c r="T5" s="32"/>
      <c r="U5" s="32"/>
      <c r="V5" s="32"/>
    </row>
    <row r="6" spans="1:36" ht="16.5" customHeight="1">
      <c r="A6" s="3"/>
      <c r="B6" s="8" t="s">
        <v>5</v>
      </c>
      <c r="C6" s="73" t="s">
        <v>6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9"/>
      <c r="P6" s="9"/>
      <c r="Q6" s="26"/>
      <c r="R6" s="4"/>
      <c r="S6" s="5"/>
      <c r="T6" s="32"/>
      <c r="U6" s="32"/>
      <c r="V6" s="32"/>
    </row>
    <row r="7" spans="1:36" ht="16.5" customHeight="1">
      <c r="A7" s="3"/>
      <c r="B7" s="8" t="s">
        <v>7</v>
      </c>
      <c r="C7" s="19">
        <v>2023</v>
      </c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9"/>
      <c r="P7" s="9"/>
      <c r="Q7" s="26"/>
      <c r="R7" s="4"/>
      <c r="S7" s="5"/>
      <c r="T7" s="32"/>
      <c r="U7" s="32"/>
      <c r="V7" s="32"/>
    </row>
    <row r="8" spans="1:36" ht="16.5" customHeight="1">
      <c r="A8" s="3"/>
      <c r="B8" s="3"/>
      <c r="C8" s="10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9"/>
      <c r="P8" s="9"/>
      <c r="Q8" s="26"/>
      <c r="R8" s="4"/>
      <c r="S8" s="5"/>
      <c r="T8" s="32"/>
      <c r="U8" s="32"/>
      <c r="V8" s="32"/>
    </row>
    <row r="9" spans="1:36" ht="16.5" customHeight="1">
      <c r="A9" s="3"/>
      <c r="B9" s="3"/>
      <c r="C9" s="10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9"/>
      <c r="P9" s="9"/>
      <c r="Q9" s="26"/>
      <c r="R9" s="4"/>
      <c r="S9" s="5"/>
      <c r="T9" s="32"/>
      <c r="U9" s="32"/>
      <c r="V9" s="32"/>
    </row>
    <row r="10" spans="1:36" ht="32.25" customHeight="1">
      <c r="A10" s="74" t="s">
        <v>8</v>
      </c>
      <c r="B10" s="74"/>
      <c r="C10" s="74"/>
      <c r="D10" s="65" t="s">
        <v>9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4" t="s">
        <v>10</v>
      </c>
      <c r="P10" s="64"/>
      <c r="Q10" s="64"/>
      <c r="R10" s="66"/>
      <c r="S10" s="66"/>
      <c r="T10" s="64" t="s">
        <v>11</v>
      </c>
      <c r="U10" s="64"/>
      <c r="V10" s="64"/>
      <c r="W10" s="64"/>
      <c r="X10" s="64"/>
      <c r="Y10" s="64" t="s">
        <v>12</v>
      </c>
      <c r="Z10" s="64"/>
      <c r="AA10" s="64"/>
      <c r="AB10" s="64"/>
      <c r="AC10" s="64"/>
      <c r="AD10" s="64" t="s">
        <v>13</v>
      </c>
      <c r="AE10" s="64"/>
      <c r="AF10" s="64"/>
      <c r="AG10" s="64"/>
      <c r="AH10" s="64"/>
      <c r="AI10" s="57" t="s">
        <v>14</v>
      </c>
      <c r="AJ10" s="57" t="s">
        <v>15</v>
      </c>
    </row>
    <row r="11" spans="1:36" s="30" customFormat="1" ht="45.75" customHeight="1">
      <c r="A11" s="39" t="s">
        <v>16</v>
      </c>
      <c r="B11" s="39" t="s">
        <v>17</v>
      </c>
      <c r="C11" s="39" t="s">
        <v>18</v>
      </c>
      <c r="D11" s="40" t="s">
        <v>19</v>
      </c>
      <c r="E11" s="40" t="s">
        <v>20</v>
      </c>
      <c r="F11" s="40" t="s">
        <v>21</v>
      </c>
      <c r="G11" s="40" t="s">
        <v>22</v>
      </c>
      <c r="H11" s="40" t="s">
        <v>23</v>
      </c>
      <c r="I11" s="40" t="s">
        <v>10</v>
      </c>
      <c r="J11" s="40" t="s">
        <v>11</v>
      </c>
      <c r="K11" s="40" t="s">
        <v>12</v>
      </c>
      <c r="L11" s="40" t="s">
        <v>13</v>
      </c>
      <c r="M11" s="40" t="s">
        <v>24</v>
      </c>
      <c r="N11" s="40" t="s">
        <v>25</v>
      </c>
      <c r="O11" s="16" t="s">
        <v>26</v>
      </c>
      <c r="P11" s="16" t="s">
        <v>27</v>
      </c>
      <c r="Q11" s="25" t="s">
        <v>28</v>
      </c>
      <c r="R11" s="16" t="s">
        <v>29</v>
      </c>
      <c r="S11" s="16" t="s">
        <v>30</v>
      </c>
      <c r="T11" s="16" t="s">
        <v>26</v>
      </c>
      <c r="U11" s="16" t="s">
        <v>27</v>
      </c>
      <c r="V11" s="16" t="s">
        <v>28</v>
      </c>
      <c r="W11" s="16" t="s">
        <v>29</v>
      </c>
      <c r="X11" s="16" t="s">
        <v>30</v>
      </c>
      <c r="Y11" s="16" t="s">
        <v>26</v>
      </c>
      <c r="Z11" s="16" t="s">
        <v>27</v>
      </c>
      <c r="AA11" s="16" t="s">
        <v>28</v>
      </c>
      <c r="AB11" s="16" t="s">
        <v>29</v>
      </c>
      <c r="AC11" s="16" t="s">
        <v>30</v>
      </c>
      <c r="AD11" s="16" t="s">
        <v>26</v>
      </c>
      <c r="AE11" s="16" t="s">
        <v>27</v>
      </c>
      <c r="AF11" s="16" t="s">
        <v>28</v>
      </c>
      <c r="AG11" s="16" t="s">
        <v>29</v>
      </c>
      <c r="AH11" s="16" t="s">
        <v>30</v>
      </c>
      <c r="AI11" s="57"/>
      <c r="AJ11" s="57"/>
    </row>
    <row r="12" spans="1:36" s="18" customFormat="1" ht="150" customHeight="1">
      <c r="A12" s="17">
        <v>7</v>
      </c>
      <c r="B12" s="17" t="s">
        <v>31</v>
      </c>
      <c r="C12" s="17" t="s">
        <v>32</v>
      </c>
      <c r="D12" s="17">
        <v>1</v>
      </c>
      <c r="E12" s="17" t="s">
        <v>33</v>
      </c>
      <c r="F12" s="17" t="s">
        <v>34</v>
      </c>
      <c r="G12" s="17" t="s">
        <v>35</v>
      </c>
      <c r="H12" s="17" t="s">
        <v>36</v>
      </c>
      <c r="I12" s="28">
        <v>1</v>
      </c>
      <c r="J12" s="28">
        <v>1</v>
      </c>
      <c r="K12" s="28">
        <v>1</v>
      </c>
      <c r="L12" s="28">
        <v>1</v>
      </c>
      <c r="M12" s="28">
        <v>1</v>
      </c>
      <c r="N12" s="17" t="s">
        <v>37</v>
      </c>
      <c r="O12" s="28">
        <f>I12</f>
        <v>1</v>
      </c>
      <c r="P12" s="28">
        <v>1</v>
      </c>
      <c r="Q12" s="31">
        <f>IF(P12/O12&gt;100%,100%,P12/O12)</f>
        <v>1</v>
      </c>
      <c r="R12" s="17" t="s">
        <v>38</v>
      </c>
      <c r="S12" s="17" t="s">
        <v>39</v>
      </c>
      <c r="T12" s="28">
        <f>J12</f>
        <v>1</v>
      </c>
      <c r="U12" s="46">
        <v>0.96419999999999995</v>
      </c>
      <c r="V12" s="47">
        <f>U12/T12</f>
        <v>0.96419999999999995</v>
      </c>
      <c r="W12" s="44" t="s">
        <v>40</v>
      </c>
      <c r="X12" s="45" t="s">
        <v>39</v>
      </c>
      <c r="Y12" s="42">
        <f>K12</f>
        <v>1</v>
      </c>
      <c r="Z12" s="42">
        <v>1</v>
      </c>
      <c r="AA12" s="31">
        <f>IF(Z12/Y12&gt;100%,100%,Z12/Y12)</f>
        <v>1</v>
      </c>
      <c r="AB12" s="48" t="s">
        <v>41</v>
      </c>
      <c r="AC12" s="49" t="s">
        <v>42</v>
      </c>
      <c r="AD12" s="42">
        <f>L12</f>
        <v>1</v>
      </c>
      <c r="AE12" s="42">
        <v>0</v>
      </c>
      <c r="AF12" s="31">
        <f>IF(AE12/AD12&gt;100%,100%,AE12/AD12)</f>
        <v>0</v>
      </c>
      <c r="AG12" s="1"/>
      <c r="AH12" s="1"/>
      <c r="AI12" s="43">
        <f>AVERAGE(P12,U12,Z12,AE12)</f>
        <v>0.74104999999999999</v>
      </c>
      <c r="AJ12" s="31">
        <f>IF(AI12/M12&gt;100%,100%,AI12/M12)</f>
        <v>0.74104999999999999</v>
      </c>
    </row>
    <row r="13" spans="1:36" ht="18.75">
      <c r="Q13" s="41">
        <f>AVERAGE(Q12:Q12)</f>
        <v>1</v>
      </c>
      <c r="V13" s="41">
        <f>AVERAGE(V12:V12)</f>
        <v>0.96419999999999995</v>
      </c>
      <c r="AA13" s="41">
        <f>AVERAGE(AA12:AA12)</f>
        <v>1</v>
      </c>
      <c r="AH13" s="50" t="s">
        <v>43</v>
      </c>
      <c r="AI13" s="50"/>
      <c r="AJ13" s="41">
        <f>AVERAGE(AJ12:AJ12)</f>
        <v>0.74104999999999999</v>
      </c>
    </row>
    <row r="17" spans="1:21">
      <c r="B17" s="52" t="s">
        <v>44</v>
      </c>
      <c r="C17" s="52"/>
      <c r="D17" s="52"/>
      <c r="E17" s="52"/>
      <c r="F17" s="52"/>
    </row>
    <row r="18" spans="1:21" s="37" customFormat="1">
      <c r="A18" s="36"/>
      <c r="B18" s="38" t="s">
        <v>45</v>
      </c>
      <c r="C18" s="52" t="s">
        <v>46</v>
      </c>
      <c r="D18" s="52"/>
      <c r="E18" s="52" t="s">
        <v>47</v>
      </c>
      <c r="F18" s="52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4"/>
      <c r="S18" s="34"/>
      <c r="T18" s="34"/>
      <c r="U18" s="36"/>
    </row>
    <row r="19" spans="1:21">
      <c r="B19" s="27">
        <v>1</v>
      </c>
      <c r="C19" s="53" t="s">
        <v>48</v>
      </c>
      <c r="D19" s="54"/>
      <c r="E19" s="55" t="s">
        <v>49</v>
      </c>
      <c r="F19" s="56"/>
    </row>
    <row r="20" spans="1:21" ht="34.5" customHeight="1">
      <c r="B20" s="27">
        <v>2</v>
      </c>
      <c r="C20" s="53" t="s">
        <v>50</v>
      </c>
      <c r="D20" s="54"/>
      <c r="E20" s="55" t="s">
        <v>51</v>
      </c>
      <c r="F20" s="56"/>
    </row>
    <row r="21" spans="1:21" ht="60" customHeight="1">
      <c r="B21" s="27">
        <v>3</v>
      </c>
      <c r="C21" s="53" t="s">
        <v>52</v>
      </c>
      <c r="D21" s="54"/>
      <c r="E21" s="55" t="s">
        <v>53</v>
      </c>
      <c r="F21" s="56"/>
    </row>
    <row r="22" spans="1:21" ht="53.25" customHeight="1">
      <c r="B22" s="27">
        <v>4</v>
      </c>
      <c r="C22" s="53" t="s">
        <v>54</v>
      </c>
      <c r="D22" s="54"/>
      <c r="E22" s="55" t="s">
        <v>55</v>
      </c>
      <c r="F22" s="56"/>
    </row>
    <row r="23" spans="1:21">
      <c r="B23" s="27"/>
      <c r="C23" s="51"/>
      <c r="D23" s="51"/>
      <c r="E23" s="51"/>
      <c r="F23" s="51"/>
    </row>
  </sheetData>
  <autoFilter ref="A11:DW11" xr:uid="{00000000-0001-0000-0000-000000000000}"/>
  <dataConsolidate/>
  <mergeCells count="28"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  <mergeCell ref="AH13:AI13"/>
    <mergeCell ref="C23:D23"/>
    <mergeCell ref="E23:F23"/>
    <mergeCell ref="B17:F17"/>
    <mergeCell ref="C20:D20"/>
    <mergeCell ref="E20:F20"/>
    <mergeCell ref="C21:D21"/>
    <mergeCell ref="E21:F21"/>
    <mergeCell ref="C22:D22"/>
    <mergeCell ref="E22:F22"/>
    <mergeCell ref="C19:D19"/>
    <mergeCell ref="E19:F19"/>
    <mergeCell ref="C18:D18"/>
    <mergeCell ref="E18:F18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2023-10-30T18:29:59Z</dcterms:modified>
  <cp:category/>
  <cp:contentStatus/>
</cp:coreProperties>
</file>