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1" documentId="8_{24C71701-620D-4041-9E5B-993854C31FCD}" xr6:coauthVersionLast="47" xr6:coauthVersionMax="47" xr10:uidLastSave="{2E69374C-E285-4B15-A8C6-0B4BF03EDB0E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4" l="1"/>
  <c r="V13" i="4"/>
  <c r="AI12" i="4"/>
  <c r="AJ12" i="4" s="1"/>
  <c r="AJ13" i="4" s="1"/>
  <c r="AD12" i="4"/>
  <c r="AF12" i="4" s="1"/>
  <c r="Y12" i="4"/>
  <c r="AA12" i="4" s="1"/>
  <c r="AA13" i="4" s="1"/>
  <c r="T12" i="4"/>
  <c r="V12" i="4" s="1"/>
  <c r="O12" i="4"/>
  <c r="Q1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<sst xmlns="http://schemas.openxmlformats.org/spreadsheetml/2006/main" count="80" uniqueCount="60">
  <si>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</si>
  <si>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</si>
  <si>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</si>
  <si>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</si>
  <si>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</si>
  <si>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</si>
  <si>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de Bienestar e Incentivos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</si>
  <si>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</si>
  <si>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</si>
  <si>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</si>
  <si>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</si>
  <si>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</si>
  <si>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</si>
  <si>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</si>
  <si>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</si>
  <si>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</si>
  <si>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</si>
  <si>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</si>
  <si>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</si>
  <si>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</si>
  <si>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</si>
  <si>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</si>
  <si>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</si>
  <si>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</si>
  <si>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</si>
  <si>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</si>
  <si>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</si>
  <si>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</si>
  <si>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</si>
  <si>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</si>
  <si>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</si>
  <si>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</si>
  <si>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</si>
  <si>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Cumplir con el 100% de las actividades programadas en el Plan de Bienestar e Incentivos para la vigencia de 2023 según cronograma.</t>
  </si>
  <si>
    <t>(No. de actividades realizadas/No.      de   actividades programadas) * 100</t>
  </si>
  <si>
    <t>Dirección de Gestión del Talento Humano</t>
  </si>
  <si>
    <t>Constante</t>
  </si>
  <si>
    <t>Evidencias de actividades ejecutadas</t>
  </si>
  <si>
    <t>Durante el primer trimestre del año se programaron 7 actividades asociadas al Plan de Bienestar e Incentivos, las cuales se lograron ejecutar totalmente.</t>
  </si>
  <si>
    <t>• Registros de asistencia a las actividades programadas.
• Pantallazo del envío de las boletas de cine.
• Resolución Auxilio de educación continuada</t>
  </si>
  <si>
    <t>Se cumplieron las siguientes actividades previstas en el plan de bienestar e incentivos:
•	Día del niño: abril 21 de 2023 (2 funciones en el Auditorio Huitaca) asistencia: hijos de los servidores con sus padres).
•	En cumplimiento de la Resolución 001 de 2023 Incentivos– Estrategia de Auxilio de Educación Formal y Continuada: Resolución 253 del 21 de abril, beneficiarios 28 servidores y Resolución 252 del 21 de abril, beneficiarios 2 servidores 
•	Incentivos- Estrategia Mejores servidores de la Entidad: Primer sorteo 19 de mayo (virtual), invitados 516 servidores para el sorteo de 103 ganadores.                                                    
•	Convocatoria Estrategia Mejores equipos de Trabajo; Inscripciones 6 equipos, primera asesoría y presentación (4 equipos)  proyecto estructura
Bienestar y Fortalecimiento de cultura organizacional
•	Construyendo “Somos Gobierno Attrae” se realizó con Gestores de Integridad, Alcaldía Local de San Cristóbal y Alcaldía Local de Rafael Uribe U (abril)
•	Fortalecimiento equipos clima y cultura: Dirección Asuntos Étnicos (abril)
•	Ciclo 2 Inteligencia Emocional intrapersonal (mayo)
•	Ciclo 3 Salud mental (mayo)
•	Herramientas salud mental e inteligencia emocional (junio)
•	Medición Cultura Organizacional (junio)</t>
  </si>
  <si>
    <t>Registro de inscripción y asistencia bienestar y resoluciones de incentivos</t>
  </si>
  <si>
    <t>Durante el tercer trimestre de la presente vigencia para el área de bienestar se adelantaron las siguientes actividades:
1. En coordinación con la manzana Liévano se realizó:
• Feria Pet el 25 de agosto.
• Feria de servicios financieros el 30 de agosto.
• Feria educativa el 7 de septiembre.
• Feria de emprendimiento el 13 de septiembre
• Ascenso a Monserrate el 15 de septiembre.
• Actividad de movilidad sostenible el 21 de septiembre.
2. Actividades del Contrato de Bienestar: 
• Tardeando entre amigos-Rumba el 15 de septiembre
• Bingo en familia el 29 de septiembre.
3. Fortalecimiento de equipos de Clima y Cultura : 
• Medición de cultura (Julio).
• Escuela de Gobierno Local.
• Ciclo de talleres Cuidando al cuidador el 17 de julio
• Stress 1 taller el 4 de agosto.
• Jornada stress 2 taller el 25 de agosto.
• Taller de duelo presencial el 8 de septiembre.
• Taller en contra de la violencia hacia las mujeres el 29 de septiembre.
4. Escuela de crianza inspiradora: 
• Grupo de padres el 28 de julio.
• Resolución de conflictos en la adolescencia 24 de agosto. 
5. Construyendo Somos Gobierno attrae  
• Subsecretaria de gobernabilidad y garantía de derechos 25 de agosto.
• Dirección especial administrativa de policía el 5 de septiembre.
• Alcaldía Local de Kennedy el 22 de septiembre. 
• Seguridad Social y alianzas feria Alcaldía de Fontibón el 30 de agosto.
• Alcaldía Local de Chapinero el 20 de septiembre. 
6. Gestores de integridad:
• Rendición de cuentas al talento humano en el marco de la semana de la transparencia entre el 17 de agosto al 28 de septiembre.</t>
  </si>
  <si>
    <t xml:space="preserve">Registros de asistencia, publicación de noticias y registro fotográfico.   </t>
  </si>
  <si>
    <t>TOTAL</t>
  </si>
  <si>
    <t>Control de cambios</t>
  </si>
  <si>
    <t xml:space="preserve">Versión </t>
  </si>
  <si>
    <t>Fecha</t>
  </si>
  <si>
    <t>Descripción del cambio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</si>
  <si>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</si>
  <si>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</si>
  <si>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</si>
  <si>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25%</t>
  </si>
  <si>
    <t>27 de julio de 2023</t>
  </si>
  <si>
    <t>Se publica el seguimiento del plan correspondiente al segundo trimestre de 2023. El plan presenta un avance acumulado del 50% y del 100% para el segundo trimestre 2023.</t>
  </si>
  <si>
    <t>30 de octubre de 2023</t>
  </si>
  <si>
    <t>Se publica el seguimiento del plan correspondiente al tercer trimestre de 2023. El plan presenta un avance acumulado del 75% y del 100% para el tercer trimestre 2023.</t>
  </si>
  <si>
    <t>Creciente</t>
  </si>
  <si>
    <t>Decreciente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</si>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</sst>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70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top" wrapText="1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showGridLines="0" tabSelected="1" zoomScale="85" zoomScaleNormal="85" zoomScaleSheetLayoutView="100" zoomScalePageLayoutView="70" workbookViewId="0">
      <selection activeCell="C7" sqref="C7"/>
    </sheetView>
  </sheetViews>
  <sheetFormatPr defaultColWidth="9" defaultRowHeight="1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4" width="17.7109375" style="13" customWidth="1"/>
    <col min="15" max="15" width="19" style="14" bestFit="1" customWidth="1"/>
    <col min="16" max="16" width="17.85546875" style="14" bestFit="1" customWidth="1"/>
    <col min="17" max="17" width="17.85546875" style="29" bestFit="1" customWidth="1"/>
    <col min="18" max="18" width="42.140625" style="15" customWidth="1"/>
    <col min="19" max="19" width="25" style="15" customWidth="1"/>
    <col min="20" max="20" width="19" style="14" bestFit="1" customWidth="1"/>
    <col min="21" max="21" width="17.85546875" style="33" bestFit="1" customWidth="1"/>
    <col min="22" max="22" width="20" style="30" bestFit="1" customWidth="1"/>
    <col min="23" max="23" width="65.7109375" style="2" customWidth="1"/>
    <col min="24" max="24" width="25" style="2" customWidth="1"/>
    <col min="25" max="25" width="20.42578125" style="30" customWidth="1"/>
    <col min="26" max="26" width="17.85546875" style="30" customWidth="1"/>
    <col min="27" max="27" width="20" style="30" customWidth="1"/>
    <col min="28" max="28" width="69.140625" style="2" customWidth="1"/>
    <col min="29" max="29" width="25.140625" style="2" customWidth="1"/>
    <col min="30" max="30" width="20.42578125" style="30" hidden="1" customWidth="1"/>
    <col min="31" max="31" width="17.85546875" style="30" hidden="1" customWidth="1"/>
    <col min="32" max="32" width="20" style="30" hidden="1" customWidth="1"/>
    <col min="33" max="33" width="42.42578125" style="2" hidden="1" customWidth="1"/>
    <col min="34" max="34" width="25.28515625" style="2" hidden="1" customWidth="1"/>
    <col min="35" max="35" width="15.5703125" style="30" customWidth="1"/>
    <col min="36" max="36" width="20.85546875" style="30" customWidth="1"/>
    <col min="37" max="126" width="9" style="2"/>
    <col min="127" max="127" width="9" style="2" customWidth="1"/>
    <col min="128" max="16384" width="9" style="2"/>
  </cols>
  <sheetData>
    <row r="1" spans="1:36" ht="21" customHeight="1">
      <c r="A1" s="20"/>
      <c r="B1" s="21"/>
      <c r="C1" s="62" t="s">
        <v>0</v>
      </c>
      <c r="D1" s="62"/>
      <c r="E1" s="62"/>
      <c r="F1" s="62"/>
      <c r="G1" s="62"/>
      <c r="H1" s="62"/>
      <c r="I1" s="62"/>
      <c r="J1" s="62"/>
      <c r="K1" s="62"/>
      <c r="L1" s="63"/>
      <c r="M1" s="53" t="s">
        <v>1</v>
      </c>
      <c r="N1" s="54"/>
      <c r="O1" s="9"/>
      <c r="P1" s="9"/>
      <c r="Q1" s="26"/>
      <c r="R1" s="4"/>
      <c r="S1" s="4"/>
      <c r="T1" s="9"/>
      <c r="U1" s="9"/>
      <c r="V1" s="9"/>
    </row>
    <row r="2" spans="1:36">
      <c r="A2" s="22"/>
      <c r="B2" s="3"/>
      <c r="C2" s="64"/>
      <c r="D2" s="64"/>
      <c r="E2" s="64"/>
      <c r="F2" s="64"/>
      <c r="G2" s="64"/>
      <c r="H2" s="64"/>
      <c r="I2" s="64"/>
      <c r="J2" s="64"/>
      <c r="K2" s="64"/>
      <c r="L2" s="65"/>
      <c r="M2" s="55" t="s">
        <v>2</v>
      </c>
      <c r="N2" s="56"/>
      <c r="O2" s="9"/>
      <c r="P2" s="9"/>
      <c r="Q2" s="26"/>
      <c r="R2" s="4"/>
      <c r="S2" s="4"/>
      <c r="T2" s="9"/>
      <c r="U2" s="9"/>
      <c r="V2" s="9"/>
    </row>
    <row r="3" spans="1:36" ht="16.5" customHeight="1">
      <c r="A3" s="22"/>
      <c r="B3" s="3"/>
      <c r="C3" s="64"/>
      <c r="D3" s="64"/>
      <c r="E3" s="64"/>
      <c r="F3" s="64"/>
      <c r="G3" s="64"/>
      <c r="H3" s="64"/>
      <c r="I3" s="64"/>
      <c r="J3" s="64"/>
      <c r="K3" s="64"/>
      <c r="L3" s="65"/>
      <c r="M3" s="55" t="s">
        <v>3</v>
      </c>
      <c r="N3" s="56"/>
      <c r="O3" s="9"/>
      <c r="P3" s="9"/>
      <c r="Q3" s="26"/>
      <c r="R3" s="4"/>
      <c r="S3" s="5"/>
      <c r="T3" s="32"/>
      <c r="U3" s="32"/>
      <c r="V3" s="32"/>
    </row>
    <row r="4" spans="1:36" ht="16.5" customHeight="1">
      <c r="A4" s="23"/>
      <c r="B4" s="24"/>
      <c r="C4" s="66"/>
      <c r="D4" s="66"/>
      <c r="E4" s="66"/>
      <c r="F4" s="66"/>
      <c r="G4" s="66"/>
      <c r="H4" s="66"/>
      <c r="I4" s="66"/>
      <c r="J4" s="66"/>
      <c r="K4" s="66"/>
      <c r="L4" s="67"/>
      <c r="M4" s="57" t="s">
        <v>4</v>
      </c>
      <c r="N4" s="58"/>
      <c r="O4" s="9"/>
      <c r="P4" s="9"/>
      <c r="Q4" s="26"/>
      <c r="R4" s="4"/>
      <c r="S4" s="5"/>
      <c r="T4" s="32"/>
      <c r="U4" s="32"/>
      <c r="V4" s="32"/>
    </row>
    <row r="5" spans="1:36" ht="16.5" customHeight="1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9"/>
      <c r="P5" s="9"/>
      <c r="Q5" s="26"/>
      <c r="R5" s="4"/>
      <c r="S5" s="5"/>
      <c r="T5" s="32"/>
      <c r="U5" s="32"/>
      <c r="V5" s="32"/>
    </row>
    <row r="6" spans="1:36" ht="16.5" customHeight="1">
      <c r="A6" s="3"/>
      <c r="B6" s="8" t="s">
        <v>5</v>
      </c>
      <c r="C6" s="68" t="s">
        <v>6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9"/>
      <c r="P6" s="9"/>
      <c r="Q6" s="26"/>
      <c r="R6" s="4"/>
      <c r="S6" s="5"/>
      <c r="T6" s="32"/>
      <c r="U6" s="32"/>
      <c r="V6" s="32"/>
    </row>
    <row r="7" spans="1:36" ht="16.5" customHeight="1">
      <c r="A7" s="3"/>
      <c r="B7" s="8" t="s">
        <v>7</v>
      </c>
      <c r="C7" s="19">
        <v>2023</v>
      </c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9"/>
      <c r="P7" s="9"/>
      <c r="Q7" s="26"/>
      <c r="R7" s="4"/>
      <c r="S7" s="5"/>
      <c r="T7" s="32"/>
      <c r="U7" s="32"/>
      <c r="V7" s="32"/>
    </row>
    <row r="8" spans="1:36" ht="16.5" customHeight="1">
      <c r="A8" s="3"/>
      <c r="B8" s="3"/>
      <c r="C8" s="10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9"/>
      <c r="P8" s="9"/>
      <c r="Q8" s="26"/>
      <c r="R8" s="4"/>
      <c r="S8" s="5"/>
      <c r="T8" s="32"/>
      <c r="U8" s="32"/>
      <c r="V8" s="32"/>
    </row>
    <row r="9" spans="1:36" ht="16.5" customHeight="1">
      <c r="A9" s="3"/>
      <c r="B9" s="3"/>
      <c r="C9" s="10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9"/>
      <c r="P9" s="9"/>
      <c r="Q9" s="26"/>
      <c r="R9" s="4"/>
      <c r="S9" s="5"/>
      <c r="T9" s="32"/>
      <c r="U9" s="32"/>
      <c r="V9" s="32"/>
    </row>
    <row r="10" spans="1:36" ht="32.25" customHeight="1">
      <c r="A10" s="69" t="s">
        <v>8</v>
      </c>
      <c r="B10" s="69"/>
      <c r="C10" s="69"/>
      <c r="D10" s="60" t="s">
        <v>9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59" t="s">
        <v>10</v>
      </c>
      <c r="P10" s="59"/>
      <c r="Q10" s="59"/>
      <c r="R10" s="61"/>
      <c r="S10" s="61"/>
      <c r="T10" s="59" t="s">
        <v>11</v>
      </c>
      <c r="U10" s="59"/>
      <c r="V10" s="59"/>
      <c r="W10" s="59"/>
      <c r="X10" s="59"/>
      <c r="Y10" s="59" t="s">
        <v>12</v>
      </c>
      <c r="Z10" s="59"/>
      <c r="AA10" s="59"/>
      <c r="AB10" s="59"/>
      <c r="AC10" s="59"/>
      <c r="AD10" s="59" t="s">
        <v>13</v>
      </c>
      <c r="AE10" s="59"/>
      <c r="AF10" s="59"/>
      <c r="AG10" s="59"/>
      <c r="AH10" s="59"/>
      <c r="AI10" s="52" t="s">
        <v>14</v>
      </c>
      <c r="AJ10" s="52" t="s">
        <v>15</v>
      </c>
    </row>
    <row r="11" spans="1:36" s="30" customFormat="1" ht="45.75" customHeight="1">
      <c r="A11" s="39" t="s">
        <v>16</v>
      </c>
      <c r="B11" s="39" t="s">
        <v>17</v>
      </c>
      <c r="C11" s="39" t="s">
        <v>18</v>
      </c>
      <c r="D11" s="40" t="s">
        <v>19</v>
      </c>
      <c r="E11" s="40" t="s">
        <v>20</v>
      </c>
      <c r="F11" s="40" t="s">
        <v>21</v>
      </c>
      <c r="G11" s="40" t="s">
        <v>22</v>
      </c>
      <c r="H11" s="40" t="s">
        <v>23</v>
      </c>
      <c r="I11" s="40" t="s">
        <v>10</v>
      </c>
      <c r="J11" s="40" t="s">
        <v>11</v>
      </c>
      <c r="K11" s="40" t="s">
        <v>12</v>
      </c>
      <c r="L11" s="40" t="s">
        <v>13</v>
      </c>
      <c r="M11" s="40" t="s">
        <v>24</v>
      </c>
      <c r="N11" s="40" t="s">
        <v>25</v>
      </c>
      <c r="O11" s="16" t="s">
        <v>26</v>
      </c>
      <c r="P11" s="16" t="s">
        <v>27</v>
      </c>
      <c r="Q11" s="25" t="s">
        <v>28</v>
      </c>
      <c r="R11" s="16" t="s">
        <v>29</v>
      </c>
      <c r="S11" s="16" t="s">
        <v>30</v>
      </c>
      <c r="T11" s="16" t="s">
        <v>26</v>
      </c>
      <c r="U11" s="16" t="s">
        <v>27</v>
      </c>
      <c r="V11" s="16" t="s">
        <v>28</v>
      </c>
      <c r="W11" s="16" t="s">
        <v>29</v>
      </c>
      <c r="X11" s="16" t="s">
        <v>30</v>
      </c>
      <c r="Y11" s="16" t="s">
        <v>26</v>
      </c>
      <c r="Z11" s="16" t="s">
        <v>27</v>
      </c>
      <c r="AA11" s="16" t="s">
        <v>28</v>
      </c>
      <c r="AB11" s="16" t="s">
        <v>29</v>
      </c>
      <c r="AC11" s="16" t="s">
        <v>30</v>
      </c>
      <c r="AD11" s="16" t="s">
        <v>26</v>
      </c>
      <c r="AE11" s="16" t="s">
        <v>27</v>
      </c>
      <c r="AF11" s="16" t="s">
        <v>28</v>
      </c>
      <c r="AG11" s="16" t="s">
        <v>29</v>
      </c>
      <c r="AH11" s="16" t="s">
        <v>30</v>
      </c>
      <c r="AI11" s="52"/>
      <c r="AJ11" s="52"/>
    </row>
    <row r="12" spans="1:36" s="18" customFormat="1" ht="336.75" customHeight="1">
      <c r="A12" s="17">
        <v>7</v>
      </c>
      <c r="B12" s="17" t="s">
        <v>31</v>
      </c>
      <c r="C12" s="17" t="s">
        <v>32</v>
      </c>
      <c r="D12" s="17">
        <v>1</v>
      </c>
      <c r="E12" s="17" t="s">
        <v>33</v>
      </c>
      <c r="F12" s="17" t="s">
        <v>34</v>
      </c>
      <c r="G12" s="17" t="s">
        <v>35</v>
      </c>
      <c r="H12" s="17" t="s">
        <v>36</v>
      </c>
      <c r="I12" s="28">
        <v>1</v>
      </c>
      <c r="J12" s="28">
        <v>1</v>
      </c>
      <c r="K12" s="28">
        <v>1</v>
      </c>
      <c r="L12" s="28">
        <v>1</v>
      </c>
      <c r="M12" s="28">
        <v>1</v>
      </c>
      <c r="N12" s="17" t="s">
        <v>37</v>
      </c>
      <c r="O12" s="28">
        <f>I12</f>
        <v>1</v>
      </c>
      <c r="P12" s="28">
        <v>1</v>
      </c>
      <c r="Q12" s="31">
        <f>IF(P12/O12&gt;100%,100%,P12/O12)</f>
        <v>1</v>
      </c>
      <c r="R12" s="17" t="s">
        <v>38</v>
      </c>
      <c r="S12" s="17" t="s">
        <v>39</v>
      </c>
      <c r="T12" s="28">
        <f>J12</f>
        <v>1</v>
      </c>
      <c r="U12" s="28">
        <v>1</v>
      </c>
      <c r="V12" s="31">
        <f>IF(U12/T12&gt;100%,100%,U12/T12)</f>
        <v>1</v>
      </c>
      <c r="W12" s="43" t="s">
        <v>40</v>
      </c>
      <c r="X12" s="1" t="s">
        <v>41</v>
      </c>
      <c r="Y12" s="42">
        <f>K12</f>
        <v>1</v>
      </c>
      <c r="Z12" s="42">
        <v>1</v>
      </c>
      <c r="AA12" s="31">
        <f>IF(Z12/Y12&gt;100%,100%,Z12/Y12)</f>
        <v>1</v>
      </c>
      <c r="AB12" s="44" t="s">
        <v>42</v>
      </c>
      <c r="AC12" s="1" t="s">
        <v>43</v>
      </c>
      <c r="AD12" s="42">
        <f>L12</f>
        <v>1</v>
      </c>
      <c r="AE12" s="42">
        <v>0</v>
      </c>
      <c r="AF12" s="31">
        <f>IF(AE12/AD12&gt;100%,100%,AE12/AD12)</f>
        <v>0</v>
      </c>
      <c r="AG12" s="1"/>
      <c r="AH12" s="1"/>
      <c r="AI12" s="42">
        <f>AVERAGE(P12,U12,Z12,AE12)</f>
        <v>0.75</v>
      </c>
      <c r="AJ12" s="31">
        <f>IF(AI12/M12&gt;100%,100%,AI12/M12)</f>
        <v>0.75</v>
      </c>
    </row>
    <row r="13" spans="1:36" ht="18.75">
      <c r="Q13" s="41">
        <f>AVERAGE(Q12:Q12)</f>
        <v>1</v>
      </c>
      <c r="V13" s="41">
        <f>AVERAGE(V12:V12)</f>
        <v>1</v>
      </c>
      <c r="AA13" s="41">
        <f>AVERAGE(AA12:AA12)</f>
        <v>1</v>
      </c>
      <c r="AH13" s="45" t="s">
        <v>44</v>
      </c>
      <c r="AI13" s="45"/>
      <c r="AJ13" s="41">
        <f>AVERAGE(AJ12:AJ12)</f>
        <v>0.75</v>
      </c>
    </row>
    <row r="17" spans="1:21">
      <c r="B17" s="47" t="s">
        <v>45</v>
      </c>
      <c r="C17" s="47"/>
      <c r="D17" s="47"/>
      <c r="E17" s="47"/>
      <c r="F17" s="47"/>
    </row>
    <row r="18" spans="1:21" s="37" customFormat="1">
      <c r="A18" s="36"/>
      <c r="B18" s="38" t="s">
        <v>46</v>
      </c>
      <c r="C18" s="47" t="s">
        <v>47</v>
      </c>
      <c r="D18" s="47"/>
      <c r="E18" s="47" t="s">
        <v>48</v>
      </c>
      <c r="F18" s="47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4"/>
      <c r="S18" s="34"/>
      <c r="T18" s="34"/>
      <c r="U18" s="36"/>
    </row>
    <row r="19" spans="1:21">
      <c r="B19" s="27">
        <v>1</v>
      </c>
      <c r="C19" s="48" t="s">
        <v>49</v>
      </c>
      <c r="D19" s="49"/>
      <c r="E19" s="50" t="s">
        <v>50</v>
      </c>
      <c r="F19" s="51"/>
    </row>
    <row r="20" spans="1:21" ht="36" customHeight="1">
      <c r="B20" s="27">
        <v>2</v>
      </c>
      <c r="C20" s="48" t="s">
        <v>51</v>
      </c>
      <c r="D20" s="49"/>
      <c r="E20" s="50" t="s">
        <v>52</v>
      </c>
      <c r="F20" s="51"/>
    </row>
    <row r="21" spans="1:21" ht="51.75" customHeight="1">
      <c r="B21" s="27">
        <v>3</v>
      </c>
      <c r="C21" s="48" t="s">
        <v>53</v>
      </c>
      <c r="D21" s="49"/>
      <c r="E21" s="50" t="s">
        <v>54</v>
      </c>
      <c r="F21" s="51"/>
    </row>
    <row r="22" spans="1:21" ht="49.5" customHeight="1">
      <c r="B22" s="27">
        <v>4</v>
      </c>
      <c r="C22" s="48" t="s">
        <v>55</v>
      </c>
      <c r="D22" s="49"/>
      <c r="E22" s="50" t="s">
        <v>56</v>
      </c>
      <c r="F22" s="51"/>
    </row>
    <row r="23" spans="1:21">
      <c r="B23" s="27"/>
      <c r="C23" s="46"/>
      <c r="D23" s="46"/>
      <c r="E23" s="46"/>
      <c r="F23" s="46"/>
    </row>
  </sheetData>
  <autoFilter ref="A11:DW11" xr:uid="{00000000-0001-0000-0000-000000000000}"/>
  <dataConsolidate/>
  <mergeCells count="28"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  <mergeCell ref="AH13:AI13"/>
    <mergeCell ref="C23:D23"/>
    <mergeCell ref="E23:F23"/>
    <mergeCell ref="B17:F17"/>
    <mergeCell ref="C20:D20"/>
    <mergeCell ref="E20:F20"/>
    <mergeCell ref="C21:D21"/>
    <mergeCell ref="E21:F21"/>
    <mergeCell ref="C22:D22"/>
    <mergeCell ref="E22:F22"/>
    <mergeCell ref="C19:D19"/>
    <mergeCell ref="E19:F19"/>
    <mergeCell ref="C18:D18"/>
    <mergeCell ref="E18:F18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2023-10-30T18:25:42Z</dcterms:modified>
  <cp:category/>
  <cp:contentStatus/>
</cp:coreProperties>
</file>