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a.Guevara\Downloads\"/>
    </mc:Choice>
  </mc:AlternateContent>
  <xr:revisionPtr revIDLastSave="156" documentId="13_ncr:1_{CC0AE5E2-6977-4C76-ACB1-9F5B701940B9}" xr6:coauthVersionLast="47" xr6:coauthVersionMax="47" xr10:uidLastSave="{17EEDD1F-14E7-40B6-8269-27953DF7370B}"/>
  <bookViews>
    <workbookView xWindow="-120" yWindow="-120" windowWidth="29040" windowHeight="15840" firstSheet="1" activeTab="1" xr2:uid="{82425007-B10C-4B30-B14E-E133B79C6502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3" i="1" l="1"/>
  <c r="AQ22" i="1"/>
  <c r="AQ20" i="1"/>
  <c r="AQ19" i="1"/>
  <c r="AQ18" i="1"/>
  <c r="AQ21" i="1"/>
  <c r="AQ17" i="1"/>
  <c r="AQ15" i="1"/>
  <c r="AQ14" i="1"/>
  <c r="AQ13" i="1"/>
  <c r="X24" i="1"/>
  <c r="X16" i="1"/>
  <c r="AP23" i="1"/>
  <c r="AR23" i="1" s="1"/>
  <c r="AK23" i="1"/>
  <c r="AM23" i="1" s="1"/>
  <c r="AF23" i="1"/>
  <c r="AH23" i="1" s="1"/>
  <c r="AA23" i="1"/>
  <c r="AC23" i="1" s="1"/>
  <c r="AH22" i="1"/>
  <c r="AC22" i="1"/>
  <c r="AP21" i="1"/>
  <c r="AR21" i="1" s="1"/>
  <c r="AK21" i="1"/>
  <c r="AM21" i="1" s="1"/>
  <c r="AF21" i="1"/>
  <c r="AH21" i="1" s="1"/>
  <c r="AA21" i="1"/>
  <c r="AC21" i="1" s="1"/>
  <c r="V21" i="1"/>
  <c r="X21" i="1" s="1"/>
  <c r="AP20" i="1"/>
  <c r="AR20" i="1" s="1"/>
  <c r="AK20" i="1"/>
  <c r="AM20" i="1" s="1"/>
  <c r="AF20" i="1"/>
  <c r="AH20" i="1" s="1"/>
  <c r="AA20" i="1"/>
  <c r="AC20" i="1" s="1"/>
  <c r="V20" i="1"/>
  <c r="X20" i="1" s="1"/>
  <c r="AP19" i="1"/>
  <c r="AR19" i="1" s="1"/>
  <c r="AK19" i="1"/>
  <c r="AM19" i="1" s="1"/>
  <c r="AF19" i="1"/>
  <c r="AH19" i="1" s="1"/>
  <c r="AA19" i="1"/>
  <c r="AC19" i="1" s="1"/>
  <c r="V19" i="1"/>
  <c r="AR18" i="1"/>
  <c r="AK18" i="1"/>
  <c r="AM18" i="1" s="1"/>
  <c r="AF18" i="1"/>
  <c r="AH18" i="1" s="1"/>
  <c r="AA18" i="1"/>
  <c r="AC18" i="1" s="1"/>
  <c r="V18" i="1"/>
  <c r="X18" i="1" s="1"/>
  <c r="AP17" i="1"/>
  <c r="AR17" i="1" s="1"/>
  <c r="AK17" i="1"/>
  <c r="AM17" i="1" s="1"/>
  <c r="AF17" i="1"/>
  <c r="AH17" i="1" s="1"/>
  <c r="AA17" i="1"/>
  <c r="AC17" i="1" s="1"/>
  <c r="V17" i="1"/>
  <c r="AO40" i="4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Q42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AB42" i="4" s="1"/>
  <c r="U13" i="4"/>
  <c r="W13" i="4" s="1"/>
  <c r="W35" i="4" s="1"/>
  <c r="W42" i="4" s="1"/>
  <c r="AP13" i="1"/>
  <c r="AR13" i="1" s="1"/>
  <c r="AK13" i="1"/>
  <c r="AM13" i="1" s="1"/>
  <c r="AM24" i="1"/>
  <c r="AP15" i="1"/>
  <c r="AR15" i="1" s="1"/>
  <c r="AP14" i="1"/>
  <c r="AR14" i="1" s="1"/>
  <c r="AK15" i="1"/>
  <c r="AM15" i="1" s="1"/>
  <c r="AK14" i="1"/>
  <c r="AM14" i="1" s="1"/>
  <c r="AH24" i="1"/>
  <c r="AF15" i="1"/>
  <c r="AH15" i="1" s="1"/>
  <c r="AF14" i="1"/>
  <c r="AH14" i="1" s="1"/>
  <c r="AF13" i="1"/>
  <c r="AH13" i="1" s="1"/>
  <c r="AC24" i="1"/>
  <c r="AA15" i="1"/>
  <c r="AC15" i="1" s="1"/>
  <c r="AA14" i="1"/>
  <c r="AC14" i="1" s="1"/>
  <c r="AA13" i="1"/>
  <c r="AC13" i="1" s="1"/>
  <c r="V15" i="1"/>
  <c r="X14" i="1"/>
  <c r="V13" i="1"/>
  <c r="X13" i="1" s="1"/>
  <c r="AR24" i="1" l="1"/>
  <c r="AR16" i="1"/>
  <c r="AR25" i="1"/>
  <c r="X25" i="1"/>
  <c r="AH16" i="1"/>
  <c r="AH25" i="1" s="1"/>
  <c r="AM16" i="1"/>
  <c r="AM25" i="1" s="1"/>
  <c r="AC16" i="1"/>
  <c r="AC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0" authorId="1" shapeId="0" xr:uid="{F0AF0265-0A24-4C53-9A8F-D8B71FD53AA9}">
      <text>
        <r>
          <rPr>
            <b/>
            <sz val="9"/>
            <color rgb="FF000000"/>
            <rFont val="Tahoma"/>
            <family val="2"/>
          </rPr>
          <t>Seleccione la política de MIPG asociada a la meta</t>
        </r>
      </text>
    </comment>
    <comment ref="R10" authorId="1" shapeId="0" xr:uid="{A9500B29-80DB-409C-866E-A3D042657059}">
      <text>
        <r>
          <rPr>
            <b/>
            <sz val="9"/>
            <color rgb="FF000000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6" authorId="0" shapeId="0" xr:uid="{CD94BD62-55DA-4C1E-96B6-1A5F6A4412D7}">
      <text>
        <r>
          <rPr>
            <b/>
            <sz val="9"/>
            <color rgb="FF000000"/>
            <rFont val="Tahoma"/>
            <family val="2"/>
          </rPr>
          <t>Promedio obtenido para el periodo x 80%</t>
        </r>
      </text>
    </comment>
    <comment ref="D24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5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<sst xmlns="http://schemas.openxmlformats.org/spreadsheetml/2006/main" count="385" uniqueCount="187">
  <si>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</si>
  <si>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</si>
  <si>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</si>
  <si>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</si>
  <si>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</si>
  <si>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</si>
  <si>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</si>
  <si>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</si>
  <si>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</si>
  <si>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</si>
  <si>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</si>
  <si>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</si>
  <si>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</si>
  <si>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</si>
  <si>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</si>
  <si>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</si>
  <si>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</si>
  <si>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</si>
  <si>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</si>
  <si>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</si>
  <si>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</si>
  <si>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</si>
  <si>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</si>
  <si>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</si>
  <si>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</si>
  <si>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</si>
  <si>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</si>
  <si>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</si>
  <si>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</si>
  <si>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</si>
  <si>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</si>
  <si>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</si>
  <si>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</si>
  <si>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</si>
  <si>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</si>
  <si>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</si>
  <si>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</si>
  <si>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</si>
  <si>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</si>
  <si>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</si>
  <si>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PLANEACIÓN Y GESTIÓN SECTORIAL</t>
    </r>
  </si>
  <si>
    <t>Código: PLE-PIN-F017
Versión: 07
Vigencia: 21 de enero de 2025
Caso HOLA: 113317</t>
  </si>
  <si>
    <t>VIGENCIA DE LA PLANEACIÓN 2025</t>
  </si>
  <si>
    <t>Oficina Asesora de Planeación</t>
  </si>
  <si>
    <t>CONTROL DE CAMBIOS</t>
  </si>
  <si>
    <t>VERSIÓN</t>
  </si>
  <si>
    <t>28 de enero de 2025</t>
  </si>
  <si>
    <t>Publicación del plan de gestión aprobado por CIGD. Caso HOLA: 115925</t>
  </si>
  <si>
    <t>16 de abril de 2025</t>
  </si>
  <si>
    <t>Para el primer trimestre de la vigencia 2025, el Plan de Gestión del proceso Planeacion y Gestion Sectorial alcanzó un nivel de desempeño del 100,00% y 41,67% acumulado para la vigencia.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</si>
  <si>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</si>
  <si>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</si>
  <si>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</si>
  <si>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</si>
  <si>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</si>
  <si>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</si>
  <si>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</si>
  <si>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Propiciar la revolución del servicio público con criterios de calidad, calidez, eficacia, oportunidad, sostenibilidad y transformación digital.</t>
  </si>
  <si>
    <t>1</t>
  </si>
  <si>
    <t>Realizar cuatro (4) reportes de avance del Plan Estratégico Sectorial</t>
  </si>
  <si>
    <t>Gestión</t>
  </si>
  <si>
    <t>Reporte del Plan Estratégico Sectorial</t>
  </si>
  <si>
    <t>Número de reportes realizados</t>
  </si>
  <si>
    <t>Suma</t>
  </si>
  <si>
    <t>Reporte trimestral del Plan Estratégico Sectorial</t>
  </si>
  <si>
    <t>Eficacia</t>
  </si>
  <si>
    <t>Política 15. Seguimiento y evaluación de la gestión institucional</t>
  </si>
  <si>
    <t>Gastos de Funcionamiento</t>
  </si>
  <si>
    <t>Reporte de las dependencias y entidades del Sector Gobierno responsables de las metas e indicadores del PES</t>
  </si>
  <si>
    <t>Oficina Asesora de Planeación - Equipo de Planeación Institucional y Sectorial</t>
  </si>
  <si>
    <t xml:space="preserve">En el primer trimestre 2025 se realizó el seguimiento del Plan Estratégico Sectorial con corte a 31 de diciembre de 2024. Como resultado de este ejercicio se publicó el reporte final en la página web de la entidad, en la Sección de Transparencia y acceso a la información. 
</t>
  </si>
  <si>
    <t xml:space="preserve">Reporte trimestral de avance del Plan Estratégico Sectorial
</t>
  </si>
  <si>
    <t>Se alcanzó un avance de 25,00% sobre el programado de la vigencia.</t>
  </si>
  <si>
    <t>2</t>
  </si>
  <si>
    <t>Publicar dos (2) informes sobre el estado de las políticas públicas que lidera el Sector Gobierno con el fin de medir la eficacia de la planeación del sector</t>
  </si>
  <si>
    <t>Informes del estado de las políticas públicas del Sector Gobierno publicados</t>
  </si>
  <si>
    <t>Número de informes del estado de las políticas públicas publicados</t>
  </si>
  <si>
    <t>8179- Fortalecimiento de la gestión administrativa y operativa de la Secretaria Distrital de Gobierno Bogotá D.C.</t>
  </si>
  <si>
    <t>Archivo Gestión OAP</t>
  </si>
  <si>
    <t>Oficina Asesora de Planeación - Equipo de políticas públicas</t>
  </si>
  <si>
    <t>Para el primer trimestre de 2025 se realizó el informe de seguimiento a las Políticas Públicas del Sector Gobierno y su respectiva publicación en la Página de la Secretaría de Gobierno para conocimiento de la ciudadanía, la cual podrá consultarse a través de la siguiente ruta:   Transparencia &gt; 8 Información específica para grupos de interés &gt; 8.3 Información para otros grupos de interés &gt; 2024 &gt; Informes del estado de las políticas públicas del sector gobierno 2024.</t>
  </si>
  <si>
    <t xml:space="preserve">Informe Políticas Públicas Secretaría Distrital de Gobierno II semestre 2024 e imagen del sitio web
</t>
  </si>
  <si>
    <t>Se alcanzó un avance de 50,00% sobre el programado de la vigencia.</t>
  </si>
  <si>
    <t>3</t>
  </si>
  <si>
    <t>Implementar una (1) estrategia de articulación sectorial para la gestión de la políticas públicas del sector</t>
  </si>
  <si>
    <t>Retadora (mejora)</t>
  </si>
  <si>
    <t>Porcentaje plan de implementación estrategia de articulación</t>
  </si>
  <si>
    <t>( # de actividades del plan de trabajo desarrolladas/# total de actividades del plan de trabajo)</t>
  </si>
  <si>
    <t>Creciente</t>
  </si>
  <si>
    <t>Actividades del plan de trabajo cumplidas</t>
  </si>
  <si>
    <t>Informe de implementación de la estrategia</t>
  </si>
  <si>
    <t xml:space="preserve">Meta no programada </t>
  </si>
  <si>
    <t>Se alcanzó un avance de 0,00% sobre el programado de la vigencia.
Meta No programada para el Trimestre I.</t>
  </si>
  <si>
    <t>Total metas técnicas (80%)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</si>
  <si>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</si>
  <si>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</si>
  <si>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</si>
  <si>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</si>
  <si>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</si>
  <si>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</si>
  <si>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Constante</t>
  </si>
  <si>
    <t>Porcentaje de cumplimiento de los criterios ambientales</t>
  </si>
  <si>
    <t>No programada</t>
  </si>
  <si>
    <t>No Aplica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</si>
  <si>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</si>
  <si>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</si>
  <si>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</si>
  <si>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 xml:space="preserve">Meta no programada  para el periodo 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</si>
  <si>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</si>
  <si>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</si>
  <si>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</si>
  <si>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</si>
  <si>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</si>
  <si>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Política 6. Fortalecimiento organizacional y simplificación de procesos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</si>
  <si>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</si>
  <si>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</si>
  <si>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</si>
  <si>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 xml:space="preserve">El proceso dio cumplimiento a la meta segun lo programado </t>
  </si>
  <si>
    <t xml:space="preserve">Reporte trimestral de avance de actualizacion documental 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</si>
  <si>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</si>
  <si>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</si>
  <si>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</si>
  <si>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</si>
  <si>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</si>
  <si>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</si>
  <si>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</si>
  <si>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</si>
  <si>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</si>
  <si>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</si>
  <si>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</si>
  <si>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</si>
  <si>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</si>
  <si>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</si>
  <si>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</si>
  <si>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</si>
  <si>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 xml:space="preserve">el proceso dio cumplimiento a la meta programada para el periodo dando respuesta a los requerimientos ciudadanos </t>
  </si>
  <si>
    <t>Segun reporte de la Oficina de atencion a la ciudadania Radicado No. 20254600138593 Fecha: 07-04-2025</t>
  </si>
  <si>
    <t>Se alcanzó un avance de 100,00% sobre el programado de la vigencia.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</si>
  <si>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</si>
  <si>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</si>
  <si>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</si>
  <si>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</si>
  <si>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</si>
  <si>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</si>
  <si>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</si>
  <si>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Segun reporte de la Oficina de atencion a la ciudadania Radicado No. 20254600138593 Fecha: 07-04-2026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</si>
  <si>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</si>
  <si>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</si>
  <si>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</si>
  <si>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</si>
  <si>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</si>
  <si>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</si>
  <si>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Dirección de Tecnología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</si>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</sst>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"/>
    <numFmt numFmtId="165" formatCode="0.0%"/>
  </numFmts>
  <fonts count="2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b/>
      <sz val="9"/>
      <color rgb="FF000000"/>
      <name val="Tahoma"/>
      <family val="2"/>
    </font>
    <font>
      <sz val="11"/>
      <color rgb="FF000000"/>
      <name val="Calibri Light"/>
      <family val="2"/>
      <scheme val="major"/>
    </font>
    <font>
      <sz val="11"/>
      <color theme="8" tint="-0.249977111117893"/>
      <name val="Calibri Light"/>
      <family val="2"/>
    </font>
    <font>
      <sz val="11"/>
      <color theme="8" tint="-0.249977111117893"/>
      <name val="Calibri Light"/>
      <family val="2"/>
      <scheme val="major"/>
    </font>
    <font>
      <sz val="11"/>
      <color theme="4"/>
      <name val="Calibri"/>
      <family val="2"/>
      <scheme val="minor"/>
    </font>
    <font>
      <sz val="11"/>
      <color rgb="FF000000"/>
      <name val="Calibri Light"/>
      <family val="2"/>
    </font>
    <font>
      <sz val="11"/>
      <color rgb="FF0070C0"/>
      <name val="Calibri Light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45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 applyProtection="1">
      <alignment horizontal="justify" vertical="center" wrapText="1"/>
      <protection locked="0"/>
    </xf>
    <xf numFmtId="9" fontId="4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justify" vertical="center" wrapText="1"/>
    </xf>
    <xf numFmtId="9" fontId="4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" fontId="15" fillId="9" borderId="1" xfId="1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justify" vertical="center" wrapText="1"/>
    </xf>
    <xf numFmtId="9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justify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9" borderId="1" xfId="1" applyFont="1" applyFill="1" applyBorder="1" applyAlignment="1">
      <alignment horizontal="center" vertical="center" wrapText="1"/>
    </xf>
    <xf numFmtId="1" fontId="4" fillId="9" borderId="1" xfId="1" applyNumberFormat="1" applyFont="1" applyFill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" fontId="16" fillId="0" borderId="1" xfId="1" applyNumberFormat="1" applyFont="1" applyBorder="1" applyAlignment="1">
      <alignment horizontal="center" vertical="center" wrapText="1"/>
    </xf>
    <xf numFmtId="9" fontId="16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justify" vertical="center" wrapText="1"/>
    </xf>
    <xf numFmtId="1" fontId="17" fillId="0" borderId="1" xfId="0" applyNumberFormat="1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justify" vertical="center" wrapText="1"/>
    </xf>
    <xf numFmtId="1" fontId="17" fillId="9" borderId="1" xfId="0" applyNumberFormat="1" applyFont="1" applyFill="1" applyBorder="1" applyAlignment="1">
      <alignment horizontal="center" vertical="center" wrapText="1"/>
    </xf>
    <xf numFmtId="9" fontId="17" fillId="9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10" fontId="1" fillId="0" borderId="1" xfId="0" applyNumberFormat="1" applyFont="1" applyBorder="1" applyAlignment="1">
      <alignment horizontal="right" vertical="center" wrapText="1"/>
    </xf>
    <xf numFmtId="10" fontId="6" fillId="3" borderId="1" xfId="1" applyNumberFormat="1" applyFont="1" applyFill="1" applyBorder="1" applyAlignment="1">
      <alignment horizontal="right" wrapText="1"/>
    </xf>
    <xf numFmtId="9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 wrapText="1"/>
    </xf>
    <xf numFmtId="10" fontId="17" fillId="0" borderId="1" xfId="0" applyNumberFormat="1" applyFont="1" applyBorder="1" applyAlignment="1">
      <alignment horizontal="right" vertical="center" wrapText="1"/>
    </xf>
    <xf numFmtId="10" fontId="6" fillId="3" borderId="1" xfId="0" applyNumberFormat="1" applyFont="1" applyFill="1" applyBorder="1" applyAlignment="1">
      <alignment horizontal="right" wrapText="1"/>
    </xf>
    <xf numFmtId="10" fontId="8" fillId="2" borderId="1" xfId="0" applyNumberFormat="1" applyFont="1" applyFill="1" applyBorder="1" applyAlignment="1">
      <alignment horizontal="right" wrapText="1"/>
    </xf>
    <xf numFmtId="1" fontId="1" fillId="0" borderId="1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9" fontId="16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 wrapText="1"/>
    </xf>
    <xf numFmtId="164" fontId="4" fillId="0" borderId="1" xfId="0" applyNumberFormat="1" applyFont="1" applyBorder="1" applyAlignment="1">
      <alignment horizontal="right" vertical="center" wrapText="1"/>
    </xf>
    <xf numFmtId="164" fontId="17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defaultColWidth="10.85546875" defaultRowHeight="15"/>
  <cols>
    <col min="1" max="1" width="10.85546875" style="1" customWidth="1"/>
    <col min="2" max="7" width="25.42578125" style="1" customWidth="1"/>
    <col min="8" max="8" width="24.42578125" style="1" customWidth="1"/>
    <col min="9" max="9" width="23.42578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42578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42578125" style="1" customWidth="1"/>
    <col min="24" max="24" width="40.28515625" style="1" customWidth="1"/>
    <col min="25" max="28" width="16.42578125" style="1" customWidth="1"/>
    <col min="29" max="29" width="33.42578125" style="1" customWidth="1"/>
    <col min="30" max="33" width="16.42578125" style="1" customWidth="1"/>
    <col min="34" max="34" width="43.7109375" style="1" customWidth="1"/>
    <col min="35" max="35" width="16.42578125" style="1" customWidth="1"/>
    <col min="36" max="37" width="22" style="1" customWidth="1"/>
    <col min="38" max="38" width="16.42578125" style="1" customWidth="1"/>
    <col min="39" max="39" width="34.85546875" style="1" customWidth="1"/>
    <col min="40" max="42" width="16.42578125" style="1" customWidth="1"/>
    <col min="43" max="43" width="21.42578125" style="1" customWidth="1"/>
    <col min="44" max="44" width="39.42578125" style="1" customWidth="1"/>
    <col min="45" max="16384" width="10.85546875" style="1"/>
  </cols>
  <sheetData>
    <row r="1" spans="1:44" s="41" customFormat="1" ht="70.5" customHeight="1">
      <c r="A1" s="114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6" t="s">
        <v>1</v>
      </c>
      <c r="N1" s="116"/>
      <c r="O1" s="116"/>
      <c r="P1" s="116"/>
      <c r="Q1" s="116"/>
    </row>
    <row r="2" spans="1:44" s="43" customFormat="1" ht="23.45" customHeight="1">
      <c r="A2" s="117" t="s">
        <v>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42"/>
      <c r="N2" s="42"/>
      <c r="O2" s="42"/>
      <c r="P2" s="42"/>
      <c r="Q2" s="42"/>
    </row>
    <row r="3" spans="1:44" s="41" customFormat="1"/>
    <row r="4" spans="1:44" s="41" customFormat="1" ht="29.1" customHeight="1">
      <c r="A4" s="103" t="s">
        <v>3</v>
      </c>
      <c r="B4" s="103"/>
      <c r="C4" s="103"/>
      <c r="D4" s="103"/>
      <c r="E4" s="47"/>
      <c r="F4" s="47"/>
      <c r="G4" s="47"/>
      <c r="H4" s="119"/>
      <c r="I4" s="119"/>
      <c r="J4" s="119"/>
      <c r="K4" s="119"/>
      <c r="L4" s="120"/>
    </row>
    <row r="5" spans="1:44" s="41" customFormat="1" ht="15" customHeight="1">
      <c r="A5" s="103"/>
      <c r="B5" s="103"/>
      <c r="C5" s="103"/>
      <c r="D5" s="103"/>
      <c r="E5" s="2"/>
      <c r="F5" s="2"/>
      <c r="G5" s="2"/>
      <c r="H5" s="2" t="s">
        <v>4</v>
      </c>
      <c r="I5" s="121" t="s">
        <v>5</v>
      </c>
      <c r="J5" s="119"/>
      <c r="K5" s="119"/>
      <c r="L5" s="120"/>
    </row>
    <row r="6" spans="1:44" s="41" customFormat="1">
      <c r="A6" s="103"/>
      <c r="B6" s="103"/>
      <c r="C6" s="103"/>
      <c r="D6" s="103"/>
      <c r="E6" s="2"/>
      <c r="F6" s="2"/>
      <c r="G6" s="2"/>
      <c r="H6" s="44"/>
      <c r="I6" s="122" t="s">
        <v>6</v>
      </c>
      <c r="J6" s="122"/>
      <c r="K6" s="122"/>
      <c r="L6" s="122"/>
    </row>
    <row r="7" spans="1:44" s="41" customFormat="1">
      <c r="A7" s="103"/>
      <c r="B7" s="103"/>
      <c r="C7" s="103"/>
      <c r="D7" s="103"/>
      <c r="E7" s="2"/>
      <c r="F7" s="2"/>
      <c r="G7" s="2"/>
      <c r="H7" s="44"/>
      <c r="I7" s="122"/>
      <c r="J7" s="122"/>
      <c r="K7" s="122"/>
      <c r="L7" s="122"/>
    </row>
    <row r="8" spans="1:44" s="41" customFormat="1">
      <c r="A8" s="103"/>
      <c r="B8" s="103"/>
      <c r="C8" s="103"/>
      <c r="D8" s="103"/>
      <c r="E8" s="2"/>
      <c r="F8" s="2"/>
      <c r="G8" s="2"/>
      <c r="H8" s="44"/>
      <c r="I8" s="122"/>
      <c r="J8" s="122"/>
      <c r="K8" s="122"/>
      <c r="L8" s="122"/>
    </row>
    <row r="9" spans="1:44" s="41" customFormat="1"/>
    <row r="10" spans="1:44" ht="14.45" customHeight="1">
      <c r="A10" s="103" t="s">
        <v>7</v>
      </c>
      <c r="B10" s="103"/>
      <c r="C10" s="108" t="s">
        <v>8</v>
      </c>
      <c r="D10" s="109"/>
      <c r="E10" s="109"/>
      <c r="F10" s="109"/>
      <c r="G10" s="110"/>
      <c r="H10" s="104" t="s">
        <v>9</v>
      </c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5" t="s">
        <v>10</v>
      </c>
      <c r="T10" s="105" t="s">
        <v>11</v>
      </c>
      <c r="U10" s="73" t="s">
        <v>12</v>
      </c>
      <c r="V10" s="74"/>
      <c r="W10" s="74"/>
      <c r="X10" s="74"/>
      <c r="Y10" s="75"/>
      <c r="Z10" s="79" t="s">
        <v>13</v>
      </c>
      <c r="AA10" s="80"/>
      <c r="AB10" s="80"/>
      <c r="AC10" s="80"/>
      <c r="AD10" s="81"/>
      <c r="AE10" s="85" t="s">
        <v>14</v>
      </c>
      <c r="AF10" s="86"/>
      <c r="AG10" s="86"/>
      <c r="AH10" s="86"/>
      <c r="AI10" s="87"/>
      <c r="AJ10" s="91" t="s">
        <v>15</v>
      </c>
      <c r="AK10" s="92"/>
      <c r="AL10" s="92"/>
      <c r="AM10" s="92"/>
      <c r="AN10" s="93"/>
      <c r="AO10" s="97" t="s">
        <v>16</v>
      </c>
      <c r="AP10" s="98"/>
      <c r="AQ10" s="98"/>
      <c r="AR10" s="99"/>
    </row>
    <row r="11" spans="1:44" ht="14.45" customHeight="1">
      <c r="A11" s="103"/>
      <c r="B11" s="103"/>
      <c r="C11" s="111"/>
      <c r="D11" s="112"/>
      <c r="E11" s="112"/>
      <c r="F11" s="112"/>
      <c r="G11" s="113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6"/>
      <c r="T11" s="106"/>
      <c r="U11" s="76"/>
      <c r="V11" s="77"/>
      <c r="W11" s="77"/>
      <c r="X11" s="77"/>
      <c r="Y11" s="78"/>
      <c r="Z11" s="82"/>
      <c r="AA11" s="83"/>
      <c r="AB11" s="83"/>
      <c r="AC11" s="83"/>
      <c r="AD11" s="84"/>
      <c r="AE11" s="88"/>
      <c r="AF11" s="89"/>
      <c r="AG11" s="89"/>
      <c r="AH11" s="89"/>
      <c r="AI11" s="90"/>
      <c r="AJ11" s="94"/>
      <c r="AK11" s="95"/>
      <c r="AL11" s="95"/>
      <c r="AM11" s="95"/>
      <c r="AN11" s="96"/>
      <c r="AO11" s="100"/>
      <c r="AP11" s="101"/>
      <c r="AQ11" s="101"/>
      <c r="AR11" s="102"/>
    </row>
    <row r="12" spans="1:44" ht="45">
      <c r="A12" s="2" t="s">
        <v>17</v>
      </c>
      <c r="B12" s="2" t="s">
        <v>18</v>
      </c>
      <c r="C12" s="48" t="s">
        <v>19</v>
      </c>
      <c r="D12" s="48" t="s">
        <v>20</v>
      </c>
      <c r="E12" s="48" t="s">
        <v>21</v>
      </c>
      <c r="F12" s="48" t="s">
        <v>22</v>
      </c>
      <c r="G12" s="48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107"/>
      <c r="T12" s="107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2" customFormat="1">
      <c r="A13" s="22"/>
      <c r="B13" s="21"/>
      <c r="C13" s="21"/>
      <c r="D13" s="21"/>
      <c r="E13" s="21"/>
      <c r="F13" s="21"/>
      <c r="G13" s="21"/>
      <c r="H13" s="21"/>
      <c r="I13" s="21"/>
      <c r="J13" s="35"/>
      <c r="K13" s="21"/>
      <c r="L13" s="21"/>
      <c r="M13" s="36"/>
      <c r="N13" s="36"/>
      <c r="O13" s="36"/>
      <c r="P13" s="36"/>
      <c r="Q13" s="36"/>
      <c r="R13" s="21"/>
      <c r="S13" s="21"/>
      <c r="T13" s="21"/>
      <c r="U13" s="31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1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1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1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2" customFormat="1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6"/>
      <c r="N14" s="36"/>
      <c r="O14" s="36"/>
      <c r="P14" s="36"/>
      <c r="Q14" s="36"/>
      <c r="R14" s="21"/>
      <c r="S14" s="21"/>
      <c r="T14" s="21"/>
      <c r="U14" s="31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1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1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1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2" customFormat="1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6"/>
      <c r="N15" s="36"/>
      <c r="O15" s="36"/>
      <c r="P15" s="36"/>
      <c r="Q15" s="36"/>
      <c r="R15" s="21"/>
      <c r="S15" s="21"/>
      <c r="T15" s="21"/>
      <c r="U15" s="31">
        <f t="shared" si="0"/>
        <v>0</v>
      </c>
      <c r="V15" s="21"/>
      <c r="W15" s="21" t="e">
        <f t="shared" si="5"/>
        <v>#DIV/0!</v>
      </c>
      <c r="X15" s="21"/>
      <c r="Y15" s="21"/>
      <c r="Z15" s="31">
        <f t="shared" si="1"/>
        <v>0</v>
      </c>
      <c r="AA15" s="21"/>
      <c r="AB15" s="21" t="e">
        <f t="shared" si="6"/>
        <v>#DIV/0!</v>
      </c>
      <c r="AC15" s="21"/>
      <c r="AD15" s="21"/>
      <c r="AE15" s="31">
        <f t="shared" si="2"/>
        <v>0</v>
      </c>
      <c r="AF15" s="21"/>
      <c r="AG15" s="21" t="e">
        <f t="shared" si="7"/>
        <v>#DIV/0!</v>
      </c>
      <c r="AH15" s="21"/>
      <c r="AI15" s="21"/>
      <c r="AJ15" s="31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2" customFormat="1">
      <c r="A16" s="22"/>
      <c r="B16" s="21"/>
      <c r="C16" s="21"/>
      <c r="D16" s="21"/>
      <c r="E16" s="21"/>
      <c r="F16" s="21"/>
      <c r="G16" s="21"/>
      <c r="H16" s="21"/>
      <c r="I16" s="21"/>
      <c r="J16" s="36"/>
      <c r="K16" s="21"/>
      <c r="L16" s="21"/>
      <c r="M16" s="36"/>
      <c r="N16" s="36"/>
      <c r="O16" s="37"/>
      <c r="P16" s="37"/>
      <c r="Q16" s="36"/>
      <c r="R16" s="21"/>
      <c r="S16" s="21"/>
      <c r="T16" s="21"/>
      <c r="U16" s="31">
        <f t="shared" si="0"/>
        <v>0</v>
      </c>
      <c r="V16" s="21"/>
      <c r="W16" s="21" t="e">
        <f t="shared" si="5"/>
        <v>#DIV/0!</v>
      </c>
      <c r="X16" s="21"/>
      <c r="Y16" s="21"/>
      <c r="Z16" s="31">
        <f t="shared" si="1"/>
        <v>0</v>
      </c>
      <c r="AA16" s="21"/>
      <c r="AB16" s="21" t="e">
        <f t="shared" si="6"/>
        <v>#DIV/0!</v>
      </c>
      <c r="AC16" s="21"/>
      <c r="AD16" s="21"/>
      <c r="AE16" s="31">
        <f t="shared" si="2"/>
        <v>0</v>
      </c>
      <c r="AF16" s="21"/>
      <c r="AG16" s="21" t="e">
        <f t="shared" si="7"/>
        <v>#DIV/0!</v>
      </c>
      <c r="AH16" s="21"/>
      <c r="AI16" s="21"/>
      <c r="AJ16" s="31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2" customFormat="1">
      <c r="A17" s="22"/>
      <c r="B17" s="21"/>
      <c r="C17" s="21"/>
      <c r="D17" s="21"/>
      <c r="E17" s="21"/>
      <c r="F17" s="21"/>
      <c r="G17" s="21"/>
      <c r="H17" s="21"/>
      <c r="I17" s="21"/>
      <c r="J17" s="36"/>
      <c r="K17" s="21"/>
      <c r="L17" s="21"/>
      <c r="M17" s="36"/>
      <c r="N17" s="36"/>
      <c r="O17" s="37"/>
      <c r="P17" s="37"/>
      <c r="Q17" s="36"/>
      <c r="R17" s="21"/>
      <c r="S17" s="21"/>
      <c r="T17" s="21"/>
      <c r="U17" s="31">
        <f t="shared" si="0"/>
        <v>0</v>
      </c>
      <c r="V17" s="21"/>
      <c r="W17" s="21" t="e">
        <f t="shared" si="5"/>
        <v>#DIV/0!</v>
      </c>
      <c r="X17" s="21"/>
      <c r="Y17" s="21"/>
      <c r="Z17" s="31">
        <f t="shared" si="1"/>
        <v>0</v>
      </c>
      <c r="AA17" s="21"/>
      <c r="AB17" s="21" t="e">
        <f t="shared" si="6"/>
        <v>#DIV/0!</v>
      </c>
      <c r="AC17" s="21"/>
      <c r="AD17" s="21"/>
      <c r="AE17" s="31">
        <f t="shared" si="2"/>
        <v>0</v>
      </c>
      <c r="AF17" s="21"/>
      <c r="AG17" s="21" t="e">
        <f t="shared" si="7"/>
        <v>#DIV/0!</v>
      </c>
      <c r="AH17" s="21"/>
      <c r="AI17" s="21"/>
      <c r="AJ17" s="31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2" customFormat="1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6"/>
      <c r="N18" s="36"/>
      <c r="O18" s="36"/>
      <c r="P18" s="36"/>
      <c r="Q18" s="36"/>
      <c r="R18" s="21"/>
      <c r="S18" s="21"/>
      <c r="T18" s="21"/>
      <c r="U18" s="31">
        <f t="shared" si="0"/>
        <v>0</v>
      </c>
      <c r="V18" s="21"/>
      <c r="W18" s="21" t="e">
        <f t="shared" si="5"/>
        <v>#DIV/0!</v>
      </c>
      <c r="X18" s="21"/>
      <c r="Y18" s="21"/>
      <c r="Z18" s="31">
        <f t="shared" si="1"/>
        <v>0</v>
      </c>
      <c r="AA18" s="21"/>
      <c r="AB18" s="21" t="e">
        <f t="shared" si="6"/>
        <v>#DIV/0!</v>
      </c>
      <c r="AC18" s="21"/>
      <c r="AD18" s="21"/>
      <c r="AE18" s="31">
        <f t="shared" si="2"/>
        <v>0</v>
      </c>
      <c r="AF18" s="21"/>
      <c r="AG18" s="21" t="e">
        <f t="shared" si="7"/>
        <v>#DIV/0!</v>
      </c>
      <c r="AH18" s="21"/>
      <c r="AI18" s="21"/>
      <c r="AJ18" s="31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2" customFormat="1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6"/>
      <c r="N19" s="36"/>
      <c r="O19" s="36"/>
      <c r="P19" s="36"/>
      <c r="Q19" s="36"/>
      <c r="R19" s="21"/>
      <c r="S19" s="21"/>
      <c r="T19" s="21"/>
      <c r="U19" s="31">
        <f t="shared" si="0"/>
        <v>0</v>
      </c>
      <c r="V19" s="21"/>
      <c r="W19" s="21" t="e">
        <f t="shared" si="5"/>
        <v>#DIV/0!</v>
      </c>
      <c r="X19" s="21"/>
      <c r="Y19" s="21"/>
      <c r="Z19" s="31">
        <f t="shared" si="1"/>
        <v>0</v>
      </c>
      <c r="AA19" s="21"/>
      <c r="AB19" s="21" t="e">
        <f t="shared" si="6"/>
        <v>#DIV/0!</v>
      </c>
      <c r="AC19" s="21"/>
      <c r="AD19" s="21"/>
      <c r="AE19" s="31">
        <f t="shared" si="2"/>
        <v>0</v>
      </c>
      <c r="AF19" s="21"/>
      <c r="AG19" s="21" t="e">
        <f t="shared" si="7"/>
        <v>#DIV/0!</v>
      </c>
      <c r="AH19" s="21"/>
      <c r="AI19" s="21"/>
      <c r="AJ19" s="31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2" customFormat="1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6"/>
      <c r="N20" s="36"/>
      <c r="O20" s="36"/>
      <c r="P20" s="36"/>
      <c r="Q20" s="36"/>
      <c r="R20" s="21"/>
      <c r="S20" s="21"/>
      <c r="T20" s="21"/>
      <c r="U20" s="31">
        <f t="shared" si="0"/>
        <v>0</v>
      </c>
      <c r="V20" s="21"/>
      <c r="W20" s="21" t="e">
        <f t="shared" si="5"/>
        <v>#DIV/0!</v>
      </c>
      <c r="X20" s="21"/>
      <c r="Y20" s="21"/>
      <c r="Z20" s="31">
        <f t="shared" si="1"/>
        <v>0</v>
      </c>
      <c r="AA20" s="21"/>
      <c r="AB20" s="21" t="e">
        <f t="shared" si="6"/>
        <v>#DIV/0!</v>
      </c>
      <c r="AC20" s="21"/>
      <c r="AD20" s="21"/>
      <c r="AE20" s="31">
        <f t="shared" si="2"/>
        <v>0</v>
      </c>
      <c r="AF20" s="21"/>
      <c r="AG20" s="21" t="e">
        <f t="shared" si="7"/>
        <v>#DIV/0!</v>
      </c>
      <c r="AH20" s="21"/>
      <c r="AI20" s="21"/>
      <c r="AJ20" s="31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2" customFormat="1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6"/>
      <c r="N21" s="36"/>
      <c r="O21" s="36"/>
      <c r="P21" s="36"/>
      <c r="Q21" s="36"/>
      <c r="R21" s="21"/>
      <c r="S21" s="21"/>
      <c r="T21" s="21"/>
      <c r="U21" s="31">
        <f t="shared" si="0"/>
        <v>0</v>
      </c>
      <c r="V21" s="21"/>
      <c r="W21" s="21" t="e">
        <f t="shared" si="5"/>
        <v>#DIV/0!</v>
      </c>
      <c r="X21" s="21"/>
      <c r="Y21" s="21"/>
      <c r="Z21" s="31">
        <f t="shared" si="1"/>
        <v>0</v>
      </c>
      <c r="AA21" s="21"/>
      <c r="AB21" s="21" t="e">
        <f t="shared" si="6"/>
        <v>#DIV/0!</v>
      </c>
      <c r="AC21" s="21"/>
      <c r="AD21" s="21"/>
      <c r="AE21" s="31">
        <f t="shared" si="2"/>
        <v>0</v>
      </c>
      <c r="AF21" s="21"/>
      <c r="AG21" s="21" t="e">
        <f t="shared" si="7"/>
        <v>#DIV/0!</v>
      </c>
      <c r="AH21" s="21"/>
      <c r="AI21" s="21"/>
      <c r="AJ21" s="31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2" customFormat="1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6"/>
      <c r="N22" s="36"/>
      <c r="O22" s="36"/>
      <c r="P22" s="36"/>
      <c r="Q22" s="36"/>
      <c r="R22" s="21"/>
      <c r="S22" s="21"/>
      <c r="T22" s="21"/>
      <c r="U22" s="31">
        <f t="shared" si="0"/>
        <v>0</v>
      </c>
      <c r="V22" s="21"/>
      <c r="W22" s="21" t="e">
        <f t="shared" si="5"/>
        <v>#DIV/0!</v>
      </c>
      <c r="X22" s="21"/>
      <c r="Y22" s="21"/>
      <c r="Z22" s="31">
        <f t="shared" si="1"/>
        <v>0</v>
      </c>
      <c r="AA22" s="21"/>
      <c r="AB22" s="21" t="e">
        <f t="shared" si="6"/>
        <v>#DIV/0!</v>
      </c>
      <c r="AC22" s="21"/>
      <c r="AD22" s="21"/>
      <c r="AE22" s="31">
        <f t="shared" si="2"/>
        <v>0</v>
      </c>
      <c r="AF22" s="21"/>
      <c r="AG22" s="21" t="e">
        <f t="shared" si="7"/>
        <v>#DIV/0!</v>
      </c>
      <c r="AH22" s="21"/>
      <c r="AI22" s="21"/>
      <c r="AJ22" s="31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2" customFormat="1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8"/>
      <c r="N23" s="38"/>
      <c r="O23" s="38"/>
      <c r="P23" s="38"/>
      <c r="Q23" s="39"/>
      <c r="R23" s="21"/>
      <c r="S23" s="21"/>
      <c r="T23" s="21"/>
      <c r="U23" s="31">
        <f t="shared" si="0"/>
        <v>0</v>
      </c>
      <c r="V23" s="21"/>
      <c r="W23" s="21" t="e">
        <f t="shared" si="5"/>
        <v>#DIV/0!</v>
      </c>
      <c r="X23" s="21"/>
      <c r="Y23" s="21"/>
      <c r="Z23" s="31">
        <f t="shared" si="1"/>
        <v>0</v>
      </c>
      <c r="AA23" s="21"/>
      <c r="AB23" s="21" t="e">
        <f t="shared" si="6"/>
        <v>#DIV/0!</v>
      </c>
      <c r="AC23" s="21"/>
      <c r="AD23" s="21"/>
      <c r="AE23" s="31">
        <f t="shared" si="2"/>
        <v>0</v>
      </c>
      <c r="AF23" s="21"/>
      <c r="AG23" s="21" t="e">
        <f t="shared" si="7"/>
        <v>#DIV/0!</v>
      </c>
      <c r="AH23" s="21"/>
      <c r="AI23" s="21"/>
      <c r="AJ23" s="31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2" customFormat="1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8"/>
      <c r="N24" s="38"/>
      <c r="O24" s="38"/>
      <c r="P24" s="38"/>
      <c r="Q24" s="39"/>
      <c r="R24" s="21"/>
      <c r="S24" s="21"/>
      <c r="T24" s="21"/>
      <c r="U24" s="31">
        <f t="shared" si="0"/>
        <v>0</v>
      </c>
      <c r="V24" s="21"/>
      <c r="W24" s="21" t="e">
        <f t="shared" si="5"/>
        <v>#DIV/0!</v>
      </c>
      <c r="X24" s="21"/>
      <c r="Y24" s="21"/>
      <c r="Z24" s="31">
        <f t="shared" si="1"/>
        <v>0</v>
      </c>
      <c r="AA24" s="21"/>
      <c r="AB24" s="21" t="e">
        <f t="shared" si="6"/>
        <v>#DIV/0!</v>
      </c>
      <c r="AC24" s="21"/>
      <c r="AD24" s="21"/>
      <c r="AE24" s="31">
        <f t="shared" si="2"/>
        <v>0</v>
      </c>
      <c r="AF24" s="21"/>
      <c r="AG24" s="21" t="e">
        <f t="shared" si="7"/>
        <v>#DIV/0!</v>
      </c>
      <c r="AH24" s="21"/>
      <c r="AI24" s="21"/>
      <c r="AJ24" s="31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2" customFormat="1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9"/>
      <c r="R25" s="21"/>
      <c r="S25" s="21"/>
      <c r="T25" s="21"/>
      <c r="U25" s="31">
        <f t="shared" si="0"/>
        <v>0</v>
      </c>
      <c r="V25" s="21"/>
      <c r="W25" s="21" t="e">
        <f t="shared" si="5"/>
        <v>#DIV/0!</v>
      </c>
      <c r="X25" s="21"/>
      <c r="Y25" s="21"/>
      <c r="Z25" s="31">
        <f t="shared" si="1"/>
        <v>0</v>
      </c>
      <c r="AA25" s="21"/>
      <c r="AB25" s="21" t="e">
        <f t="shared" si="6"/>
        <v>#DIV/0!</v>
      </c>
      <c r="AC25" s="21"/>
      <c r="AD25" s="21"/>
      <c r="AE25" s="31">
        <f t="shared" si="2"/>
        <v>0</v>
      </c>
      <c r="AF25" s="21"/>
      <c r="AG25" s="21" t="e">
        <f t="shared" si="7"/>
        <v>#DIV/0!</v>
      </c>
      <c r="AH25" s="21"/>
      <c r="AI25" s="21"/>
      <c r="AJ25" s="31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2" customFormat="1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9"/>
      <c r="R26" s="21"/>
      <c r="S26" s="21"/>
      <c r="T26" s="21"/>
      <c r="U26" s="31">
        <f t="shared" si="0"/>
        <v>0</v>
      </c>
      <c r="V26" s="21"/>
      <c r="W26" s="21" t="e">
        <f t="shared" si="5"/>
        <v>#DIV/0!</v>
      </c>
      <c r="X26" s="21"/>
      <c r="Y26" s="21"/>
      <c r="Z26" s="31">
        <f t="shared" si="1"/>
        <v>0</v>
      </c>
      <c r="AA26" s="21"/>
      <c r="AB26" s="21" t="e">
        <f t="shared" si="6"/>
        <v>#DIV/0!</v>
      </c>
      <c r="AC26" s="21"/>
      <c r="AD26" s="21"/>
      <c r="AE26" s="31">
        <f t="shared" si="2"/>
        <v>0</v>
      </c>
      <c r="AF26" s="21"/>
      <c r="AG26" s="21" t="e">
        <f t="shared" si="7"/>
        <v>#DIV/0!</v>
      </c>
      <c r="AH26" s="21"/>
      <c r="AI26" s="21"/>
      <c r="AJ26" s="31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2" customFormat="1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9"/>
      <c r="R27" s="21"/>
      <c r="S27" s="21"/>
      <c r="T27" s="21"/>
      <c r="U27" s="31">
        <f t="shared" si="0"/>
        <v>0</v>
      </c>
      <c r="V27" s="21"/>
      <c r="W27" s="21" t="e">
        <f t="shared" si="5"/>
        <v>#DIV/0!</v>
      </c>
      <c r="X27" s="21"/>
      <c r="Y27" s="21"/>
      <c r="Z27" s="31">
        <f t="shared" si="1"/>
        <v>0</v>
      </c>
      <c r="AA27" s="21"/>
      <c r="AB27" s="21" t="e">
        <f t="shared" si="6"/>
        <v>#DIV/0!</v>
      </c>
      <c r="AC27" s="21"/>
      <c r="AD27" s="21"/>
      <c r="AE27" s="31">
        <f t="shared" si="2"/>
        <v>0</v>
      </c>
      <c r="AF27" s="21"/>
      <c r="AG27" s="21" t="e">
        <f t="shared" si="7"/>
        <v>#DIV/0!</v>
      </c>
      <c r="AH27" s="21"/>
      <c r="AI27" s="21"/>
      <c r="AJ27" s="31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2" customFormat="1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9"/>
      <c r="R28" s="21"/>
      <c r="S28" s="21"/>
      <c r="T28" s="21"/>
      <c r="U28" s="31">
        <f t="shared" si="0"/>
        <v>0</v>
      </c>
      <c r="V28" s="21"/>
      <c r="W28" s="21" t="e">
        <f t="shared" si="5"/>
        <v>#DIV/0!</v>
      </c>
      <c r="X28" s="21"/>
      <c r="Y28" s="21"/>
      <c r="Z28" s="31">
        <f t="shared" si="1"/>
        <v>0</v>
      </c>
      <c r="AA28" s="21"/>
      <c r="AB28" s="21" t="e">
        <f t="shared" si="6"/>
        <v>#DIV/0!</v>
      </c>
      <c r="AC28" s="21"/>
      <c r="AD28" s="21"/>
      <c r="AE28" s="31">
        <f t="shared" si="2"/>
        <v>0</v>
      </c>
      <c r="AF28" s="21"/>
      <c r="AG28" s="21" t="e">
        <f t="shared" si="7"/>
        <v>#DIV/0!</v>
      </c>
      <c r="AH28" s="21"/>
      <c r="AI28" s="21"/>
      <c r="AJ28" s="31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2" customFormat="1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9"/>
      <c r="R29" s="21"/>
      <c r="S29" s="21"/>
      <c r="T29" s="21"/>
      <c r="U29" s="31">
        <f t="shared" si="0"/>
        <v>0</v>
      </c>
      <c r="V29" s="21"/>
      <c r="W29" s="21" t="e">
        <f t="shared" si="5"/>
        <v>#DIV/0!</v>
      </c>
      <c r="X29" s="21"/>
      <c r="Y29" s="21"/>
      <c r="Z29" s="31">
        <f t="shared" si="1"/>
        <v>0</v>
      </c>
      <c r="AA29" s="21"/>
      <c r="AB29" s="21" t="e">
        <f t="shared" si="6"/>
        <v>#DIV/0!</v>
      </c>
      <c r="AC29" s="21"/>
      <c r="AD29" s="21"/>
      <c r="AE29" s="31">
        <f t="shared" si="2"/>
        <v>0</v>
      </c>
      <c r="AF29" s="21"/>
      <c r="AG29" s="21" t="e">
        <f t="shared" si="7"/>
        <v>#DIV/0!</v>
      </c>
      <c r="AH29" s="21"/>
      <c r="AI29" s="21"/>
      <c r="AJ29" s="31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2" customFormat="1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9"/>
      <c r="R30" s="21"/>
      <c r="S30" s="21"/>
      <c r="T30" s="21"/>
      <c r="U30" s="31">
        <f t="shared" si="0"/>
        <v>0</v>
      </c>
      <c r="V30" s="21"/>
      <c r="W30" s="21" t="e">
        <f t="shared" si="5"/>
        <v>#DIV/0!</v>
      </c>
      <c r="X30" s="21"/>
      <c r="Y30" s="21"/>
      <c r="Z30" s="31">
        <f t="shared" si="1"/>
        <v>0</v>
      </c>
      <c r="AA30" s="21"/>
      <c r="AB30" s="21" t="e">
        <f t="shared" si="6"/>
        <v>#DIV/0!</v>
      </c>
      <c r="AC30" s="21"/>
      <c r="AD30" s="21"/>
      <c r="AE30" s="31">
        <f t="shared" si="2"/>
        <v>0</v>
      </c>
      <c r="AF30" s="21"/>
      <c r="AG30" s="21" t="e">
        <f t="shared" si="7"/>
        <v>#DIV/0!</v>
      </c>
      <c r="AH30" s="21"/>
      <c r="AI30" s="21"/>
      <c r="AJ30" s="31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2" customFormat="1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9"/>
      <c r="R31" s="21"/>
      <c r="S31" s="21"/>
      <c r="T31" s="21"/>
      <c r="U31" s="31">
        <f t="shared" si="0"/>
        <v>0</v>
      </c>
      <c r="V31" s="21"/>
      <c r="W31" s="21" t="e">
        <f t="shared" si="5"/>
        <v>#DIV/0!</v>
      </c>
      <c r="X31" s="21"/>
      <c r="Y31" s="21"/>
      <c r="Z31" s="31">
        <f t="shared" si="1"/>
        <v>0</v>
      </c>
      <c r="AA31" s="21"/>
      <c r="AB31" s="21" t="e">
        <f t="shared" si="6"/>
        <v>#DIV/0!</v>
      </c>
      <c r="AC31" s="21"/>
      <c r="AD31" s="21"/>
      <c r="AE31" s="31">
        <f t="shared" si="2"/>
        <v>0</v>
      </c>
      <c r="AF31" s="21"/>
      <c r="AG31" s="21" t="e">
        <f t="shared" si="7"/>
        <v>#DIV/0!</v>
      </c>
      <c r="AH31" s="21"/>
      <c r="AI31" s="21"/>
      <c r="AJ31" s="31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2" customFormat="1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9"/>
      <c r="R32" s="21"/>
      <c r="S32" s="21"/>
      <c r="T32" s="21"/>
      <c r="U32" s="31">
        <f t="shared" si="0"/>
        <v>0</v>
      </c>
      <c r="V32" s="21"/>
      <c r="W32" s="21" t="e">
        <f t="shared" si="5"/>
        <v>#DIV/0!</v>
      </c>
      <c r="X32" s="21"/>
      <c r="Y32" s="21"/>
      <c r="Z32" s="31">
        <f t="shared" si="1"/>
        <v>0</v>
      </c>
      <c r="AA32" s="21"/>
      <c r="AB32" s="21" t="e">
        <f t="shared" si="6"/>
        <v>#DIV/0!</v>
      </c>
      <c r="AC32" s="21"/>
      <c r="AD32" s="21"/>
      <c r="AE32" s="31">
        <f t="shared" si="2"/>
        <v>0</v>
      </c>
      <c r="AF32" s="21"/>
      <c r="AG32" s="21" t="e">
        <f t="shared" si="7"/>
        <v>#DIV/0!</v>
      </c>
      <c r="AH32" s="21"/>
      <c r="AI32" s="21"/>
      <c r="AJ32" s="31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2" customFormat="1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9"/>
      <c r="R33" s="21"/>
      <c r="S33" s="21"/>
      <c r="T33" s="21"/>
      <c r="U33" s="31">
        <f t="shared" si="0"/>
        <v>0</v>
      </c>
      <c r="V33" s="21"/>
      <c r="W33" s="21" t="e">
        <f t="shared" si="5"/>
        <v>#DIV/0!</v>
      </c>
      <c r="X33" s="21"/>
      <c r="Y33" s="21"/>
      <c r="Z33" s="31">
        <f t="shared" si="1"/>
        <v>0</v>
      </c>
      <c r="AA33" s="21"/>
      <c r="AB33" s="21" t="e">
        <f t="shared" si="6"/>
        <v>#DIV/0!</v>
      </c>
      <c r="AC33" s="21"/>
      <c r="AD33" s="21"/>
      <c r="AE33" s="31">
        <f t="shared" si="2"/>
        <v>0</v>
      </c>
      <c r="AF33" s="21"/>
      <c r="AG33" s="21" t="e">
        <f t="shared" si="7"/>
        <v>#DIV/0!</v>
      </c>
      <c r="AH33" s="21"/>
      <c r="AI33" s="21"/>
      <c r="AJ33" s="31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2" customFormat="1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9"/>
      <c r="R34" s="21"/>
      <c r="S34" s="21"/>
      <c r="T34" s="21"/>
      <c r="U34" s="31">
        <f t="shared" si="0"/>
        <v>0</v>
      </c>
      <c r="V34" s="21"/>
      <c r="W34" s="21" t="e">
        <f t="shared" si="5"/>
        <v>#DIV/0!</v>
      </c>
      <c r="X34" s="21"/>
      <c r="Y34" s="21"/>
      <c r="Z34" s="31">
        <f t="shared" si="1"/>
        <v>0</v>
      </c>
      <c r="AA34" s="21"/>
      <c r="AB34" s="21" t="e">
        <f t="shared" si="6"/>
        <v>#DIV/0!</v>
      </c>
      <c r="AC34" s="21"/>
      <c r="AD34" s="21"/>
      <c r="AE34" s="31">
        <f t="shared" si="2"/>
        <v>0</v>
      </c>
      <c r="AF34" s="21"/>
      <c r="AG34" s="21" t="e">
        <f t="shared" si="7"/>
        <v>#DIV/0!</v>
      </c>
      <c r="AH34" s="21"/>
      <c r="AI34" s="21"/>
      <c r="AJ34" s="31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2" customFormat="1">
      <c r="A36" s="40"/>
      <c r="B36" s="27"/>
      <c r="C36" s="27"/>
      <c r="D36" s="27"/>
      <c r="E36" s="27"/>
      <c r="F36" s="27"/>
      <c r="G36" s="27"/>
      <c r="H36" s="27"/>
      <c r="I36" s="27"/>
      <c r="J36" s="27"/>
      <c r="K36" s="28"/>
      <c r="L36" s="29"/>
      <c r="M36" s="30"/>
      <c r="N36" s="30"/>
      <c r="O36" s="30"/>
      <c r="P36" s="30"/>
      <c r="Q36" s="30"/>
      <c r="R36" s="27"/>
      <c r="S36" s="21"/>
      <c r="T36" s="21"/>
      <c r="U36" s="31">
        <f>M36</f>
        <v>0</v>
      </c>
      <c r="V36" s="27"/>
      <c r="W36" s="21" t="e">
        <f t="shared" si="5"/>
        <v>#DIV/0!</v>
      </c>
      <c r="X36" s="27"/>
      <c r="Y36" s="27"/>
      <c r="Z36" s="31">
        <f>N36</f>
        <v>0</v>
      </c>
      <c r="AA36" s="27"/>
      <c r="AB36" s="21" t="e">
        <f t="shared" si="6"/>
        <v>#DIV/0!</v>
      </c>
      <c r="AC36" s="27"/>
      <c r="AD36" s="27"/>
      <c r="AE36" s="31">
        <f>O36</f>
        <v>0</v>
      </c>
      <c r="AF36" s="27"/>
      <c r="AG36" s="21" t="e">
        <f t="shared" si="7"/>
        <v>#DIV/0!</v>
      </c>
      <c r="AH36" s="27"/>
      <c r="AI36" s="27"/>
      <c r="AJ36" s="31">
        <f>P36</f>
        <v>0</v>
      </c>
      <c r="AK36" s="27"/>
      <c r="AL36" s="21" t="e">
        <f t="shared" si="8"/>
        <v>#DIV/0!</v>
      </c>
      <c r="AM36" s="27"/>
      <c r="AN36" s="27"/>
      <c r="AO36" s="21">
        <f>Q36</f>
        <v>0</v>
      </c>
      <c r="AP36" s="27"/>
      <c r="AQ36" s="21" t="e">
        <f t="shared" si="9"/>
        <v>#DIV/0!</v>
      </c>
      <c r="AR36" s="27"/>
    </row>
    <row r="37" spans="1:44" s="32" customFormat="1">
      <c r="A37" s="40"/>
      <c r="B37" s="27"/>
      <c r="C37" s="27"/>
      <c r="D37" s="27"/>
      <c r="E37" s="27"/>
      <c r="F37" s="27"/>
      <c r="G37" s="27"/>
      <c r="H37" s="27"/>
      <c r="I37" s="27"/>
      <c r="J37" s="27"/>
      <c r="K37" s="28"/>
      <c r="L37" s="28"/>
      <c r="M37" s="33"/>
      <c r="N37" s="33"/>
      <c r="O37" s="33"/>
      <c r="P37" s="33"/>
      <c r="Q37" s="33"/>
      <c r="R37" s="27"/>
      <c r="S37" s="21"/>
      <c r="T37" s="21"/>
      <c r="U37" s="31">
        <f>M37</f>
        <v>0</v>
      </c>
      <c r="V37" s="27"/>
      <c r="W37" s="21" t="e">
        <f t="shared" si="5"/>
        <v>#DIV/0!</v>
      </c>
      <c r="X37" s="27"/>
      <c r="Y37" s="27"/>
      <c r="Z37" s="31">
        <f>N37</f>
        <v>0</v>
      </c>
      <c r="AA37" s="27"/>
      <c r="AB37" s="21" t="e">
        <f t="shared" si="6"/>
        <v>#DIV/0!</v>
      </c>
      <c r="AC37" s="27"/>
      <c r="AD37" s="27"/>
      <c r="AE37" s="31">
        <f>O37</f>
        <v>0</v>
      </c>
      <c r="AF37" s="27"/>
      <c r="AG37" s="21" t="e">
        <f t="shared" si="7"/>
        <v>#DIV/0!</v>
      </c>
      <c r="AH37" s="27"/>
      <c r="AI37" s="27"/>
      <c r="AJ37" s="31">
        <f>P37</f>
        <v>0</v>
      </c>
      <c r="AK37" s="27"/>
      <c r="AL37" s="21" t="e">
        <f t="shared" si="8"/>
        <v>#DIV/0!</v>
      </c>
      <c r="AM37" s="27"/>
      <c r="AN37" s="27"/>
      <c r="AO37" s="21">
        <f>Q37</f>
        <v>0</v>
      </c>
      <c r="AP37" s="27"/>
      <c r="AQ37" s="21" t="e">
        <f t="shared" si="9"/>
        <v>#DIV/0!</v>
      </c>
      <c r="AR37" s="27"/>
    </row>
    <row r="38" spans="1:44" s="32" customFormat="1">
      <c r="A38" s="40"/>
      <c r="B38" s="27"/>
      <c r="C38" s="27"/>
      <c r="D38" s="27"/>
      <c r="E38" s="27"/>
      <c r="F38" s="27"/>
      <c r="G38" s="27"/>
      <c r="H38" s="27"/>
      <c r="I38" s="27"/>
      <c r="J38" s="27"/>
      <c r="K38" s="28"/>
      <c r="L38" s="28"/>
      <c r="M38" s="33"/>
      <c r="N38" s="33"/>
      <c r="O38" s="33"/>
      <c r="P38" s="33"/>
      <c r="Q38" s="33"/>
      <c r="R38" s="27"/>
      <c r="S38" s="21"/>
      <c r="T38" s="21"/>
      <c r="U38" s="31">
        <f>M38</f>
        <v>0</v>
      </c>
      <c r="V38" s="27"/>
      <c r="W38" s="21" t="e">
        <f t="shared" si="5"/>
        <v>#DIV/0!</v>
      </c>
      <c r="X38" s="27"/>
      <c r="Y38" s="27"/>
      <c r="Z38" s="31">
        <f>N38</f>
        <v>0</v>
      </c>
      <c r="AA38" s="27"/>
      <c r="AB38" s="21" t="e">
        <f t="shared" si="6"/>
        <v>#DIV/0!</v>
      </c>
      <c r="AC38" s="27"/>
      <c r="AD38" s="27"/>
      <c r="AE38" s="31">
        <f>O38</f>
        <v>0</v>
      </c>
      <c r="AF38" s="27"/>
      <c r="AG38" s="21" t="e">
        <f t="shared" si="7"/>
        <v>#DIV/0!</v>
      </c>
      <c r="AH38" s="27"/>
      <c r="AI38" s="27"/>
      <c r="AJ38" s="31">
        <f>P38</f>
        <v>0</v>
      </c>
      <c r="AK38" s="27"/>
      <c r="AL38" s="21" t="e">
        <f t="shared" si="8"/>
        <v>#DIV/0!</v>
      </c>
      <c r="AM38" s="27"/>
      <c r="AN38" s="27"/>
      <c r="AO38" s="21">
        <f>Q38</f>
        <v>0</v>
      </c>
      <c r="AP38" s="27"/>
      <c r="AQ38" s="21" t="e">
        <f t="shared" si="9"/>
        <v>#DIV/0!</v>
      </c>
      <c r="AR38" s="27"/>
    </row>
    <row r="39" spans="1:44" s="32" customFormat="1">
      <c r="A39" s="40"/>
      <c r="B39" s="27"/>
      <c r="C39" s="27"/>
      <c r="D39" s="27"/>
      <c r="E39" s="27"/>
      <c r="F39" s="27"/>
      <c r="G39" s="27"/>
      <c r="H39" s="27"/>
      <c r="I39" s="27"/>
      <c r="J39" s="27"/>
      <c r="K39" s="28"/>
      <c r="L39" s="28"/>
      <c r="M39" s="33"/>
      <c r="N39" s="33"/>
      <c r="O39" s="33"/>
      <c r="P39" s="33"/>
      <c r="Q39" s="33"/>
      <c r="R39" s="27"/>
      <c r="S39" s="21"/>
      <c r="T39" s="21"/>
      <c r="U39" s="31">
        <f>M39</f>
        <v>0</v>
      </c>
      <c r="V39" s="27"/>
      <c r="W39" s="21" t="e">
        <f t="shared" si="5"/>
        <v>#DIV/0!</v>
      </c>
      <c r="X39" s="27"/>
      <c r="Y39" s="27"/>
      <c r="Z39" s="31">
        <f>N39</f>
        <v>0</v>
      </c>
      <c r="AA39" s="27"/>
      <c r="AB39" s="21" t="e">
        <f t="shared" si="6"/>
        <v>#DIV/0!</v>
      </c>
      <c r="AC39" s="27"/>
      <c r="AD39" s="27"/>
      <c r="AE39" s="31">
        <f>O39</f>
        <v>0</v>
      </c>
      <c r="AF39" s="27"/>
      <c r="AG39" s="21" t="e">
        <f t="shared" si="7"/>
        <v>#DIV/0!</v>
      </c>
      <c r="AH39" s="27"/>
      <c r="AI39" s="27"/>
      <c r="AJ39" s="31">
        <f>P39</f>
        <v>0</v>
      </c>
      <c r="AK39" s="27"/>
      <c r="AL39" s="21" t="e">
        <f t="shared" si="8"/>
        <v>#DIV/0!</v>
      </c>
      <c r="AM39" s="27"/>
      <c r="AN39" s="27"/>
      <c r="AO39" s="21">
        <f>Q39</f>
        <v>0</v>
      </c>
      <c r="AP39" s="27"/>
      <c r="AQ39" s="21" t="e">
        <f t="shared" si="9"/>
        <v>#DIV/0!</v>
      </c>
      <c r="AR39" s="27"/>
    </row>
    <row r="40" spans="1:44" s="32" customFormat="1">
      <c r="A40" s="40"/>
      <c r="B40" s="27"/>
      <c r="C40" s="27"/>
      <c r="D40" s="27"/>
      <c r="E40" s="27"/>
      <c r="F40" s="27"/>
      <c r="G40" s="27"/>
      <c r="H40" s="27"/>
      <c r="I40" s="27"/>
      <c r="J40" s="27"/>
      <c r="K40" s="28"/>
      <c r="L40" s="28"/>
      <c r="M40" s="34"/>
      <c r="N40" s="34"/>
      <c r="O40" s="34"/>
      <c r="P40" s="34"/>
      <c r="Q40" s="34"/>
      <c r="R40" s="27"/>
      <c r="S40" s="21"/>
      <c r="T40" s="21"/>
      <c r="U40" s="31">
        <f>M40</f>
        <v>0</v>
      </c>
      <c r="V40" s="27"/>
      <c r="W40" s="21" t="e">
        <f t="shared" si="5"/>
        <v>#DIV/0!</v>
      </c>
      <c r="X40" s="27"/>
      <c r="Y40" s="27"/>
      <c r="Z40" s="31">
        <f>N40</f>
        <v>0</v>
      </c>
      <c r="AA40" s="27"/>
      <c r="AB40" s="21" t="e">
        <f t="shared" si="6"/>
        <v>#DIV/0!</v>
      </c>
      <c r="AC40" s="27"/>
      <c r="AD40" s="27"/>
      <c r="AE40" s="31">
        <f>O40</f>
        <v>0</v>
      </c>
      <c r="AF40" s="27"/>
      <c r="AG40" s="21" t="e">
        <f t="shared" si="7"/>
        <v>#DIV/0!</v>
      </c>
      <c r="AH40" s="27"/>
      <c r="AI40" s="27"/>
      <c r="AJ40" s="31">
        <f>P40</f>
        <v>0</v>
      </c>
      <c r="AK40" s="27"/>
      <c r="AL40" s="21" t="e">
        <f t="shared" si="8"/>
        <v>#DIV/0!</v>
      </c>
      <c r="AM40" s="27"/>
      <c r="AN40" s="27"/>
      <c r="AO40" s="21">
        <f>Q40</f>
        <v>0</v>
      </c>
      <c r="AP40" s="27"/>
      <c r="AQ40" s="21" t="e">
        <f t="shared" si="9"/>
        <v>#DIV/0!</v>
      </c>
      <c r="AR40" s="27"/>
    </row>
    <row r="41" spans="1:44" s="5" customFormat="1" ht="15.75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A1:L1"/>
    <mergeCell ref="M1:Q1"/>
    <mergeCell ref="A2:L2"/>
    <mergeCell ref="A4:D8"/>
    <mergeCell ref="H4:L4"/>
    <mergeCell ref="I5:L5"/>
    <mergeCell ref="I6:L6"/>
    <mergeCell ref="I7:L7"/>
    <mergeCell ref="I8:L8"/>
    <mergeCell ref="A10:B11"/>
    <mergeCell ref="H10:R11"/>
    <mergeCell ref="S10:S12"/>
    <mergeCell ref="T10:T12"/>
    <mergeCell ref="C10:G11"/>
    <mergeCell ref="U10:Y11"/>
    <mergeCell ref="Z10:AD11"/>
    <mergeCell ref="AE10:AI11"/>
    <mergeCell ref="AJ10:AN11"/>
    <mergeCell ref="AO10:AR11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25"/>
  <sheetViews>
    <sheetView tabSelected="1" topLeftCell="D1" zoomScale="115" zoomScaleNormal="115" workbookViewId="0">
      <selection activeCell="G8" sqref="G8:J8"/>
    </sheetView>
  </sheetViews>
  <sheetFormatPr defaultColWidth="10.85546875" defaultRowHeight="15"/>
  <cols>
    <col min="1" max="1" width="4.140625" style="1" customWidth="1"/>
    <col min="2" max="2" width="25.42578125" style="1" customWidth="1"/>
    <col min="3" max="3" width="12.710937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42578125" style="1" customWidth="1"/>
    <col min="8" max="8" width="10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42578125" style="1" customWidth="1"/>
    <col min="16" max="16" width="17.85546875" style="1" customWidth="1"/>
    <col min="17" max="17" width="24.42578125" style="1" customWidth="1"/>
    <col min="18" max="18" width="17.85546875" style="1" customWidth="1"/>
    <col min="19" max="19" width="19.7109375" style="1" customWidth="1"/>
    <col min="20" max="20" width="21.7109375" style="1" customWidth="1"/>
    <col min="21" max="21" width="25.42578125" style="1" customWidth="1"/>
    <col min="22" max="24" width="16.42578125" style="1" customWidth="1"/>
    <col min="25" max="25" width="40.28515625" style="1" customWidth="1"/>
    <col min="26" max="26" width="16.42578125" style="1" customWidth="1"/>
    <col min="27" max="29" width="16.42578125" style="1" hidden="1" customWidth="1"/>
    <col min="30" max="30" width="33.42578125" style="1" hidden="1" customWidth="1"/>
    <col min="31" max="34" width="16.42578125" style="1" hidden="1" customWidth="1"/>
    <col min="35" max="35" width="43.7109375" style="1" hidden="1" customWidth="1"/>
    <col min="36" max="36" width="16.42578125" style="1" hidden="1" customWidth="1"/>
    <col min="37" max="38" width="22" style="1" hidden="1" customWidth="1"/>
    <col min="39" max="39" width="16.42578125" style="1" hidden="1" customWidth="1"/>
    <col min="40" max="40" width="34.85546875" style="1" hidden="1" customWidth="1"/>
    <col min="41" max="41" width="16.42578125" style="1" hidden="1" customWidth="1"/>
    <col min="42" max="43" width="16.42578125" style="1" customWidth="1"/>
    <col min="44" max="44" width="21.42578125" style="1" customWidth="1"/>
    <col min="45" max="45" width="39.42578125" style="1" customWidth="1"/>
    <col min="46" max="16384" width="10.85546875" style="1"/>
  </cols>
  <sheetData>
    <row r="1" spans="1:45" s="41" customFormat="1" ht="70.5" customHeight="1">
      <c r="A1" s="114" t="s">
        <v>40</v>
      </c>
      <c r="B1" s="115"/>
      <c r="C1" s="115"/>
      <c r="D1" s="115"/>
      <c r="E1" s="115"/>
      <c r="F1" s="115"/>
      <c r="G1" s="115"/>
      <c r="H1" s="115"/>
      <c r="I1" s="115"/>
      <c r="J1" s="115"/>
      <c r="K1" s="116" t="s">
        <v>41</v>
      </c>
      <c r="L1" s="116"/>
      <c r="M1" s="116"/>
      <c r="N1" s="116"/>
      <c r="O1" s="116"/>
    </row>
    <row r="2" spans="1:45" s="43" customFormat="1" ht="23.45" customHeight="1">
      <c r="A2" s="117" t="s">
        <v>42</v>
      </c>
      <c r="B2" s="118"/>
      <c r="C2" s="118"/>
      <c r="D2" s="118"/>
      <c r="E2" s="118"/>
      <c r="F2" s="118"/>
      <c r="G2" s="118"/>
      <c r="H2" s="118"/>
      <c r="I2" s="118"/>
      <c r="J2" s="118"/>
      <c r="K2" s="42"/>
      <c r="L2" s="42"/>
      <c r="M2" s="42"/>
      <c r="N2" s="42"/>
      <c r="O2" s="42"/>
    </row>
    <row r="3" spans="1:45" s="41" customFormat="1"/>
    <row r="4" spans="1:45" s="41" customFormat="1" ht="29.1" customHeight="1">
      <c r="A4" s="103" t="s">
        <v>3</v>
      </c>
      <c r="B4" s="103"/>
      <c r="C4" s="103"/>
      <c r="D4" s="123" t="s">
        <v>43</v>
      </c>
      <c r="E4" s="121" t="s">
        <v>44</v>
      </c>
      <c r="F4" s="119"/>
      <c r="G4" s="119"/>
      <c r="H4" s="119"/>
      <c r="I4" s="119"/>
      <c r="J4" s="120"/>
    </row>
    <row r="5" spans="1:45" s="41" customFormat="1" ht="15" customHeight="1">
      <c r="A5" s="103"/>
      <c r="B5" s="103"/>
      <c r="C5" s="103"/>
      <c r="D5" s="123"/>
      <c r="E5" s="2" t="s">
        <v>45</v>
      </c>
      <c r="F5" s="2" t="s">
        <v>4</v>
      </c>
      <c r="G5" s="121" t="s">
        <v>5</v>
      </c>
      <c r="H5" s="119"/>
      <c r="I5" s="119"/>
      <c r="J5" s="120"/>
    </row>
    <row r="6" spans="1:45" s="41" customFormat="1" ht="16.5">
      <c r="A6" s="103"/>
      <c r="B6" s="103"/>
      <c r="C6" s="103"/>
      <c r="D6" s="123"/>
      <c r="E6" s="44">
        <v>1</v>
      </c>
      <c r="F6" s="44" t="s">
        <v>46</v>
      </c>
      <c r="G6" s="122" t="s">
        <v>47</v>
      </c>
      <c r="H6" s="122"/>
      <c r="I6" s="122"/>
      <c r="J6" s="122"/>
    </row>
    <row r="7" spans="1:45" s="41" customFormat="1" ht="48" customHeight="1">
      <c r="A7" s="103"/>
      <c r="B7" s="103"/>
      <c r="C7" s="103"/>
      <c r="D7" s="123"/>
      <c r="E7" s="44">
        <v>2</v>
      </c>
      <c r="F7" s="44" t="s">
        <v>48</v>
      </c>
      <c r="G7" s="122" t="s">
        <v>49</v>
      </c>
      <c r="H7" s="122"/>
      <c r="I7" s="122"/>
      <c r="J7" s="122"/>
    </row>
    <row r="8" spans="1:45" s="41" customFormat="1">
      <c r="A8" s="103"/>
      <c r="B8" s="103"/>
      <c r="C8" s="103"/>
      <c r="D8" s="123"/>
      <c r="E8" s="44"/>
      <c r="F8" s="44"/>
      <c r="G8" s="122"/>
      <c r="H8" s="122"/>
      <c r="I8" s="122"/>
      <c r="J8" s="122"/>
    </row>
    <row r="9" spans="1:45" s="41" customFormat="1"/>
    <row r="10" spans="1:45" ht="14.45" customHeight="1">
      <c r="A10" s="103" t="s">
        <v>7</v>
      </c>
      <c r="B10" s="103"/>
      <c r="C10" s="103" t="s">
        <v>50</v>
      </c>
      <c r="D10" s="103"/>
      <c r="E10" s="103"/>
      <c r="F10" s="104" t="s">
        <v>9</v>
      </c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5" t="s">
        <v>10</v>
      </c>
      <c r="R10" s="105" t="s">
        <v>11</v>
      </c>
      <c r="S10" s="103" t="s">
        <v>51</v>
      </c>
      <c r="T10" s="103"/>
      <c r="U10" s="103"/>
      <c r="V10" s="73" t="s">
        <v>12</v>
      </c>
      <c r="W10" s="74"/>
      <c r="X10" s="74"/>
      <c r="Y10" s="74"/>
      <c r="Z10" s="75"/>
      <c r="AA10" s="79" t="s">
        <v>13</v>
      </c>
      <c r="AB10" s="80"/>
      <c r="AC10" s="80"/>
      <c r="AD10" s="80"/>
      <c r="AE10" s="81"/>
      <c r="AF10" s="85" t="s">
        <v>14</v>
      </c>
      <c r="AG10" s="86"/>
      <c r="AH10" s="86"/>
      <c r="AI10" s="86"/>
      <c r="AJ10" s="87"/>
      <c r="AK10" s="91" t="s">
        <v>15</v>
      </c>
      <c r="AL10" s="92"/>
      <c r="AM10" s="92"/>
      <c r="AN10" s="92"/>
      <c r="AO10" s="93"/>
      <c r="AP10" s="97" t="s">
        <v>16</v>
      </c>
      <c r="AQ10" s="98"/>
      <c r="AR10" s="98"/>
      <c r="AS10" s="99"/>
    </row>
    <row r="11" spans="1:45" ht="14.45" customHeight="1">
      <c r="A11" s="103"/>
      <c r="B11" s="103"/>
      <c r="C11" s="103"/>
      <c r="D11" s="103"/>
      <c r="E11" s="103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6"/>
      <c r="R11" s="106"/>
      <c r="S11" s="103"/>
      <c r="T11" s="103"/>
      <c r="U11" s="103"/>
      <c r="V11" s="76"/>
      <c r="W11" s="77"/>
      <c r="X11" s="77"/>
      <c r="Y11" s="77"/>
      <c r="Z11" s="78"/>
      <c r="AA11" s="82"/>
      <c r="AB11" s="83"/>
      <c r="AC11" s="83"/>
      <c r="AD11" s="83"/>
      <c r="AE11" s="84"/>
      <c r="AF11" s="88"/>
      <c r="AG11" s="89"/>
      <c r="AH11" s="89"/>
      <c r="AI11" s="89"/>
      <c r="AJ11" s="90"/>
      <c r="AK11" s="94"/>
      <c r="AL11" s="95"/>
      <c r="AM11" s="95"/>
      <c r="AN11" s="95"/>
      <c r="AO11" s="96"/>
      <c r="AP11" s="100"/>
      <c r="AQ11" s="101"/>
      <c r="AR11" s="101"/>
      <c r="AS11" s="102"/>
    </row>
    <row r="12" spans="1:45" ht="50.25">
      <c r="A12" s="2" t="s">
        <v>17</v>
      </c>
      <c r="B12" s="2" t="s">
        <v>18</v>
      </c>
      <c r="C12" s="2" t="s">
        <v>52</v>
      </c>
      <c r="D12" s="2" t="s">
        <v>53</v>
      </c>
      <c r="E12" s="2" t="s">
        <v>54</v>
      </c>
      <c r="F12" s="20" t="s">
        <v>24</v>
      </c>
      <c r="G12" s="20" t="s">
        <v>25</v>
      </c>
      <c r="H12" s="20" t="s">
        <v>26</v>
      </c>
      <c r="I12" s="20" t="s">
        <v>55</v>
      </c>
      <c r="J12" s="20" t="s">
        <v>28</v>
      </c>
      <c r="K12" s="20" t="s">
        <v>29</v>
      </c>
      <c r="L12" s="20" t="s">
        <v>30</v>
      </c>
      <c r="M12" s="20" t="s">
        <v>31</v>
      </c>
      <c r="N12" s="20" t="s">
        <v>32</v>
      </c>
      <c r="O12" s="20" t="s">
        <v>33</v>
      </c>
      <c r="P12" s="20" t="s">
        <v>34</v>
      </c>
      <c r="Q12" s="107"/>
      <c r="R12" s="107"/>
      <c r="S12" s="2" t="s">
        <v>56</v>
      </c>
      <c r="T12" s="2" t="s">
        <v>22</v>
      </c>
      <c r="U12" s="2" t="s">
        <v>23</v>
      </c>
      <c r="V12" s="3" t="s">
        <v>35</v>
      </c>
      <c r="W12" s="3" t="s">
        <v>36</v>
      </c>
      <c r="X12" s="3" t="s">
        <v>37</v>
      </c>
      <c r="Y12" s="3" t="s">
        <v>38</v>
      </c>
      <c r="Z12" s="3" t="s">
        <v>39</v>
      </c>
      <c r="AA12" s="23" t="s">
        <v>35</v>
      </c>
      <c r="AB12" s="23" t="s">
        <v>36</v>
      </c>
      <c r="AC12" s="23" t="s">
        <v>37</v>
      </c>
      <c r="AD12" s="23" t="s">
        <v>38</v>
      </c>
      <c r="AE12" s="23" t="s">
        <v>39</v>
      </c>
      <c r="AF12" s="24" t="s">
        <v>35</v>
      </c>
      <c r="AG12" s="24" t="s">
        <v>36</v>
      </c>
      <c r="AH12" s="24" t="s">
        <v>37</v>
      </c>
      <c r="AI12" s="24" t="s">
        <v>38</v>
      </c>
      <c r="AJ12" s="24" t="s">
        <v>39</v>
      </c>
      <c r="AK12" s="25" t="s">
        <v>35</v>
      </c>
      <c r="AL12" s="25" t="s">
        <v>36</v>
      </c>
      <c r="AM12" s="25" t="s">
        <v>37</v>
      </c>
      <c r="AN12" s="25" t="s">
        <v>38</v>
      </c>
      <c r="AO12" s="25" t="s">
        <v>39</v>
      </c>
      <c r="AP12" s="4" t="s">
        <v>35</v>
      </c>
      <c r="AQ12" s="4" t="s">
        <v>36</v>
      </c>
      <c r="AR12" s="4" t="s">
        <v>37</v>
      </c>
      <c r="AS12" s="4" t="s">
        <v>38</v>
      </c>
    </row>
    <row r="13" spans="1:45" s="32" customFormat="1" ht="133.5">
      <c r="A13" s="22">
        <v>3</v>
      </c>
      <c r="B13" s="21" t="s">
        <v>57</v>
      </c>
      <c r="C13" s="26" t="s">
        <v>58</v>
      </c>
      <c r="D13" s="22" t="s">
        <v>59</v>
      </c>
      <c r="E13" s="22" t="s">
        <v>60</v>
      </c>
      <c r="F13" s="22" t="s">
        <v>61</v>
      </c>
      <c r="G13" s="22" t="s">
        <v>62</v>
      </c>
      <c r="H13" s="22">
        <v>1</v>
      </c>
      <c r="I13" s="22" t="s">
        <v>63</v>
      </c>
      <c r="J13" s="22" t="s">
        <v>64</v>
      </c>
      <c r="K13" s="49">
        <v>1</v>
      </c>
      <c r="L13" s="49">
        <v>1</v>
      </c>
      <c r="M13" s="49">
        <v>1</v>
      </c>
      <c r="N13" s="49">
        <v>1</v>
      </c>
      <c r="O13" s="49">
        <v>4</v>
      </c>
      <c r="P13" s="22" t="s">
        <v>65</v>
      </c>
      <c r="Q13" s="22" t="s">
        <v>66</v>
      </c>
      <c r="R13" s="22" t="s">
        <v>67</v>
      </c>
      <c r="S13" s="22" t="s">
        <v>64</v>
      </c>
      <c r="T13" s="22" t="s">
        <v>68</v>
      </c>
      <c r="U13" s="22" t="s">
        <v>69</v>
      </c>
      <c r="V13" s="134">
        <f t="shared" ref="V13:V15" si="0">K13</f>
        <v>1</v>
      </c>
      <c r="W13" s="124">
        <v>1</v>
      </c>
      <c r="X13" s="124">
        <f>IF(W13/V13&gt;100%,100%,W13/V13)</f>
        <v>1</v>
      </c>
      <c r="Y13" s="22" t="s">
        <v>70</v>
      </c>
      <c r="Z13" s="22" t="s">
        <v>71</v>
      </c>
      <c r="AA13" s="49">
        <f t="shared" ref="AA13:AA15" si="1">L13</f>
        <v>1</v>
      </c>
      <c r="AB13" s="22"/>
      <c r="AC13" s="22">
        <f>IF(AB13/AA13&gt;100%,100%,AB13/AA13)</f>
        <v>0</v>
      </c>
      <c r="AD13" s="22"/>
      <c r="AE13" s="22"/>
      <c r="AF13" s="49">
        <f t="shared" ref="AF13:AF15" si="2">M13</f>
        <v>1</v>
      </c>
      <c r="AG13" s="22"/>
      <c r="AH13" s="22">
        <f>IF(AG13/AF13&gt;100%,100%,AG13/AF13)</f>
        <v>0</v>
      </c>
      <c r="AI13" s="22"/>
      <c r="AJ13" s="22"/>
      <c r="AK13" s="49">
        <f t="shared" ref="AK13:AK15" si="3">N13</f>
        <v>1</v>
      </c>
      <c r="AL13" s="22"/>
      <c r="AM13" s="22">
        <f>IF(AL13/AK13&gt;100%,100%,AL13/AK13)</f>
        <v>0</v>
      </c>
      <c r="AN13" s="22"/>
      <c r="AO13" s="22"/>
      <c r="AP13" s="124">
        <f t="shared" ref="AP13:AP15" si="4">O13</f>
        <v>4</v>
      </c>
      <c r="AQ13" s="138">
        <f>IFERROR(W13+AB13+AG13+AL13,0)</f>
        <v>1</v>
      </c>
      <c r="AR13" s="125">
        <f>IF(AQ13/AP13&gt;100%,100%,AQ13/AP13)</f>
        <v>0.25</v>
      </c>
      <c r="AS13" s="143" t="s">
        <v>72</v>
      </c>
    </row>
    <row r="14" spans="1:45" s="32" customFormat="1" ht="216">
      <c r="A14" s="22">
        <v>3</v>
      </c>
      <c r="B14" s="21" t="s">
        <v>57</v>
      </c>
      <c r="C14" s="26" t="s">
        <v>73</v>
      </c>
      <c r="D14" s="44" t="s">
        <v>74</v>
      </c>
      <c r="E14" s="22" t="s">
        <v>60</v>
      </c>
      <c r="F14" s="22" t="s">
        <v>75</v>
      </c>
      <c r="G14" s="22" t="s">
        <v>76</v>
      </c>
      <c r="H14" s="49">
        <v>2</v>
      </c>
      <c r="I14" s="22" t="s">
        <v>63</v>
      </c>
      <c r="J14" s="22" t="s">
        <v>75</v>
      </c>
      <c r="K14" s="49">
        <v>1</v>
      </c>
      <c r="L14" s="49">
        <v>0</v>
      </c>
      <c r="M14" s="49">
        <v>1</v>
      </c>
      <c r="N14" s="49">
        <v>0</v>
      </c>
      <c r="O14" s="51">
        <v>2</v>
      </c>
      <c r="P14" s="22" t="s">
        <v>65</v>
      </c>
      <c r="Q14" s="22" t="s">
        <v>66</v>
      </c>
      <c r="R14" s="22" t="s">
        <v>77</v>
      </c>
      <c r="S14" s="22" t="s">
        <v>75</v>
      </c>
      <c r="T14" s="22" t="s">
        <v>78</v>
      </c>
      <c r="U14" s="22" t="s">
        <v>79</v>
      </c>
      <c r="V14" s="134">
        <v>1</v>
      </c>
      <c r="W14" s="124">
        <v>1</v>
      </c>
      <c r="X14" s="124">
        <f t="shared" ref="X14:X15" si="5">IF(W14/V14&gt;100%,100%,W14/V14)</f>
        <v>1</v>
      </c>
      <c r="Y14" s="22" t="s">
        <v>80</v>
      </c>
      <c r="Z14" s="22" t="s">
        <v>81</v>
      </c>
      <c r="AA14" s="49">
        <f t="shared" si="1"/>
        <v>0</v>
      </c>
      <c r="AB14" s="22"/>
      <c r="AC14" s="22" t="e">
        <f t="shared" ref="AC14:AC15" si="6">IF(AB14/AA14&gt;100%,100%,AB14/AA14)</f>
        <v>#DIV/0!</v>
      </c>
      <c r="AD14" s="22"/>
      <c r="AE14" s="22"/>
      <c r="AF14" s="49">
        <f t="shared" si="2"/>
        <v>1</v>
      </c>
      <c r="AG14" s="22"/>
      <c r="AH14" s="22">
        <f t="shared" ref="AH14:AH15" si="7">IF(AG14/AF14&gt;100%,100%,AG14/AF14)</f>
        <v>0</v>
      </c>
      <c r="AI14" s="22"/>
      <c r="AJ14" s="22"/>
      <c r="AK14" s="49">
        <f t="shared" si="3"/>
        <v>0</v>
      </c>
      <c r="AL14" s="22"/>
      <c r="AM14" s="22" t="e">
        <f t="shared" ref="AM14:AM15" si="8">IF(AL14/AK14&gt;100%,100%,AL14/AK14)</f>
        <v>#DIV/0!</v>
      </c>
      <c r="AN14" s="22"/>
      <c r="AO14" s="22"/>
      <c r="AP14" s="124">
        <f t="shared" si="4"/>
        <v>2</v>
      </c>
      <c r="AQ14" s="138">
        <f>IFERROR(W14+AB14+AG14+AL14,0)</f>
        <v>1</v>
      </c>
      <c r="AR14" s="125">
        <f t="shared" ref="AR14:AR15" si="9">IF(AQ14/AP14&gt;100%,100%,AQ14/AP14)</f>
        <v>0.5</v>
      </c>
      <c r="AS14" s="143" t="s">
        <v>82</v>
      </c>
    </row>
    <row r="15" spans="1:45" s="32" customFormat="1" ht="133.5">
      <c r="A15" s="22">
        <v>3</v>
      </c>
      <c r="B15" s="21" t="s">
        <v>57</v>
      </c>
      <c r="C15" s="26" t="s">
        <v>83</v>
      </c>
      <c r="D15" s="22" t="s">
        <v>84</v>
      </c>
      <c r="E15" s="22" t="s">
        <v>85</v>
      </c>
      <c r="F15" s="22" t="s">
        <v>86</v>
      </c>
      <c r="G15" s="22" t="s">
        <v>87</v>
      </c>
      <c r="H15" s="22">
        <v>0</v>
      </c>
      <c r="I15" s="22" t="s">
        <v>88</v>
      </c>
      <c r="J15" s="22" t="s">
        <v>89</v>
      </c>
      <c r="K15" s="50">
        <v>0</v>
      </c>
      <c r="L15" s="50">
        <v>0.5</v>
      </c>
      <c r="M15" s="50">
        <v>1</v>
      </c>
      <c r="N15" s="50">
        <v>1</v>
      </c>
      <c r="O15" s="50">
        <v>1</v>
      </c>
      <c r="P15" s="22" t="s">
        <v>65</v>
      </c>
      <c r="Q15" s="22" t="s">
        <v>66</v>
      </c>
      <c r="R15" s="22" t="s">
        <v>77</v>
      </c>
      <c r="S15" s="22" t="s">
        <v>90</v>
      </c>
      <c r="T15" s="22" t="s">
        <v>78</v>
      </c>
      <c r="U15" s="22" t="s">
        <v>79</v>
      </c>
      <c r="V15" s="134">
        <f t="shared" si="0"/>
        <v>0</v>
      </c>
      <c r="W15" s="124" t="s">
        <v>91</v>
      </c>
      <c r="X15" s="124" t="s">
        <v>91</v>
      </c>
      <c r="Y15" s="22" t="s">
        <v>91</v>
      </c>
      <c r="Z15" s="22" t="s">
        <v>91</v>
      </c>
      <c r="AA15" s="49">
        <f t="shared" si="1"/>
        <v>0.5</v>
      </c>
      <c r="AB15" s="22"/>
      <c r="AC15" s="22">
        <f t="shared" si="6"/>
        <v>0</v>
      </c>
      <c r="AD15" s="22"/>
      <c r="AE15" s="22"/>
      <c r="AF15" s="49">
        <f t="shared" si="2"/>
        <v>1</v>
      </c>
      <c r="AG15" s="22"/>
      <c r="AH15" s="22">
        <f t="shared" si="7"/>
        <v>0</v>
      </c>
      <c r="AI15" s="22"/>
      <c r="AJ15" s="22"/>
      <c r="AK15" s="49">
        <f t="shared" si="3"/>
        <v>1</v>
      </c>
      <c r="AL15" s="22"/>
      <c r="AM15" s="22">
        <f t="shared" si="8"/>
        <v>0</v>
      </c>
      <c r="AN15" s="22"/>
      <c r="AO15" s="22"/>
      <c r="AP15" s="124">
        <f t="shared" si="4"/>
        <v>1</v>
      </c>
      <c r="AQ15" s="138">
        <f>IFERROR(MAX(W15,AB15,AG15,AL15),0)</f>
        <v>0</v>
      </c>
      <c r="AR15" s="125">
        <f t="shared" si="9"/>
        <v>0</v>
      </c>
      <c r="AS15" s="143" t="s">
        <v>92</v>
      </c>
    </row>
    <row r="16" spans="1:45" s="5" customFormat="1" ht="15.75">
      <c r="A16" s="10"/>
      <c r="B16" s="10"/>
      <c r="C16" s="10"/>
      <c r="D16" s="13" t="s">
        <v>93</v>
      </c>
      <c r="E16" s="10"/>
      <c r="F16" s="10"/>
      <c r="G16" s="10"/>
      <c r="H16" s="10"/>
      <c r="I16" s="10"/>
      <c r="J16" s="10"/>
      <c r="K16" s="15"/>
      <c r="L16" s="15"/>
      <c r="M16" s="15"/>
      <c r="N16" s="15"/>
      <c r="O16" s="15"/>
      <c r="P16" s="10"/>
      <c r="Q16" s="10"/>
      <c r="R16" s="10"/>
      <c r="S16" s="10"/>
      <c r="T16" s="10"/>
      <c r="U16" s="10"/>
      <c r="V16" s="16"/>
      <c r="W16" s="16"/>
      <c r="X16" s="126">
        <f>AVERAGE(X13:X14)*80%</f>
        <v>0.8</v>
      </c>
      <c r="Y16" s="15"/>
      <c r="Z16" s="15"/>
      <c r="AA16" s="15"/>
      <c r="AB16" s="15"/>
      <c r="AC16" s="15" t="e">
        <f>AVERAGE(AC13:AC15)*80%</f>
        <v>#DIV/0!</v>
      </c>
      <c r="AD16" s="15"/>
      <c r="AE16" s="15"/>
      <c r="AF16" s="15"/>
      <c r="AG16" s="15"/>
      <c r="AH16" s="15">
        <f>AVERAGE(AH13:AH15)*80%</f>
        <v>0</v>
      </c>
      <c r="AI16" s="15"/>
      <c r="AJ16" s="15"/>
      <c r="AK16" s="15"/>
      <c r="AL16" s="15"/>
      <c r="AM16" s="15" t="e">
        <f>AVERAGE(AM13:AM15)*80%</f>
        <v>#DIV/0!</v>
      </c>
      <c r="AN16" s="10"/>
      <c r="AO16" s="10"/>
      <c r="AP16" s="16"/>
      <c r="AQ16" s="139"/>
      <c r="AR16" s="126">
        <f>AVERAGE(AR13:AR14)*80%</f>
        <v>0.30000000000000004</v>
      </c>
      <c r="AS16" s="10"/>
    </row>
    <row r="17" spans="1:45" s="32" customFormat="1" ht="100.5" customHeight="1">
      <c r="A17" s="40">
        <v>3</v>
      </c>
      <c r="B17" s="28" t="s">
        <v>57</v>
      </c>
      <c r="C17" s="40" t="s">
        <v>94</v>
      </c>
      <c r="D17" s="28" t="s">
        <v>95</v>
      </c>
      <c r="E17" s="27" t="s">
        <v>96</v>
      </c>
      <c r="F17" s="27" t="s">
        <v>97</v>
      </c>
      <c r="G17" s="27" t="s">
        <v>98</v>
      </c>
      <c r="H17" s="52" t="s">
        <v>99</v>
      </c>
      <c r="I17" s="28" t="s">
        <v>100</v>
      </c>
      <c r="J17" s="27" t="s">
        <v>101</v>
      </c>
      <c r="K17" s="53" t="s">
        <v>102</v>
      </c>
      <c r="L17" s="53">
        <v>0.8</v>
      </c>
      <c r="M17" s="53" t="s">
        <v>102</v>
      </c>
      <c r="N17" s="53">
        <v>0.8</v>
      </c>
      <c r="O17" s="53">
        <v>0.8</v>
      </c>
      <c r="P17" s="27" t="s">
        <v>65</v>
      </c>
      <c r="Q17" s="54" t="s">
        <v>103</v>
      </c>
      <c r="R17" s="54" t="s">
        <v>77</v>
      </c>
      <c r="S17" s="27" t="s">
        <v>104</v>
      </c>
      <c r="T17" s="54" t="s">
        <v>105</v>
      </c>
      <c r="U17" s="54" t="s">
        <v>106</v>
      </c>
      <c r="V17" s="135" t="str">
        <f>K17</f>
        <v>No programada</v>
      </c>
      <c r="W17" s="129" t="s">
        <v>91</v>
      </c>
      <c r="X17" s="129" t="s">
        <v>91</v>
      </c>
      <c r="Y17" s="27" t="s">
        <v>91</v>
      </c>
      <c r="Z17" s="27" t="s">
        <v>91</v>
      </c>
      <c r="AA17" s="55">
        <f>L17</f>
        <v>0.8</v>
      </c>
      <c r="AB17" s="27"/>
      <c r="AC17" s="27">
        <f t="shared" ref="AC17:AC23" si="10">IF(AB17/AA17&gt;100%,100%,AB17/AA17)</f>
        <v>0</v>
      </c>
      <c r="AD17" s="27"/>
      <c r="AE17" s="27"/>
      <c r="AF17" s="55" t="str">
        <f>M17</f>
        <v>No programada</v>
      </c>
      <c r="AG17" s="27"/>
      <c r="AH17" s="27" t="e">
        <f t="shared" ref="AH17:AH23" si="11">IF(AG17/AF17&gt;100%,100%,AG17/AF17)</f>
        <v>#VALUE!</v>
      </c>
      <c r="AI17" s="27"/>
      <c r="AJ17" s="27"/>
      <c r="AK17" s="55">
        <f>N17</f>
        <v>0.8</v>
      </c>
      <c r="AL17" s="27"/>
      <c r="AM17" s="27">
        <f t="shared" ref="AM17:AM21" si="12">IF(AL17/AK17&gt;100%,100%,AL17/AK17)</f>
        <v>0</v>
      </c>
      <c r="AN17" s="27"/>
      <c r="AO17" s="27"/>
      <c r="AP17" s="127">
        <f>O17</f>
        <v>0.8</v>
      </c>
      <c r="AQ17" s="142">
        <f>IFERROR(AVERAGE(W17,AB17,AG17,AL17)*0.25,0)</f>
        <v>0</v>
      </c>
      <c r="AR17" s="128">
        <f t="shared" ref="AR17:AR21" si="13">IF(AQ17/AP17&gt;100%,100%,AQ17/AP17)</f>
        <v>0</v>
      </c>
      <c r="AS17" s="27" t="s">
        <v>107</v>
      </c>
    </row>
    <row r="18" spans="1:45" s="32" customFormat="1" ht="133.5">
      <c r="A18" s="40">
        <v>3</v>
      </c>
      <c r="B18" s="28" t="s">
        <v>57</v>
      </c>
      <c r="C18" s="40" t="s">
        <v>108</v>
      </c>
      <c r="D18" s="27" t="s">
        <v>109</v>
      </c>
      <c r="E18" s="27" t="s">
        <v>96</v>
      </c>
      <c r="F18" s="27" t="s">
        <v>110</v>
      </c>
      <c r="G18" s="27" t="s">
        <v>111</v>
      </c>
      <c r="H18" s="56" t="s">
        <v>112</v>
      </c>
      <c r="I18" s="28" t="s">
        <v>63</v>
      </c>
      <c r="J18" s="27" t="s">
        <v>110</v>
      </c>
      <c r="K18" s="57">
        <v>0.5</v>
      </c>
      <c r="L18" s="57">
        <v>0.5</v>
      </c>
      <c r="M18" s="57">
        <v>0</v>
      </c>
      <c r="N18" s="57">
        <v>0</v>
      </c>
      <c r="O18" s="57">
        <v>1</v>
      </c>
      <c r="P18" s="27" t="s">
        <v>65</v>
      </c>
      <c r="Q18" s="27" t="s">
        <v>113</v>
      </c>
      <c r="R18" s="27" t="s">
        <v>67</v>
      </c>
      <c r="S18" s="54" t="s">
        <v>114</v>
      </c>
      <c r="T18" s="54" t="s">
        <v>115</v>
      </c>
      <c r="U18" s="54" t="s">
        <v>116</v>
      </c>
      <c r="V18" s="127">
        <f>K18</f>
        <v>0.5</v>
      </c>
      <c r="W18" s="127">
        <v>1</v>
      </c>
      <c r="X18" s="127">
        <f t="shared" ref="X17:X21" si="14">IF(W18/V18&gt;100%,100%,W18/V18)</f>
        <v>1</v>
      </c>
      <c r="Y18" s="27" t="s">
        <v>117</v>
      </c>
      <c r="Z18" s="27" t="s">
        <v>118</v>
      </c>
      <c r="AA18" s="55">
        <f>L18</f>
        <v>0.5</v>
      </c>
      <c r="AB18" s="27"/>
      <c r="AC18" s="27">
        <f t="shared" si="10"/>
        <v>0</v>
      </c>
      <c r="AD18" s="27"/>
      <c r="AE18" s="27"/>
      <c r="AF18" s="55">
        <f>M18</f>
        <v>0</v>
      </c>
      <c r="AG18" s="27"/>
      <c r="AH18" s="27" t="e">
        <f t="shared" si="11"/>
        <v>#DIV/0!</v>
      </c>
      <c r="AI18" s="27"/>
      <c r="AJ18" s="27"/>
      <c r="AK18" s="55">
        <f>N18</f>
        <v>0</v>
      </c>
      <c r="AL18" s="27"/>
      <c r="AM18" s="27" t="e">
        <f t="shared" si="12"/>
        <v>#DIV/0!</v>
      </c>
      <c r="AN18" s="27"/>
      <c r="AO18" s="27"/>
      <c r="AP18" s="129">
        <v>2</v>
      </c>
      <c r="AQ18" s="140">
        <f>IFERROR(W18+AB18+AG18+AL18,0)</f>
        <v>1</v>
      </c>
      <c r="AR18" s="128">
        <f t="shared" si="13"/>
        <v>0.5</v>
      </c>
      <c r="AS18" s="144" t="s">
        <v>82</v>
      </c>
    </row>
    <row r="19" spans="1:45" s="32" customFormat="1" ht="117">
      <c r="A19" s="40">
        <v>3</v>
      </c>
      <c r="B19" s="28" t="s">
        <v>57</v>
      </c>
      <c r="C19" s="40" t="s">
        <v>119</v>
      </c>
      <c r="D19" s="27" t="s">
        <v>120</v>
      </c>
      <c r="E19" s="27" t="s">
        <v>96</v>
      </c>
      <c r="F19" s="27" t="s">
        <v>121</v>
      </c>
      <c r="G19" s="27" t="s">
        <v>122</v>
      </c>
      <c r="H19" s="40" t="s">
        <v>123</v>
      </c>
      <c r="I19" s="28" t="s">
        <v>63</v>
      </c>
      <c r="J19" s="27" t="s">
        <v>121</v>
      </c>
      <c r="K19" s="58">
        <v>0</v>
      </c>
      <c r="L19" s="58">
        <v>1</v>
      </c>
      <c r="M19" s="58">
        <v>0</v>
      </c>
      <c r="N19" s="58">
        <v>1</v>
      </c>
      <c r="O19" s="58">
        <v>2</v>
      </c>
      <c r="P19" s="27" t="s">
        <v>65</v>
      </c>
      <c r="Q19" s="27" t="s">
        <v>113</v>
      </c>
      <c r="R19" s="27" t="s">
        <v>67</v>
      </c>
      <c r="S19" s="54" t="s">
        <v>124</v>
      </c>
      <c r="T19" s="54" t="s">
        <v>124</v>
      </c>
      <c r="U19" s="27" t="s">
        <v>125</v>
      </c>
      <c r="V19" s="135">
        <f>K19</f>
        <v>0</v>
      </c>
      <c r="W19" s="129" t="s">
        <v>91</v>
      </c>
      <c r="X19" s="129" t="s">
        <v>91</v>
      </c>
      <c r="Y19" s="27" t="s">
        <v>91</v>
      </c>
      <c r="Z19" s="27" t="s">
        <v>91</v>
      </c>
      <c r="AA19" s="55">
        <f>L19</f>
        <v>1</v>
      </c>
      <c r="AB19" s="27"/>
      <c r="AC19" s="27">
        <f t="shared" si="10"/>
        <v>0</v>
      </c>
      <c r="AD19" s="27"/>
      <c r="AE19" s="27"/>
      <c r="AF19" s="55">
        <f>M19</f>
        <v>0</v>
      </c>
      <c r="AG19" s="27"/>
      <c r="AH19" s="27" t="e">
        <f t="shared" si="11"/>
        <v>#DIV/0!</v>
      </c>
      <c r="AI19" s="27"/>
      <c r="AJ19" s="27"/>
      <c r="AK19" s="55">
        <f>N19</f>
        <v>1</v>
      </c>
      <c r="AL19" s="27"/>
      <c r="AM19" s="27">
        <f t="shared" si="12"/>
        <v>0</v>
      </c>
      <c r="AN19" s="27"/>
      <c r="AO19" s="27"/>
      <c r="AP19" s="129">
        <f>O19</f>
        <v>2</v>
      </c>
      <c r="AQ19" s="140">
        <f>IFERROR(W19+AB19+AG19+AL19,0)</f>
        <v>0</v>
      </c>
      <c r="AR19" s="128">
        <f t="shared" si="13"/>
        <v>0</v>
      </c>
      <c r="AS19" s="27" t="s">
        <v>107</v>
      </c>
    </row>
    <row r="20" spans="1:45" s="32" customFormat="1" ht="150">
      <c r="A20" s="40">
        <v>3</v>
      </c>
      <c r="B20" s="28" t="s">
        <v>57</v>
      </c>
      <c r="C20" s="40" t="s">
        <v>126</v>
      </c>
      <c r="D20" s="54" t="s">
        <v>127</v>
      </c>
      <c r="E20" s="54" t="s">
        <v>96</v>
      </c>
      <c r="F20" s="54" t="s">
        <v>128</v>
      </c>
      <c r="G20" s="54" t="s">
        <v>129</v>
      </c>
      <c r="H20" s="54" t="s">
        <v>130</v>
      </c>
      <c r="I20" s="54" t="s">
        <v>63</v>
      </c>
      <c r="J20" s="54" t="s">
        <v>128</v>
      </c>
      <c r="K20" s="59">
        <v>1</v>
      </c>
      <c r="L20" s="59">
        <v>0</v>
      </c>
      <c r="M20" s="59">
        <v>0</v>
      </c>
      <c r="N20" s="59">
        <v>0</v>
      </c>
      <c r="O20" s="59">
        <v>1</v>
      </c>
      <c r="P20" s="54" t="s">
        <v>65</v>
      </c>
      <c r="Q20" s="54" t="s">
        <v>131</v>
      </c>
      <c r="R20" s="54" t="s">
        <v>77</v>
      </c>
      <c r="S20" s="54" t="s">
        <v>132</v>
      </c>
      <c r="T20" s="54" t="s">
        <v>133</v>
      </c>
      <c r="U20" s="54" t="s">
        <v>134</v>
      </c>
      <c r="V20" s="127">
        <f>K20</f>
        <v>1</v>
      </c>
      <c r="W20" s="127">
        <v>1</v>
      </c>
      <c r="X20" s="128">
        <f t="shared" si="14"/>
        <v>1</v>
      </c>
      <c r="Y20" s="27" t="s">
        <v>135</v>
      </c>
      <c r="Z20" s="72" t="s">
        <v>136</v>
      </c>
      <c r="AA20" s="55">
        <f>L20</f>
        <v>0</v>
      </c>
      <c r="AB20" s="27"/>
      <c r="AC20" s="27" t="e">
        <f t="shared" si="10"/>
        <v>#DIV/0!</v>
      </c>
      <c r="AD20" s="27"/>
      <c r="AE20" s="27"/>
      <c r="AF20" s="55">
        <f>M20</f>
        <v>0</v>
      </c>
      <c r="AG20" s="27"/>
      <c r="AH20" s="27" t="e">
        <f t="shared" si="11"/>
        <v>#DIV/0!</v>
      </c>
      <c r="AI20" s="27"/>
      <c r="AJ20" s="27"/>
      <c r="AK20" s="55">
        <f>N20</f>
        <v>0</v>
      </c>
      <c r="AL20" s="27"/>
      <c r="AM20" s="27" t="e">
        <f t="shared" si="12"/>
        <v>#DIV/0!</v>
      </c>
      <c r="AN20" s="27"/>
      <c r="AO20" s="27"/>
      <c r="AP20" s="127">
        <f>O20</f>
        <v>1</v>
      </c>
      <c r="AQ20" s="142">
        <f>IFERROR(W20+AB20+AG20+AL20,0)</f>
        <v>1</v>
      </c>
      <c r="AR20" s="128">
        <f t="shared" si="13"/>
        <v>1</v>
      </c>
      <c r="AS20" s="144" t="s">
        <v>137</v>
      </c>
    </row>
    <row r="21" spans="1:45" s="32" customFormat="1" ht="133.5">
      <c r="A21" s="40">
        <v>3</v>
      </c>
      <c r="B21" s="28" t="s">
        <v>57</v>
      </c>
      <c r="C21" s="40" t="s">
        <v>138</v>
      </c>
      <c r="D21" s="60" t="s">
        <v>139</v>
      </c>
      <c r="E21" s="54" t="s">
        <v>96</v>
      </c>
      <c r="F21" s="54" t="s">
        <v>140</v>
      </c>
      <c r="G21" s="54" t="s">
        <v>141</v>
      </c>
      <c r="H21" s="54" t="s">
        <v>142</v>
      </c>
      <c r="I21" s="54" t="s">
        <v>100</v>
      </c>
      <c r="J21" s="54" t="s">
        <v>143</v>
      </c>
      <c r="K21" s="59">
        <v>1</v>
      </c>
      <c r="L21" s="59">
        <v>1</v>
      </c>
      <c r="M21" s="59">
        <v>1</v>
      </c>
      <c r="N21" s="59">
        <v>1</v>
      </c>
      <c r="O21" s="59">
        <v>1</v>
      </c>
      <c r="P21" s="54" t="s">
        <v>144</v>
      </c>
      <c r="Q21" s="54" t="s">
        <v>131</v>
      </c>
      <c r="R21" s="54" t="s">
        <v>77</v>
      </c>
      <c r="S21" s="54" t="s">
        <v>132</v>
      </c>
      <c r="T21" s="54" t="s">
        <v>133</v>
      </c>
      <c r="U21" s="54" t="s">
        <v>134</v>
      </c>
      <c r="V21" s="127">
        <f>K21</f>
        <v>1</v>
      </c>
      <c r="W21" s="127">
        <v>1</v>
      </c>
      <c r="X21" s="128">
        <f t="shared" si="14"/>
        <v>1</v>
      </c>
      <c r="Y21" s="27" t="s">
        <v>135</v>
      </c>
      <c r="Z21" s="72" t="s">
        <v>145</v>
      </c>
      <c r="AA21" s="55">
        <f>L21</f>
        <v>1</v>
      </c>
      <c r="AB21" s="27"/>
      <c r="AC21" s="27">
        <f t="shared" si="10"/>
        <v>0</v>
      </c>
      <c r="AD21" s="27"/>
      <c r="AE21" s="27"/>
      <c r="AF21" s="55">
        <f>M21</f>
        <v>1</v>
      </c>
      <c r="AG21" s="27"/>
      <c r="AH21" s="27">
        <f t="shared" si="11"/>
        <v>0</v>
      </c>
      <c r="AI21" s="27"/>
      <c r="AJ21" s="27"/>
      <c r="AK21" s="55">
        <f>N21</f>
        <v>1</v>
      </c>
      <c r="AL21" s="27"/>
      <c r="AM21" s="27">
        <f t="shared" si="12"/>
        <v>0</v>
      </c>
      <c r="AN21" s="27"/>
      <c r="AO21" s="27"/>
      <c r="AP21" s="127">
        <f>O21</f>
        <v>1</v>
      </c>
      <c r="AQ21" s="142">
        <f>IFERROR(AVERAGE(W21,AB21,AG21,AL21)*0.25,0)</f>
        <v>0.25</v>
      </c>
      <c r="AR21" s="128">
        <f t="shared" si="13"/>
        <v>0.25</v>
      </c>
      <c r="AS21" s="144" t="s">
        <v>72</v>
      </c>
    </row>
    <row r="22" spans="1:45" s="32" customFormat="1" ht="117">
      <c r="A22" s="40">
        <v>3</v>
      </c>
      <c r="B22" s="28" t="s">
        <v>57</v>
      </c>
      <c r="C22" s="61" t="s">
        <v>146</v>
      </c>
      <c r="D22" s="62" t="s">
        <v>147</v>
      </c>
      <c r="E22" s="62" t="s">
        <v>96</v>
      </c>
      <c r="F22" s="62" t="s">
        <v>148</v>
      </c>
      <c r="G22" s="62" t="s">
        <v>149</v>
      </c>
      <c r="H22" s="62" t="s">
        <v>103</v>
      </c>
      <c r="I22" s="62" t="s">
        <v>63</v>
      </c>
      <c r="J22" s="62" t="s">
        <v>148</v>
      </c>
      <c r="K22" s="63">
        <v>0</v>
      </c>
      <c r="L22" s="63">
        <v>1</v>
      </c>
      <c r="M22" s="63">
        <v>0</v>
      </c>
      <c r="N22" s="63">
        <v>0</v>
      </c>
      <c r="O22" s="64">
        <v>1</v>
      </c>
      <c r="P22" s="62" t="s">
        <v>65</v>
      </c>
      <c r="Q22" s="65" t="s">
        <v>150</v>
      </c>
      <c r="R22" s="27" t="s">
        <v>67</v>
      </c>
      <c r="S22" s="65" t="s">
        <v>148</v>
      </c>
      <c r="T22" s="65" t="s">
        <v>151</v>
      </c>
      <c r="U22" s="65" t="s">
        <v>152</v>
      </c>
      <c r="V22" s="136">
        <v>0</v>
      </c>
      <c r="W22" s="137" t="s">
        <v>91</v>
      </c>
      <c r="X22" s="136" t="s">
        <v>91</v>
      </c>
      <c r="Y22" s="62" t="s">
        <v>91</v>
      </c>
      <c r="Z22" s="62" t="s">
        <v>91</v>
      </c>
      <c r="AA22" s="66">
        <v>1</v>
      </c>
      <c r="AB22" s="66"/>
      <c r="AC22" s="66">
        <f t="shared" si="10"/>
        <v>0</v>
      </c>
      <c r="AD22" s="66"/>
      <c r="AE22" s="66"/>
      <c r="AF22" s="67">
        <v>0</v>
      </c>
      <c r="AG22" s="66"/>
      <c r="AH22" s="66" t="e">
        <f t="shared" si="11"/>
        <v>#DIV/0!</v>
      </c>
      <c r="AI22" s="66"/>
      <c r="AJ22" s="66"/>
      <c r="AK22" s="67">
        <v>0</v>
      </c>
      <c r="AL22" s="66"/>
      <c r="AM22" s="66">
        <v>0</v>
      </c>
      <c r="AN22" s="66"/>
      <c r="AO22" s="66"/>
      <c r="AP22" s="130">
        <v>1</v>
      </c>
      <c r="AQ22" s="141">
        <f>IFERROR(W22+AB22+AG22+AL22,0)</f>
        <v>0</v>
      </c>
      <c r="AR22" s="131">
        <v>0</v>
      </c>
      <c r="AS22" s="66" t="s">
        <v>107</v>
      </c>
    </row>
    <row r="23" spans="1:45" s="32" customFormat="1" ht="150">
      <c r="A23" s="40">
        <v>3</v>
      </c>
      <c r="B23" s="28" t="s">
        <v>57</v>
      </c>
      <c r="C23" s="68" t="s">
        <v>153</v>
      </c>
      <c r="D23" s="66" t="s">
        <v>154</v>
      </c>
      <c r="E23" s="66" t="s">
        <v>96</v>
      </c>
      <c r="F23" s="66" t="s">
        <v>155</v>
      </c>
      <c r="G23" s="66" t="s">
        <v>156</v>
      </c>
      <c r="H23" s="66" t="s">
        <v>103</v>
      </c>
      <c r="I23" s="69" t="s">
        <v>63</v>
      </c>
      <c r="J23" s="69" t="s">
        <v>155</v>
      </c>
      <c r="K23" s="70">
        <v>0</v>
      </c>
      <c r="L23" s="70">
        <v>0</v>
      </c>
      <c r="M23" s="70">
        <v>0</v>
      </c>
      <c r="N23" s="70">
        <v>1</v>
      </c>
      <c r="O23" s="71">
        <v>1</v>
      </c>
      <c r="P23" s="66" t="s">
        <v>65</v>
      </c>
      <c r="Q23" s="65" t="s">
        <v>150</v>
      </c>
      <c r="R23" s="27" t="s">
        <v>67</v>
      </c>
      <c r="S23" s="65" t="s">
        <v>157</v>
      </c>
      <c r="T23" s="65" t="s">
        <v>158</v>
      </c>
      <c r="U23" s="65" t="s">
        <v>152</v>
      </c>
      <c r="V23" s="136">
        <v>0</v>
      </c>
      <c r="W23" s="136" t="s">
        <v>91</v>
      </c>
      <c r="X23" s="130" t="s">
        <v>91</v>
      </c>
      <c r="Y23" s="66" t="s">
        <v>91</v>
      </c>
      <c r="Z23" s="66" t="s">
        <v>91</v>
      </c>
      <c r="AA23" s="67">
        <f>L23</f>
        <v>0</v>
      </c>
      <c r="AB23" s="66"/>
      <c r="AC23" s="66" t="e">
        <f t="shared" si="10"/>
        <v>#DIV/0!</v>
      </c>
      <c r="AD23" s="66"/>
      <c r="AE23" s="66"/>
      <c r="AF23" s="67">
        <f>M23</f>
        <v>0</v>
      </c>
      <c r="AG23" s="66"/>
      <c r="AH23" s="66" t="e">
        <f t="shared" si="11"/>
        <v>#DIV/0!</v>
      </c>
      <c r="AI23" s="66"/>
      <c r="AJ23" s="66"/>
      <c r="AK23" s="67">
        <f>N23</f>
        <v>1</v>
      </c>
      <c r="AL23" s="66"/>
      <c r="AM23" s="66">
        <f t="shared" ref="AM23" si="15">IF(AL23/AK23&gt;100%,100%,AL23/AK23)</f>
        <v>0</v>
      </c>
      <c r="AN23" s="66"/>
      <c r="AO23" s="66"/>
      <c r="AP23" s="130">
        <f>O23</f>
        <v>1</v>
      </c>
      <c r="AQ23" s="141">
        <f>IFERROR(W23+AB23+AG23+AL23,0)</f>
        <v>0</v>
      </c>
      <c r="AR23" s="131">
        <f t="shared" ref="AR23" si="16">IF(AQ23/AP23&gt;100%,100%,AQ23/AP23)</f>
        <v>0</v>
      </c>
      <c r="AS23" s="66" t="s">
        <v>107</v>
      </c>
    </row>
    <row r="24" spans="1:45" s="5" customFormat="1" ht="17.25">
      <c r="A24" s="10"/>
      <c r="B24" s="10"/>
      <c r="C24" s="10"/>
      <c r="D24" s="11" t="s">
        <v>159</v>
      </c>
      <c r="E24" s="11"/>
      <c r="F24" s="11"/>
      <c r="G24" s="11"/>
      <c r="H24" s="11"/>
      <c r="I24" s="11"/>
      <c r="J24" s="11"/>
      <c r="K24" s="12"/>
      <c r="L24" s="12"/>
      <c r="M24" s="12"/>
      <c r="N24" s="12"/>
      <c r="O24" s="12"/>
      <c r="P24" s="11"/>
      <c r="Q24" s="11"/>
      <c r="R24" s="11"/>
      <c r="S24" s="10"/>
      <c r="T24" s="10"/>
      <c r="U24" s="10"/>
      <c r="V24" s="17"/>
      <c r="W24" s="17"/>
      <c r="X24" s="132">
        <f>AVERAGE(X18,X20,X21)*20%</f>
        <v>0.2</v>
      </c>
      <c r="Y24" s="10"/>
      <c r="Z24" s="10"/>
      <c r="AA24" s="12"/>
      <c r="AB24" s="12"/>
      <c r="AC24" s="14" t="e">
        <f>AVERAGE(AC17:AC23)*20%</f>
        <v>#DIV/0!</v>
      </c>
      <c r="AD24" s="10"/>
      <c r="AE24" s="10"/>
      <c r="AF24" s="12"/>
      <c r="AG24" s="12"/>
      <c r="AH24" s="14" t="e">
        <f>AVERAGE(AH17:AH23)*20%</f>
        <v>#VALUE!</v>
      </c>
      <c r="AI24" s="10"/>
      <c r="AJ24" s="10"/>
      <c r="AK24" s="12"/>
      <c r="AL24" s="12"/>
      <c r="AM24" s="14" t="e">
        <f>AVERAGE(AM17:AM23)*20%</f>
        <v>#DIV/0!</v>
      </c>
      <c r="AN24" s="10"/>
      <c r="AO24" s="10"/>
      <c r="AP24" s="17"/>
      <c r="AQ24" s="17"/>
      <c r="AR24" s="132">
        <f>AVERAGE(AR18,AR20,AR21)*20%</f>
        <v>0.11666666666666668</v>
      </c>
      <c r="AS24" s="10"/>
    </row>
    <row r="25" spans="1:45" s="9" customFormat="1" ht="20.25">
      <c r="A25" s="6"/>
      <c r="B25" s="6"/>
      <c r="C25" s="6"/>
      <c r="D25" s="7" t="s">
        <v>160</v>
      </c>
      <c r="E25" s="6"/>
      <c r="F25" s="6"/>
      <c r="G25" s="6"/>
      <c r="H25" s="6"/>
      <c r="I25" s="6"/>
      <c r="J25" s="6"/>
      <c r="K25" s="8"/>
      <c r="L25" s="8"/>
      <c r="M25" s="8"/>
      <c r="N25" s="8"/>
      <c r="O25" s="8"/>
      <c r="P25" s="6"/>
      <c r="Q25" s="6"/>
      <c r="R25" s="6"/>
      <c r="S25" s="6"/>
      <c r="T25" s="6"/>
      <c r="U25" s="6"/>
      <c r="V25" s="18"/>
      <c r="W25" s="18"/>
      <c r="X25" s="133">
        <f>X16+X24</f>
        <v>1</v>
      </c>
      <c r="Y25" s="6"/>
      <c r="Z25" s="6"/>
      <c r="AA25" s="8"/>
      <c r="AB25" s="8"/>
      <c r="AC25" s="19" t="e">
        <f>AC16+AC24</f>
        <v>#DIV/0!</v>
      </c>
      <c r="AD25" s="6"/>
      <c r="AE25" s="6"/>
      <c r="AF25" s="8"/>
      <c r="AG25" s="8"/>
      <c r="AH25" s="19" t="e">
        <f>AH16+AH24</f>
        <v>#VALUE!</v>
      </c>
      <c r="AI25" s="6"/>
      <c r="AJ25" s="6"/>
      <c r="AK25" s="8"/>
      <c r="AL25" s="8"/>
      <c r="AM25" s="19" t="e">
        <f>AM16+AM24</f>
        <v>#DIV/0!</v>
      </c>
      <c r="AN25" s="6"/>
      <c r="AO25" s="6"/>
      <c r="AP25" s="18"/>
      <c r="AQ25" s="18"/>
      <c r="AR25" s="133">
        <f>AR16+AR24</f>
        <v>0.41666666666666674</v>
      </c>
      <c r="AS25" s="6"/>
    </row>
  </sheetData>
  <mergeCells count="21">
    <mergeCell ref="V10:Z11"/>
    <mergeCell ref="AA10:AE11"/>
    <mergeCell ref="AF10:AJ11"/>
    <mergeCell ref="AK10:AO11"/>
    <mergeCell ref="AP10:AS11"/>
    <mergeCell ref="A10:B11"/>
    <mergeCell ref="A1:J1"/>
    <mergeCell ref="K1:O1"/>
    <mergeCell ref="C10:E11"/>
    <mergeCell ref="F10:P11"/>
    <mergeCell ref="A2:J2"/>
    <mergeCell ref="A4:C8"/>
    <mergeCell ref="D4:D8"/>
    <mergeCell ref="S10:U11"/>
    <mergeCell ref="E4:J4"/>
    <mergeCell ref="G5:J5"/>
    <mergeCell ref="G6:J6"/>
    <mergeCell ref="G7:J7"/>
    <mergeCell ref="G8:J8"/>
    <mergeCell ref="Q10:Q12"/>
    <mergeCell ref="R10:R12"/>
  </mergeCells>
  <dataValidations count="1">
    <dataValidation allowBlank="1" showInputMessage="1" showErrorMessage="1" error="Escriba un texto " promptTitle="Cualquier contenido" sqref="E12 E3:E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E24:E1048576 E15:E16</xm:sqref>
        </x14:dataValidation>
        <x14:dataValidation type="list" allowBlank="1" showInputMessage="1" showErrorMessage="1" xr:uid="{188A35B9-5011-475E-9BC5-F80C130E6708}">
          <x14:formula1>
            <xm:f>Listas!$D$1:$D$20</xm:f>
          </x14:formula1>
          <xm:sqref>Q14:Q15</xm:sqref>
        </x14:dataValidation>
        <x14:dataValidation type="list" allowBlank="1" showInputMessage="1" showErrorMessage="1" xr:uid="{7DA81430-7AFC-4B0D-A630-84A0186D7298}">
          <x14:formula1>
            <xm:f>Listas!$F$1:$F$12</xm:f>
          </x14:formula1>
          <xm:sqref>R14:R15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defaultColWidth="11.42578125" defaultRowHeight="15"/>
  <cols>
    <col min="1" max="1" width="13.42578125" style="46" customWidth="1"/>
    <col min="2" max="2" width="98.42578125" style="46" customWidth="1"/>
    <col min="3" max="3" width="11.42578125" style="46"/>
    <col min="4" max="4" width="74.7109375" style="46" customWidth="1"/>
    <col min="5" max="16384" width="11.42578125" style="46"/>
  </cols>
  <sheetData>
    <row r="1" spans="2:4" ht="30">
      <c r="B1" s="45" t="s">
        <v>161</v>
      </c>
      <c r="D1" s="46" t="s">
        <v>162</v>
      </c>
    </row>
    <row r="2" spans="2:4">
      <c r="B2" s="45" t="s">
        <v>163</v>
      </c>
      <c r="D2" s="46" t="s">
        <v>164</v>
      </c>
    </row>
    <row r="3" spans="2:4" ht="45">
      <c r="B3" s="45" t="s">
        <v>165</v>
      </c>
      <c r="D3" s="46" t="s">
        <v>166</v>
      </c>
    </row>
    <row r="4" spans="2:4" ht="30">
      <c r="B4" s="45" t="s">
        <v>167</v>
      </c>
      <c r="D4" s="46" t="s">
        <v>168</v>
      </c>
    </row>
    <row r="5" spans="2:4" ht="30">
      <c r="B5" s="45" t="s">
        <v>169</v>
      </c>
      <c r="D5" s="46" t="s">
        <v>170</v>
      </c>
    </row>
    <row r="6" spans="2:4" ht="30">
      <c r="B6" s="45" t="s">
        <v>113</v>
      </c>
      <c r="D6" s="46" t="s">
        <v>171</v>
      </c>
    </row>
    <row r="7" spans="2:4" ht="45">
      <c r="B7" s="45" t="s">
        <v>131</v>
      </c>
      <c r="D7" s="46" t="s">
        <v>172</v>
      </c>
    </row>
    <row r="8" spans="2:4" ht="45">
      <c r="B8" s="45" t="s">
        <v>173</v>
      </c>
      <c r="D8" s="46" t="s">
        <v>174</v>
      </c>
    </row>
    <row r="9" spans="2:4" ht="30">
      <c r="B9" s="45" t="s">
        <v>175</v>
      </c>
      <c r="D9" s="46" t="s">
        <v>176</v>
      </c>
    </row>
    <row r="10" spans="2:4" ht="30">
      <c r="B10" s="45" t="s">
        <v>177</v>
      </c>
      <c r="D10" s="46" t="s">
        <v>178</v>
      </c>
    </row>
    <row r="11" spans="2:4" ht="30">
      <c r="B11" s="45" t="s">
        <v>179</v>
      </c>
      <c r="D11" s="46" t="s">
        <v>77</v>
      </c>
    </row>
    <row r="12" spans="2:4">
      <c r="B12" s="45" t="s">
        <v>150</v>
      </c>
      <c r="D12" s="46" t="s">
        <v>180</v>
      </c>
    </row>
    <row r="13" spans="2:4">
      <c r="B13" s="45" t="s">
        <v>181</v>
      </c>
    </row>
    <row r="14" spans="2:4">
      <c r="B14" s="45" t="s">
        <v>182</v>
      </c>
    </row>
    <row r="15" spans="2:4">
      <c r="B15" s="45" t="s">
        <v>66</v>
      </c>
    </row>
    <row r="16" spans="2:4">
      <c r="B16" s="45" t="s">
        <v>183</v>
      </c>
    </row>
    <row r="17" spans="2:2">
      <c r="B17" s="45" t="s">
        <v>184</v>
      </c>
    </row>
    <row r="18" spans="2:2">
      <c r="B18" s="45" t="s">
        <v>185</v>
      </c>
    </row>
    <row r="19" spans="2:2">
      <c r="B19" s="4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defaultColWidth="11.42578125" defaultRowHeight="15"/>
  <cols>
    <col min="1" max="1" width="34.42578125" bestFit="1" customWidth="1"/>
    <col min="4" max="4" width="96.28515625" customWidth="1"/>
    <col min="6" max="6" width="45.85546875" customWidth="1"/>
  </cols>
  <sheetData>
    <row r="1" spans="1:6" ht="30">
      <c r="A1" t="s">
        <v>54</v>
      </c>
      <c r="D1" s="45" t="s">
        <v>161</v>
      </c>
      <c r="F1" s="46" t="s">
        <v>162</v>
      </c>
    </row>
    <row r="2" spans="1:6" ht="30">
      <c r="A2" t="s">
        <v>60</v>
      </c>
      <c r="D2" s="45" t="s">
        <v>163</v>
      </c>
      <c r="F2" s="46" t="s">
        <v>164</v>
      </c>
    </row>
    <row r="3" spans="1:6" ht="75">
      <c r="A3" t="s">
        <v>85</v>
      </c>
      <c r="D3" s="45" t="s">
        <v>165</v>
      </c>
      <c r="F3" s="46" t="s">
        <v>166</v>
      </c>
    </row>
    <row r="4" spans="1:6" ht="60">
      <c r="A4" t="s">
        <v>96</v>
      </c>
      <c r="D4" s="45" t="s">
        <v>167</v>
      </c>
      <c r="F4" s="46" t="s">
        <v>168</v>
      </c>
    </row>
    <row r="5" spans="1:6" ht="45">
      <c r="D5" s="45" t="s">
        <v>169</v>
      </c>
      <c r="F5" s="46" t="s">
        <v>170</v>
      </c>
    </row>
    <row r="6" spans="1:6" ht="45">
      <c r="D6" s="45" t="s">
        <v>113</v>
      </c>
      <c r="F6" s="46" t="s">
        <v>171</v>
      </c>
    </row>
    <row r="7" spans="1:6" ht="60">
      <c r="D7" s="45" t="s">
        <v>131</v>
      </c>
      <c r="F7" s="46" t="s">
        <v>172</v>
      </c>
    </row>
    <row r="8" spans="1:6" ht="75">
      <c r="D8" s="45" t="s">
        <v>173</v>
      </c>
      <c r="F8" s="46" t="s">
        <v>174</v>
      </c>
    </row>
    <row r="9" spans="1:6" ht="45">
      <c r="D9" s="45" t="s">
        <v>175</v>
      </c>
      <c r="F9" s="46" t="s">
        <v>176</v>
      </c>
    </row>
    <row r="10" spans="1:6" ht="45">
      <c r="D10" s="45" t="s">
        <v>177</v>
      </c>
      <c r="F10" s="46" t="s">
        <v>178</v>
      </c>
    </row>
    <row r="11" spans="1:6" ht="45">
      <c r="D11" s="45" t="s">
        <v>179</v>
      </c>
      <c r="F11" s="46" t="s">
        <v>77</v>
      </c>
    </row>
    <row r="12" spans="1:6">
      <c r="D12" s="45" t="s">
        <v>150</v>
      </c>
      <c r="F12" s="46" t="s">
        <v>67</v>
      </c>
    </row>
    <row r="13" spans="1:6">
      <c r="D13" s="45" t="s">
        <v>181</v>
      </c>
    </row>
    <row r="14" spans="1:6">
      <c r="D14" s="45" t="s">
        <v>182</v>
      </c>
    </row>
    <row r="15" spans="1:6">
      <c r="D15" s="45" t="s">
        <v>66</v>
      </c>
    </row>
    <row r="16" spans="1:6">
      <c r="D16" s="45" t="s">
        <v>183</v>
      </c>
    </row>
    <row r="17" spans="4:4">
      <c r="D17" s="45" t="s">
        <v>184</v>
      </c>
    </row>
    <row r="18" spans="4:4">
      <c r="D18" s="45" t="s">
        <v>185</v>
      </c>
    </row>
    <row r="19" spans="4:4">
      <c r="D19" s="45" t="s">
        <v>186</v>
      </c>
    </row>
    <row r="20" spans="4:4">
      <c r="D20" s="45" t="s">
        <v>103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d2347bd3c34e1818504415d6e3d9b6c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9ac676671c92fd0c0c92606b160fe6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3710CC-F564-4E44-B78B-BE30F697789C}"/>
</file>

<file path=customXml/itemProps2.xml><?xml version="1.0" encoding="utf-8"?>
<ds:datastoreItem xmlns:ds="http://schemas.openxmlformats.org/officeDocument/2006/customXml" ds:itemID="{1BD912C2-67FF-4F74-B857-B8D2F5FE6CA6}"/>
</file>

<file path=customXml/itemProps3.xml><?xml version="1.0" encoding="utf-8"?>
<ds:datastoreItem xmlns:ds="http://schemas.openxmlformats.org/officeDocument/2006/customXml" ds:itemID="{265251AB-C88B-4079-B78F-2291AC2E7A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Diego Luis Buelvas Ramirez</cp:lastModifiedBy>
  <cp:revision/>
  <dcterms:created xsi:type="dcterms:W3CDTF">2021-01-25T18:44:53Z</dcterms:created>
  <dcterms:modified xsi:type="dcterms:W3CDTF">2025-04-15T21:16:40Z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