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23604758-7DE0-4C37-BF35-6CB0D201FA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H35" i="1" l="1"/>
  <c r="AC35" i="1"/>
  <c r="X35" i="1"/>
  <c r="P21" i="1"/>
  <c r="P22" i="1"/>
  <c r="P23" i="1"/>
  <c r="P24" i="1"/>
  <c r="P25" i="1"/>
  <c r="P26" i="1"/>
  <c r="P20" i="1"/>
  <c r="P19" i="1"/>
  <c r="P18" i="1"/>
  <c r="AR35" i="1" l="1"/>
  <c r="AM35" i="1"/>
  <c r="P17" i="1"/>
  <c r="P16" i="1"/>
  <c r="P15" i="1"/>
  <c r="P14" i="1"/>
  <c r="P13" i="1"/>
  <c r="AP13" i="1" l="1"/>
  <c r="AR13" i="1" s="1"/>
  <c r="AK13" i="1"/>
  <c r="AM13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X36" i="1" s="1"/>
  <c r="AC27" i="1" l="1"/>
  <c r="AC36" i="1" s="1"/>
  <c r="AR27" i="1"/>
  <c r="AR36" i="1" s="1"/>
  <c r="AM27" i="1"/>
  <c r="AM36" i="1" s="1"/>
  <c r="AH27" i="1"/>
  <c r="AH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<sst xmlns="http://schemas.openxmlformats.org/spreadsheetml/2006/main" count="392" uniqueCount="210">
  <si>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</si>
  <si>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</si>
  <si>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</si>
  <si>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</si>
  <si>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</si>
  <si>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</si>
  <si>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</si>
  <si>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</si>
  <si>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</si>
  <si>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</si>
  <si>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</si>
  <si>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</si>
  <si>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</si>
  <si>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</si>
  <si>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</si>
  <si>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</si>
  <si>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</si>
  <si>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</si>
  <si>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</si>
  <si>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</si>
  <si>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</si>
  <si>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</si>
  <si>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</si>
  <si>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</si>
  <si>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</si>
  <si>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</si>
  <si>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</si>
  <si>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</si>
  <si>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</si>
  <si>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</si>
  <si>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</si>
  <si>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</si>
  <si>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</si>
  <si>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</si>
  <si>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</si>
  <si>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</si>
  <si>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</si>
  <si>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</si>
  <si>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</si>
  <si>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</si>
  <si>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</si>
  <si>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</si>
  <si>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</si>
  <si>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</si>
  <si>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</si>
  <si>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</si>
  <si>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</si>
  <si>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</si>
  <si>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</si>
  <si>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</si>
  <si>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</si>
  <si>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</si>
  <si>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</si>
  <si>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</si>
  <si>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Subsecretaría de Gestión Local - Dirección para la Gestión del Desarrollo Local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</si>
  <si>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</si>
  <si>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</si>
  <si>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</si>
  <si>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</si>
  <si>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</si>
  <si>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</si>
  <si>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</si>
  <si>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</si>
  <si>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</si>
  <si>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</si>
  <si>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</si>
  <si>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</si>
  <si>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</si>
  <si>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</si>
  <si>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</si>
  <si>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</si>
  <si>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</si>
  <si>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</si>
  <si>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</si>
  <si>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</si>
  <si>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</si>
  <si>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</si>
  <si>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</si>
  <si>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</si>
  <si>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</si>
  <si>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</si>
  <si>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</si>
  <si>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</si>
  <si>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</si>
  <si>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</si>
  <si>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</si>
  <si>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</si>
  <si>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</si>
  <si>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</si>
  <si>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</si>
  <si>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</si>
  <si>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</si>
  <si>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</si>
  <si>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</si>
  <si>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19.324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</si>
  <si>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</si>
  <si>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</si>
  <si>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</si>
  <si>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</si>
  <si>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</si>
  <si>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</si>
  <si>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</si>
  <si>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Subsecretaría de Gestión Local - Dirección para la Gestión Policiva</t>
  </si>
  <si>
    <t>9</t>
  </si>
  <si>
    <t>Proferir 3.708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</si>
  <si>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</si>
  <si>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</si>
  <si>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</si>
  <si>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</si>
  <si>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350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</si>
  <si>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</si>
  <si>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</si>
  <si>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</si>
  <si>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</si>
  <si>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</si>
  <si>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</si>
  <si>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150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</si>
  <si>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</si>
  <si>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</si>
  <si>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</si>
  <si>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</si>
  <si>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144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</si>
  <si>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</si>
  <si>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</si>
  <si>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</si>
  <si>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</si>
  <si>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</si>
  <si>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</si>
  <si>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232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</si>
  <si>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</si>
  <si>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</si>
  <si>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</si>
  <si>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</si>
  <si>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122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</si>
  <si>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</si>
  <si>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</si>
  <si>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</si>
  <si>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</si>
  <si>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</si>
  <si>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</si>
  <si>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</si>
  <si>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</si>
  <si>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</si>
  <si>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</si>
  <si>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</si>
  <si>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</si>
  <si>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</si>
  <si>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</si>
  <si>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</si>
  <si>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</si>
  <si>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</si>
  <si>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</si>
  <si>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</si>
  <si>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</si>
  <si>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</si>
  <si>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</si>
  <si>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</si>
  <si>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</si>
  <si>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</si>
  <si>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</si>
  <si>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</si>
  <si>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</si>
  <si>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</si>
  <si>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</si>
  <si>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</si>
  <si>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</si>
  <si>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</si>
  <si>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</si>
  <si>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</si>
  <si>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</si>
  <si>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</si>
  <si>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</si>
  <si>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</si>
  <si>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</si>
  <si>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</si>
  <si>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</si>
  <si>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</si>
  <si>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</si>
  <si>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</si>
  <si>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</si>
  <si>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</si>
  <si>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</si>
  <si>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</si>
  <si>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</si>
  <si>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</si>
  <si>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</si>
  <si>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</si>
  <si>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</si>
  <si>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</si>
  <si>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</si>
  <si>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</si>
  <si>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</si>
  <si>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</si>
  <si>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</si>
  <si>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</si>
  <si>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</si>
  <si>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</si>
  <si>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</si>
  <si>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</si>
  <si>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</si>
  <si>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</si>
  <si>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</si>
  <si>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</si>
  <si>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</si>
  <si>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RAFAEL URIBE URIBE</t>
    </r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</si>
  <si>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</si>
  <si>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</si>
  <si>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</si>
  <si>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29 de enero de 2025</t>
  </si>
  <si>
    <t>Publicación del plan de gestión aprobado. Caso HOLA: 116462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</si>
</sst>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7.28515625" style="1" customWidth="1"/>
    <col min="9" max="9" width="11.5703125" style="1" customWidth="1"/>
    <col min="10" max="10" width="18.42578125" style="1" customWidth="1"/>
    <col min="11" max="11" width="18.14062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66" t="s">
        <v>204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0</v>
      </c>
      <c r="M1" s="68"/>
      <c r="N1" s="68"/>
      <c r="O1" s="68"/>
      <c r="P1" s="68"/>
    </row>
    <row r="2" spans="1:45" s="38" customFormat="1" ht="23.45" customHeight="1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62" t="s">
        <v>2</v>
      </c>
      <c r="G4" s="63"/>
      <c r="H4" s="63"/>
      <c r="I4" s="63"/>
      <c r="J4" s="63"/>
      <c r="K4" s="64"/>
    </row>
    <row r="5" spans="1:45" s="36" customFormat="1" ht="15" customHeight="1" x14ac:dyDescent="0.25">
      <c r="F5" s="2" t="s">
        <v>3</v>
      </c>
      <c r="G5" s="2" t="s">
        <v>4</v>
      </c>
      <c r="H5" s="62" t="s">
        <v>5</v>
      </c>
      <c r="I5" s="63"/>
      <c r="J5" s="63"/>
      <c r="K5" s="64"/>
    </row>
    <row r="6" spans="1:45" s="36" customFormat="1" x14ac:dyDescent="0.25">
      <c r="F6" s="35">
        <v>1</v>
      </c>
      <c r="G6" s="35" t="s">
        <v>208</v>
      </c>
      <c r="H6" s="65" t="s">
        <v>209</v>
      </c>
      <c r="I6" s="65"/>
      <c r="J6" s="65"/>
      <c r="K6" s="65"/>
    </row>
    <row r="7" spans="1:45" s="36" customFormat="1" x14ac:dyDescent="0.25">
      <c r="F7" s="35"/>
      <c r="G7" s="35"/>
      <c r="H7" s="65"/>
      <c r="I7" s="65"/>
      <c r="J7" s="65"/>
      <c r="K7" s="65"/>
    </row>
    <row r="8" spans="1:45" s="36" customFormat="1" x14ac:dyDescent="0.25">
      <c r="F8" s="35"/>
      <c r="G8" s="35"/>
      <c r="H8" s="65"/>
      <c r="I8" s="65"/>
      <c r="J8" s="65"/>
      <c r="K8" s="65"/>
    </row>
    <row r="9" spans="1:45" s="36" customFormat="1" x14ac:dyDescent="0.25"/>
    <row r="10" spans="1:45" ht="14.45" customHeight="1" x14ac:dyDescent="0.25">
      <c r="A10" s="61" t="s">
        <v>6</v>
      </c>
      <c r="B10" s="61"/>
      <c r="C10" s="61" t="s">
        <v>7</v>
      </c>
      <c r="D10" s="61" t="s">
        <v>8</v>
      </c>
      <c r="E10" s="61"/>
      <c r="F10" s="61"/>
      <c r="G10" s="69" t="s">
        <v>9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10</v>
      </c>
      <c r="S10" s="61"/>
      <c r="T10" s="61"/>
      <c r="U10" s="61"/>
      <c r="V10" s="72" t="s">
        <v>11</v>
      </c>
      <c r="W10" s="73"/>
      <c r="X10" s="73"/>
      <c r="Y10" s="73"/>
      <c r="Z10" s="74"/>
      <c r="AA10" s="78" t="s">
        <v>12</v>
      </c>
      <c r="AB10" s="79"/>
      <c r="AC10" s="79"/>
      <c r="AD10" s="79"/>
      <c r="AE10" s="80"/>
      <c r="AF10" s="84" t="s">
        <v>13</v>
      </c>
      <c r="AG10" s="85"/>
      <c r="AH10" s="85"/>
      <c r="AI10" s="85"/>
      <c r="AJ10" s="86"/>
      <c r="AK10" s="90" t="s">
        <v>14</v>
      </c>
      <c r="AL10" s="91"/>
      <c r="AM10" s="91"/>
      <c r="AN10" s="91"/>
      <c r="AO10" s="92"/>
      <c r="AP10" s="96" t="s">
        <v>15</v>
      </c>
      <c r="AQ10" s="97"/>
      <c r="AR10" s="97"/>
      <c r="AS10" s="98"/>
    </row>
    <row r="11" spans="1:45" ht="14.45" customHeight="1" x14ac:dyDescent="0.25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5" x14ac:dyDescent="0.25">
      <c r="A12" s="2" t="s">
        <v>16</v>
      </c>
      <c r="B12" s="2" t="s">
        <v>17</v>
      </c>
      <c r="C12" s="61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3" t="s">
        <v>40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4" t="s">
        <v>40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25" t="s">
        <v>40</v>
      </c>
      <c r="AP12" s="4" t="s">
        <v>36</v>
      </c>
      <c r="AQ12" s="4" t="s">
        <v>37</v>
      </c>
      <c r="AR12" s="4" t="s">
        <v>38</v>
      </c>
      <c r="AS12" s="4" t="s">
        <v>39</v>
      </c>
    </row>
    <row r="13" spans="1:45" s="30" customFormat="1" ht="150" x14ac:dyDescent="0.25">
      <c r="A13" s="22">
        <v>4</v>
      </c>
      <c r="B13" s="21" t="s">
        <v>205</v>
      </c>
      <c r="C13" s="21" t="s">
        <v>41</v>
      </c>
      <c r="D13" s="26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31" t="s">
        <v>47</v>
      </c>
      <c r="J13" s="21" t="s">
        <v>48</v>
      </c>
      <c r="K13" s="21" t="s">
        <v>49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3</v>
      </c>
      <c r="B14" s="21" t="s">
        <v>206</v>
      </c>
      <c r="C14" s="21" t="s">
        <v>55</v>
      </c>
      <c r="D14" s="26" t="s">
        <v>56</v>
      </c>
      <c r="E14" s="21" t="s">
        <v>57</v>
      </c>
      <c r="F14" s="21" t="s">
        <v>44</v>
      </c>
      <c r="G14" s="21" t="s">
        <v>58</v>
      </c>
      <c r="H14" s="21" t="s">
        <v>59</v>
      </c>
      <c r="I14" s="21" t="s">
        <v>60</v>
      </c>
      <c r="J14" s="21" t="s">
        <v>48</v>
      </c>
      <c r="K14" s="21" t="s">
        <v>49</v>
      </c>
      <c r="L14" s="32">
        <v>0.12</v>
      </c>
      <c r="M14" s="32">
        <v>0.25</v>
      </c>
      <c r="N14" s="32">
        <v>0.51</v>
      </c>
      <c r="O14" s="32">
        <v>0.68</v>
      </c>
      <c r="P14" s="32">
        <f t="shared" si="0"/>
        <v>0.68</v>
      </c>
      <c r="Q14" s="21" t="s">
        <v>50</v>
      </c>
      <c r="R14" s="21" t="s">
        <v>61</v>
      </c>
      <c r="S14" s="21" t="s">
        <v>62</v>
      </c>
      <c r="T14" s="21" t="s">
        <v>63</v>
      </c>
      <c r="U14" s="21" t="s">
        <v>54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0.25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30" customFormat="1" ht="120" x14ac:dyDescent="0.25">
      <c r="A15" s="22">
        <v>3</v>
      </c>
      <c r="B15" s="21" t="s">
        <v>206</v>
      </c>
      <c r="C15" s="21" t="s">
        <v>55</v>
      </c>
      <c r="D15" s="26" t="s">
        <v>64</v>
      </c>
      <c r="E15" s="21" t="s">
        <v>65</v>
      </c>
      <c r="F15" s="21" t="s">
        <v>44</v>
      </c>
      <c r="G15" s="21" t="s">
        <v>66</v>
      </c>
      <c r="H15" s="21" t="s">
        <v>67</v>
      </c>
      <c r="I15" s="21" t="s">
        <v>68</v>
      </c>
      <c r="J15" s="21" t="s">
        <v>48</v>
      </c>
      <c r="K15" s="21" t="s">
        <v>49</v>
      </c>
      <c r="L15" s="32">
        <v>0.05</v>
      </c>
      <c r="M15" s="32">
        <v>0.2</v>
      </c>
      <c r="N15" s="32">
        <v>0.48</v>
      </c>
      <c r="O15" s="32">
        <v>0.63</v>
      </c>
      <c r="P15" s="32">
        <f t="shared" si="0"/>
        <v>0.63</v>
      </c>
      <c r="Q15" s="21" t="s">
        <v>50</v>
      </c>
      <c r="R15" s="21" t="s">
        <v>61</v>
      </c>
      <c r="S15" s="21" t="s">
        <v>62</v>
      </c>
      <c r="T15" s="21" t="s">
        <v>63</v>
      </c>
      <c r="U15" s="21" t="s">
        <v>54</v>
      </c>
      <c r="V15" s="32">
        <f t="shared" si="1"/>
        <v>0.05</v>
      </c>
      <c r="W15" s="21"/>
      <c r="X15" s="21">
        <f t="shared" si="6"/>
        <v>0</v>
      </c>
      <c r="Y15" s="21"/>
      <c r="Z15" s="21"/>
      <c r="AA15" s="32">
        <f t="shared" si="2"/>
        <v>0.2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0.63</v>
      </c>
      <c r="AL15" s="21"/>
      <c r="AM15" s="21">
        <f t="shared" si="9"/>
        <v>0</v>
      </c>
      <c r="AN15" s="21"/>
      <c r="AO15" s="21"/>
      <c r="AP15" s="32">
        <f t="shared" si="5"/>
        <v>0.63</v>
      </c>
      <c r="AQ15" s="21"/>
      <c r="AR15" s="21">
        <f t="shared" si="10"/>
        <v>0</v>
      </c>
      <c r="AS15" s="21"/>
    </row>
    <row r="16" spans="1:45" s="30" customFormat="1" ht="75" x14ac:dyDescent="0.25">
      <c r="A16" s="22">
        <v>3</v>
      </c>
      <c r="B16" s="21" t="s">
        <v>206</v>
      </c>
      <c r="C16" s="21" t="s">
        <v>55</v>
      </c>
      <c r="D16" s="26" t="s">
        <v>69</v>
      </c>
      <c r="E16" s="21" t="s">
        <v>70</v>
      </c>
      <c r="F16" s="21" t="s">
        <v>44</v>
      </c>
      <c r="G16" s="21" t="s">
        <v>71</v>
      </c>
      <c r="H16" s="21" t="s">
        <v>72</v>
      </c>
      <c r="I16" s="31" t="s">
        <v>73</v>
      </c>
      <c r="J16" s="21" t="s">
        <v>48</v>
      </c>
      <c r="K16" s="21" t="s">
        <v>49</v>
      </c>
      <c r="L16" s="32">
        <v>0.1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50</v>
      </c>
      <c r="R16" s="21" t="s">
        <v>61</v>
      </c>
      <c r="S16" s="21" t="s">
        <v>62</v>
      </c>
      <c r="T16" s="21" t="s">
        <v>63</v>
      </c>
      <c r="U16" s="21" t="s">
        <v>54</v>
      </c>
      <c r="V16" s="32">
        <f t="shared" si="1"/>
        <v>0.1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21">
        <f t="shared" si="10"/>
        <v>0</v>
      </c>
      <c r="AS16" s="21"/>
    </row>
    <row r="17" spans="1:45" s="30" customFormat="1" ht="75" x14ac:dyDescent="0.25">
      <c r="A17" s="22">
        <v>3</v>
      </c>
      <c r="B17" s="21" t="s">
        <v>206</v>
      </c>
      <c r="C17" s="21" t="s">
        <v>55</v>
      </c>
      <c r="D17" s="26" t="s">
        <v>74</v>
      </c>
      <c r="E17" s="21" t="s">
        <v>75</v>
      </c>
      <c r="F17" s="21" t="s">
        <v>44</v>
      </c>
      <c r="G17" s="21" t="s">
        <v>76</v>
      </c>
      <c r="H17" s="21" t="s">
        <v>77</v>
      </c>
      <c r="I17" s="31" t="s">
        <v>78</v>
      </c>
      <c r="J17" s="21" t="s">
        <v>48</v>
      </c>
      <c r="K17" s="21" t="s">
        <v>49</v>
      </c>
      <c r="L17" s="32">
        <v>0.05</v>
      </c>
      <c r="M17" s="32">
        <v>0.15</v>
      </c>
      <c r="N17" s="32">
        <v>0.28000000000000003</v>
      </c>
      <c r="O17" s="32">
        <v>0.51</v>
      </c>
      <c r="P17" s="32">
        <f t="shared" si="0"/>
        <v>0.51</v>
      </c>
      <c r="Q17" s="21" t="s">
        <v>50</v>
      </c>
      <c r="R17" s="21" t="s">
        <v>61</v>
      </c>
      <c r="S17" s="21" t="s">
        <v>62</v>
      </c>
      <c r="T17" s="21" t="s">
        <v>63</v>
      </c>
      <c r="U17" s="21" t="s">
        <v>54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0.28000000000000003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21">
        <f t="shared" si="10"/>
        <v>0</v>
      </c>
      <c r="AS17" s="21"/>
    </row>
    <row r="18" spans="1:45" s="30" customFormat="1" ht="225" x14ac:dyDescent="0.25">
      <c r="A18" s="22">
        <v>3</v>
      </c>
      <c r="B18" s="21" t="s">
        <v>206</v>
      </c>
      <c r="C18" s="21" t="s">
        <v>55</v>
      </c>
      <c r="D18" s="26" t="s">
        <v>79</v>
      </c>
      <c r="E18" s="21" t="s">
        <v>80</v>
      </c>
      <c r="F18" s="21" t="s">
        <v>44</v>
      </c>
      <c r="G18" s="21" t="s">
        <v>81</v>
      </c>
      <c r="H18" s="21" t="s">
        <v>82</v>
      </c>
      <c r="I18" s="21" t="s">
        <v>83</v>
      </c>
      <c r="J18" s="21" t="s">
        <v>84</v>
      </c>
      <c r="K18" s="21" t="s">
        <v>49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50</v>
      </c>
      <c r="R18" s="21" t="s">
        <v>61</v>
      </c>
      <c r="S18" s="21" t="s">
        <v>85</v>
      </c>
      <c r="T18" s="21" t="s">
        <v>63</v>
      </c>
      <c r="U18" s="21" t="s">
        <v>54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21">
        <f t="shared" si="10"/>
        <v>0</v>
      </c>
      <c r="AS18" s="21"/>
    </row>
    <row r="19" spans="1:45" s="30" customFormat="1" ht="135" x14ac:dyDescent="0.25">
      <c r="A19" s="22">
        <v>3</v>
      </c>
      <c r="B19" s="21" t="s">
        <v>206</v>
      </c>
      <c r="C19" s="21" t="s">
        <v>55</v>
      </c>
      <c r="D19" s="26" t="s">
        <v>86</v>
      </c>
      <c r="E19" s="21" t="s">
        <v>87</v>
      </c>
      <c r="F19" s="21" t="s">
        <v>88</v>
      </c>
      <c r="G19" s="21" t="s">
        <v>89</v>
      </c>
      <c r="H19" s="21" t="s">
        <v>90</v>
      </c>
      <c r="I19" s="21" t="s">
        <v>91</v>
      </c>
      <c r="J19" s="21" t="s">
        <v>48</v>
      </c>
      <c r="K19" s="21" t="s">
        <v>49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50</v>
      </c>
      <c r="R19" s="21" t="s">
        <v>61</v>
      </c>
      <c r="S19" s="21" t="s">
        <v>85</v>
      </c>
      <c r="T19" s="21" t="s">
        <v>63</v>
      </c>
      <c r="U19" s="21" t="s">
        <v>54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205</v>
      </c>
      <c r="C20" s="21" t="s">
        <v>92</v>
      </c>
      <c r="D20" s="26" t="s">
        <v>93</v>
      </c>
      <c r="E20" s="21" t="s">
        <v>94</v>
      </c>
      <c r="F20" s="21" t="s">
        <v>44</v>
      </c>
      <c r="G20" s="21" t="s">
        <v>95</v>
      </c>
      <c r="H20" s="21" t="s">
        <v>96</v>
      </c>
      <c r="I20" s="21" t="s">
        <v>97</v>
      </c>
      <c r="J20" s="21" t="s">
        <v>98</v>
      </c>
      <c r="K20" s="21" t="s">
        <v>95</v>
      </c>
      <c r="L20" s="29">
        <v>4000</v>
      </c>
      <c r="M20" s="29">
        <v>5108</v>
      </c>
      <c r="N20" s="29">
        <v>5108</v>
      </c>
      <c r="O20" s="29">
        <v>5108</v>
      </c>
      <c r="P20" s="29">
        <f>SUM(L20:O20)</f>
        <v>19324</v>
      </c>
      <c r="Q20" s="21" t="s">
        <v>50</v>
      </c>
      <c r="R20" s="21" t="s">
        <v>99</v>
      </c>
      <c r="S20" s="21" t="s">
        <v>100</v>
      </c>
      <c r="T20" s="21" t="s">
        <v>101</v>
      </c>
      <c r="U20" s="21" t="s">
        <v>102</v>
      </c>
      <c r="V20" s="29">
        <f t="shared" si="1"/>
        <v>4000</v>
      </c>
      <c r="W20" s="21"/>
      <c r="X20" s="21">
        <f t="shared" si="6"/>
        <v>0</v>
      </c>
      <c r="Y20" s="21"/>
      <c r="Z20" s="21"/>
      <c r="AA20" s="29">
        <f t="shared" si="2"/>
        <v>5108</v>
      </c>
      <c r="AB20" s="21"/>
      <c r="AC20" s="21">
        <f t="shared" si="7"/>
        <v>0</v>
      </c>
      <c r="AD20" s="21"/>
      <c r="AE20" s="21"/>
      <c r="AF20" s="29">
        <f t="shared" si="3"/>
        <v>5108</v>
      </c>
      <c r="AG20" s="21"/>
      <c r="AH20" s="21">
        <f t="shared" si="8"/>
        <v>0</v>
      </c>
      <c r="AI20" s="21"/>
      <c r="AJ20" s="21"/>
      <c r="AK20" s="29">
        <f t="shared" si="4"/>
        <v>5108</v>
      </c>
      <c r="AL20" s="21"/>
      <c r="AM20" s="21">
        <f t="shared" si="9"/>
        <v>0</v>
      </c>
      <c r="AN20" s="21"/>
      <c r="AO20" s="21"/>
      <c r="AP20" s="21">
        <f t="shared" si="5"/>
        <v>19324</v>
      </c>
      <c r="AQ20" s="21"/>
      <c r="AR20" s="21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205</v>
      </c>
      <c r="C21" s="21" t="s">
        <v>92</v>
      </c>
      <c r="D21" s="26" t="s">
        <v>103</v>
      </c>
      <c r="E21" s="21" t="s">
        <v>104</v>
      </c>
      <c r="F21" s="21" t="s">
        <v>44</v>
      </c>
      <c r="G21" s="21" t="s">
        <v>105</v>
      </c>
      <c r="H21" s="21" t="s">
        <v>106</v>
      </c>
      <c r="I21" s="21" t="s">
        <v>97</v>
      </c>
      <c r="J21" s="21" t="s">
        <v>98</v>
      </c>
      <c r="K21" s="21" t="s">
        <v>105</v>
      </c>
      <c r="L21" s="29">
        <v>900</v>
      </c>
      <c r="M21" s="29">
        <v>936</v>
      </c>
      <c r="N21" s="29">
        <v>936</v>
      </c>
      <c r="O21" s="29">
        <v>936</v>
      </c>
      <c r="P21" s="29">
        <f t="shared" ref="P21:P26" si="11">SUM(L21:O21)</f>
        <v>3708</v>
      </c>
      <c r="Q21" s="21" t="s">
        <v>50</v>
      </c>
      <c r="R21" s="33" t="s">
        <v>107</v>
      </c>
      <c r="S21" s="33" t="s">
        <v>100</v>
      </c>
      <c r="T21" s="21" t="s">
        <v>101</v>
      </c>
      <c r="U21" s="21" t="s">
        <v>102</v>
      </c>
      <c r="V21" s="29">
        <f t="shared" si="1"/>
        <v>900</v>
      </c>
      <c r="W21" s="21"/>
      <c r="X21" s="21">
        <f t="shared" si="6"/>
        <v>0</v>
      </c>
      <c r="Y21" s="21"/>
      <c r="Z21" s="21"/>
      <c r="AA21" s="29">
        <f t="shared" si="2"/>
        <v>936</v>
      </c>
      <c r="AB21" s="21"/>
      <c r="AC21" s="21">
        <f t="shared" si="7"/>
        <v>0</v>
      </c>
      <c r="AD21" s="21"/>
      <c r="AE21" s="21"/>
      <c r="AF21" s="29">
        <f t="shared" si="3"/>
        <v>936</v>
      </c>
      <c r="AG21" s="21"/>
      <c r="AH21" s="21">
        <f t="shared" si="8"/>
        <v>0</v>
      </c>
      <c r="AI21" s="21"/>
      <c r="AJ21" s="21"/>
      <c r="AK21" s="29">
        <f t="shared" si="4"/>
        <v>936</v>
      </c>
      <c r="AL21" s="21"/>
      <c r="AM21" s="21">
        <f t="shared" si="9"/>
        <v>0</v>
      </c>
      <c r="AN21" s="21"/>
      <c r="AO21" s="21"/>
      <c r="AP21" s="21">
        <f t="shared" si="5"/>
        <v>3708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205</v>
      </c>
      <c r="C22" s="21" t="s">
        <v>92</v>
      </c>
      <c r="D22" s="26" t="s">
        <v>108</v>
      </c>
      <c r="E22" s="21" t="s">
        <v>109</v>
      </c>
      <c r="F22" s="21" t="s">
        <v>44</v>
      </c>
      <c r="G22" s="21" t="s">
        <v>110</v>
      </c>
      <c r="H22" s="21" t="s">
        <v>111</v>
      </c>
      <c r="I22" s="21" t="s">
        <v>97</v>
      </c>
      <c r="J22" s="21" t="s">
        <v>98</v>
      </c>
      <c r="K22" s="21" t="s">
        <v>112</v>
      </c>
      <c r="L22" s="29">
        <v>51</v>
      </c>
      <c r="M22" s="29">
        <v>87</v>
      </c>
      <c r="N22" s="29">
        <v>123</v>
      </c>
      <c r="O22" s="29">
        <v>89</v>
      </c>
      <c r="P22" s="29">
        <f t="shared" si="11"/>
        <v>350</v>
      </c>
      <c r="Q22" s="21" t="s">
        <v>50</v>
      </c>
      <c r="R22" s="21" t="s">
        <v>113</v>
      </c>
      <c r="S22" s="21" t="s">
        <v>114</v>
      </c>
      <c r="T22" s="21" t="s">
        <v>101</v>
      </c>
      <c r="U22" s="21" t="s">
        <v>102</v>
      </c>
      <c r="V22" s="29">
        <f t="shared" si="1"/>
        <v>51</v>
      </c>
      <c r="W22" s="21"/>
      <c r="X22" s="21">
        <f t="shared" si="6"/>
        <v>0</v>
      </c>
      <c r="Y22" s="21"/>
      <c r="Z22" s="21"/>
      <c r="AA22" s="29">
        <f t="shared" si="2"/>
        <v>87</v>
      </c>
      <c r="AB22" s="21"/>
      <c r="AC22" s="21">
        <f t="shared" si="7"/>
        <v>0</v>
      </c>
      <c r="AD22" s="21"/>
      <c r="AE22" s="21"/>
      <c r="AF22" s="29">
        <f t="shared" si="3"/>
        <v>123</v>
      </c>
      <c r="AG22" s="21"/>
      <c r="AH22" s="21">
        <f t="shared" si="8"/>
        <v>0</v>
      </c>
      <c r="AI22" s="21"/>
      <c r="AJ22" s="21"/>
      <c r="AK22" s="29">
        <f t="shared" si="4"/>
        <v>89</v>
      </c>
      <c r="AL22" s="21"/>
      <c r="AM22" s="21">
        <f t="shared" si="9"/>
        <v>0</v>
      </c>
      <c r="AN22" s="21"/>
      <c r="AO22" s="21"/>
      <c r="AP22" s="21">
        <f t="shared" si="5"/>
        <v>350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205</v>
      </c>
      <c r="C23" s="21" t="s">
        <v>92</v>
      </c>
      <c r="D23" s="26" t="s">
        <v>115</v>
      </c>
      <c r="E23" s="21" t="s">
        <v>116</v>
      </c>
      <c r="F23" s="21" t="s">
        <v>44</v>
      </c>
      <c r="G23" s="21" t="s">
        <v>117</v>
      </c>
      <c r="H23" s="21" t="s">
        <v>118</v>
      </c>
      <c r="I23" s="21" t="s">
        <v>97</v>
      </c>
      <c r="J23" s="21" t="s">
        <v>98</v>
      </c>
      <c r="K23" s="21" t="s">
        <v>119</v>
      </c>
      <c r="L23" s="39">
        <v>21</v>
      </c>
      <c r="M23" s="39">
        <v>36</v>
      </c>
      <c r="N23" s="39">
        <v>51</v>
      </c>
      <c r="O23" s="39">
        <v>42</v>
      </c>
      <c r="P23" s="29">
        <f t="shared" si="11"/>
        <v>150</v>
      </c>
      <c r="Q23" s="21" t="s">
        <v>50</v>
      </c>
      <c r="R23" s="21" t="s">
        <v>113</v>
      </c>
      <c r="S23" s="21" t="s">
        <v>114</v>
      </c>
      <c r="T23" s="21" t="s">
        <v>101</v>
      </c>
      <c r="U23" s="21" t="s">
        <v>102</v>
      </c>
      <c r="V23" s="29">
        <f t="shared" si="1"/>
        <v>21</v>
      </c>
      <c r="W23" s="21"/>
      <c r="X23" s="21">
        <f t="shared" si="6"/>
        <v>0</v>
      </c>
      <c r="Y23" s="21"/>
      <c r="Z23" s="21"/>
      <c r="AA23" s="29">
        <f t="shared" si="2"/>
        <v>36</v>
      </c>
      <c r="AB23" s="21"/>
      <c r="AC23" s="21">
        <f t="shared" si="7"/>
        <v>0</v>
      </c>
      <c r="AD23" s="21"/>
      <c r="AE23" s="21"/>
      <c r="AF23" s="29">
        <f t="shared" si="3"/>
        <v>51</v>
      </c>
      <c r="AG23" s="21"/>
      <c r="AH23" s="21">
        <f t="shared" si="8"/>
        <v>0</v>
      </c>
      <c r="AI23" s="21"/>
      <c r="AJ23" s="21"/>
      <c r="AK23" s="29">
        <f t="shared" si="4"/>
        <v>42</v>
      </c>
      <c r="AL23" s="21"/>
      <c r="AM23" s="21">
        <f t="shared" si="9"/>
        <v>0</v>
      </c>
      <c r="AN23" s="21"/>
      <c r="AO23" s="21"/>
      <c r="AP23" s="21">
        <f t="shared" si="5"/>
        <v>150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205</v>
      </c>
      <c r="C24" s="21" t="s">
        <v>92</v>
      </c>
      <c r="D24" s="26" t="s">
        <v>120</v>
      </c>
      <c r="E24" s="21" t="s">
        <v>121</v>
      </c>
      <c r="F24" s="21" t="s">
        <v>44</v>
      </c>
      <c r="G24" s="21" t="s">
        <v>122</v>
      </c>
      <c r="H24" s="21" t="s">
        <v>123</v>
      </c>
      <c r="I24" s="21" t="s">
        <v>97</v>
      </c>
      <c r="J24" s="21" t="s">
        <v>98</v>
      </c>
      <c r="K24" s="21" t="s">
        <v>124</v>
      </c>
      <c r="L24" s="39">
        <v>30</v>
      </c>
      <c r="M24" s="39">
        <v>39</v>
      </c>
      <c r="N24" s="39">
        <v>39</v>
      </c>
      <c r="O24" s="39">
        <v>36</v>
      </c>
      <c r="P24" s="29">
        <f t="shared" si="11"/>
        <v>144</v>
      </c>
      <c r="Q24" s="21" t="s">
        <v>50</v>
      </c>
      <c r="R24" s="21" t="s">
        <v>125</v>
      </c>
      <c r="S24" s="21" t="s">
        <v>126</v>
      </c>
      <c r="T24" s="21" t="s">
        <v>101</v>
      </c>
      <c r="U24" s="21" t="s">
        <v>102</v>
      </c>
      <c r="V24" s="29">
        <f t="shared" si="1"/>
        <v>30</v>
      </c>
      <c r="W24" s="21"/>
      <c r="X24" s="21">
        <f t="shared" si="6"/>
        <v>0</v>
      </c>
      <c r="Y24" s="21"/>
      <c r="Z24" s="21"/>
      <c r="AA24" s="29">
        <f t="shared" si="2"/>
        <v>39</v>
      </c>
      <c r="AB24" s="21"/>
      <c r="AC24" s="21">
        <f t="shared" si="7"/>
        <v>0</v>
      </c>
      <c r="AD24" s="21"/>
      <c r="AE24" s="21"/>
      <c r="AF24" s="29">
        <f t="shared" si="3"/>
        <v>39</v>
      </c>
      <c r="AG24" s="21"/>
      <c r="AH24" s="21">
        <f t="shared" si="8"/>
        <v>0</v>
      </c>
      <c r="AI24" s="21"/>
      <c r="AJ24" s="21"/>
      <c r="AK24" s="29">
        <f t="shared" si="4"/>
        <v>36</v>
      </c>
      <c r="AL24" s="21"/>
      <c r="AM24" s="21">
        <f t="shared" si="9"/>
        <v>0</v>
      </c>
      <c r="AN24" s="21"/>
      <c r="AO24" s="21"/>
      <c r="AP24" s="21">
        <f t="shared" si="5"/>
        <v>144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205</v>
      </c>
      <c r="C25" s="21" t="s">
        <v>92</v>
      </c>
      <c r="D25" s="26" t="s">
        <v>127</v>
      </c>
      <c r="E25" s="21" t="s">
        <v>128</v>
      </c>
      <c r="F25" s="21" t="s">
        <v>44</v>
      </c>
      <c r="G25" s="21" t="s">
        <v>129</v>
      </c>
      <c r="H25" s="21" t="s">
        <v>130</v>
      </c>
      <c r="I25" s="21" t="s">
        <v>97</v>
      </c>
      <c r="J25" s="21" t="s">
        <v>98</v>
      </c>
      <c r="K25" s="21" t="s">
        <v>124</v>
      </c>
      <c r="L25" s="29">
        <v>42</v>
      </c>
      <c r="M25" s="29">
        <v>69</v>
      </c>
      <c r="N25" s="29">
        <v>69</v>
      </c>
      <c r="O25" s="29">
        <v>52</v>
      </c>
      <c r="P25" s="29">
        <f t="shared" si="11"/>
        <v>232</v>
      </c>
      <c r="Q25" s="21" t="s">
        <v>50</v>
      </c>
      <c r="R25" s="21" t="s">
        <v>131</v>
      </c>
      <c r="S25" s="21" t="s">
        <v>126</v>
      </c>
      <c r="T25" s="21" t="s">
        <v>101</v>
      </c>
      <c r="U25" s="21" t="s">
        <v>102</v>
      </c>
      <c r="V25" s="29">
        <f t="shared" si="1"/>
        <v>42</v>
      </c>
      <c r="W25" s="21"/>
      <c r="X25" s="21">
        <f t="shared" si="6"/>
        <v>0</v>
      </c>
      <c r="Y25" s="21"/>
      <c r="Z25" s="21"/>
      <c r="AA25" s="29">
        <f t="shared" si="2"/>
        <v>69</v>
      </c>
      <c r="AB25" s="21"/>
      <c r="AC25" s="21">
        <f t="shared" si="7"/>
        <v>0</v>
      </c>
      <c r="AD25" s="21"/>
      <c r="AE25" s="21"/>
      <c r="AF25" s="29">
        <f t="shared" si="3"/>
        <v>69</v>
      </c>
      <c r="AG25" s="21"/>
      <c r="AH25" s="21">
        <f t="shared" si="8"/>
        <v>0</v>
      </c>
      <c r="AI25" s="21"/>
      <c r="AJ25" s="21"/>
      <c r="AK25" s="29">
        <f t="shared" si="4"/>
        <v>52</v>
      </c>
      <c r="AL25" s="21"/>
      <c r="AM25" s="21">
        <f t="shared" si="9"/>
        <v>0</v>
      </c>
      <c r="AN25" s="21"/>
      <c r="AO25" s="21"/>
      <c r="AP25" s="21">
        <f t="shared" si="5"/>
        <v>232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205</v>
      </c>
      <c r="C26" s="21" t="s">
        <v>92</v>
      </c>
      <c r="D26" s="26" t="s">
        <v>132</v>
      </c>
      <c r="E26" s="21" t="s">
        <v>133</v>
      </c>
      <c r="F26" s="21" t="s">
        <v>44</v>
      </c>
      <c r="G26" s="21" t="s">
        <v>134</v>
      </c>
      <c r="H26" s="21" t="s">
        <v>135</v>
      </c>
      <c r="I26" s="21" t="s">
        <v>97</v>
      </c>
      <c r="J26" s="21" t="s">
        <v>98</v>
      </c>
      <c r="K26" s="21" t="s">
        <v>124</v>
      </c>
      <c r="L26" s="29">
        <v>25</v>
      </c>
      <c r="M26" s="29">
        <v>33</v>
      </c>
      <c r="N26" s="29">
        <v>33</v>
      </c>
      <c r="O26" s="29">
        <v>31</v>
      </c>
      <c r="P26" s="29">
        <f t="shared" si="11"/>
        <v>122</v>
      </c>
      <c r="Q26" s="21" t="s">
        <v>50</v>
      </c>
      <c r="R26" s="21" t="s">
        <v>136</v>
      </c>
      <c r="S26" s="21" t="s">
        <v>126</v>
      </c>
      <c r="T26" s="21" t="s">
        <v>101</v>
      </c>
      <c r="U26" s="21" t="s">
        <v>102</v>
      </c>
      <c r="V26" s="29">
        <f t="shared" si="1"/>
        <v>25</v>
      </c>
      <c r="W26" s="21"/>
      <c r="X26" s="21">
        <f t="shared" si="6"/>
        <v>0</v>
      </c>
      <c r="Y26" s="21"/>
      <c r="Z26" s="21"/>
      <c r="AA26" s="29">
        <f t="shared" si="2"/>
        <v>33</v>
      </c>
      <c r="AB26" s="21"/>
      <c r="AC26" s="21">
        <f t="shared" si="7"/>
        <v>0</v>
      </c>
      <c r="AD26" s="21"/>
      <c r="AE26" s="21"/>
      <c r="AF26" s="29">
        <f t="shared" si="3"/>
        <v>33</v>
      </c>
      <c r="AG26" s="21"/>
      <c r="AH26" s="21">
        <f t="shared" si="8"/>
        <v>0</v>
      </c>
      <c r="AI26" s="21"/>
      <c r="AJ26" s="21"/>
      <c r="AK26" s="29">
        <f t="shared" si="4"/>
        <v>31</v>
      </c>
      <c r="AL26" s="21"/>
      <c r="AM26" s="21">
        <f t="shared" si="9"/>
        <v>0</v>
      </c>
      <c r="AN26" s="21"/>
      <c r="AO26" s="21"/>
      <c r="AP26" s="21">
        <f t="shared" si="5"/>
        <v>122</v>
      </c>
      <c r="AQ26" s="21"/>
      <c r="AR26" s="21">
        <f t="shared" si="10"/>
        <v>0</v>
      </c>
      <c r="AS26" s="21"/>
    </row>
    <row r="27" spans="1:45" s="5" customFormat="1" ht="31.5" x14ac:dyDescent="0.25">
      <c r="A27" s="10"/>
      <c r="B27" s="10"/>
      <c r="C27" s="10"/>
      <c r="D27" s="10"/>
      <c r="E27" s="13" t="s">
        <v>137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 t="s">
        <v>101</v>
      </c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46" customFormat="1" ht="75" x14ac:dyDescent="0.25">
      <c r="A28" s="34">
        <v>3</v>
      </c>
      <c r="B28" s="27" t="s">
        <v>206</v>
      </c>
      <c r="C28" s="27" t="s">
        <v>138</v>
      </c>
      <c r="D28" s="34" t="s">
        <v>139</v>
      </c>
      <c r="E28" s="27" t="s">
        <v>140</v>
      </c>
      <c r="F28" s="27" t="s">
        <v>141</v>
      </c>
      <c r="G28" s="27" t="s">
        <v>142</v>
      </c>
      <c r="H28" s="27" t="s">
        <v>143</v>
      </c>
      <c r="I28" s="27" t="s">
        <v>144</v>
      </c>
      <c r="J28" s="40" t="s">
        <v>84</v>
      </c>
      <c r="K28" s="40" t="s">
        <v>145</v>
      </c>
      <c r="L28" s="41" t="s">
        <v>146</v>
      </c>
      <c r="M28" s="42">
        <v>0.8</v>
      </c>
      <c r="N28" s="41" t="s">
        <v>146</v>
      </c>
      <c r="O28" s="42">
        <v>0.8</v>
      </c>
      <c r="P28" s="42">
        <v>0.8</v>
      </c>
      <c r="Q28" s="27" t="s">
        <v>50</v>
      </c>
      <c r="R28" s="27" t="s">
        <v>147</v>
      </c>
      <c r="S28" s="27" t="s">
        <v>148</v>
      </c>
      <c r="T28" s="27" t="s">
        <v>149</v>
      </c>
      <c r="U28" s="27" t="s">
        <v>150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46" customFormat="1" ht="150" x14ac:dyDescent="0.25">
      <c r="A29" s="34">
        <v>5</v>
      </c>
      <c r="B29" s="27" t="s">
        <v>207</v>
      </c>
      <c r="C29" s="27" t="s">
        <v>151</v>
      </c>
      <c r="D29" s="34" t="s">
        <v>152</v>
      </c>
      <c r="E29" s="47" t="s">
        <v>153</v>
      </c>
      <c r="F29" s="47" t="s">
        <v>141</v>
      </c>
      <c r="G29" s="47" t="s">
        <v>154</v>
      </c>
      <c r="H29" s="47" t="s">
        <v>155</v>
      </c>
      <c r="I29" s="47" t="s">
        <v>156</v>
      </c>
      <c r="J29" s="47" t="s">
        <v>157</v>
      </c>
      <c r="K29" s="47" t="s">
        <v>154</v>
      </c>
      <c r="L29" s="48" t="s">
        <v>158</v>
      </c>
      <c r="M29" s="49">
        <v>1</v>
      </c>
      <c r="N29" s="49">
        <v>1</v>
      </c>
      <c r="O29" s="50">
        <v>1</v>
      </c>
      <c r="P29" s="50">
        <v>1</v>
      </c>
      <c r="Q29" s="47" t="s">
        <v>159</v>
      </c>
      <c r="R29" s="47" t="s">
        <v>160</v>
      </c>
      <c r="S29" s="47" t="s">
        <v>161</v>
      </c>
      <c r="T29" s="51" t="s">
        <v>162</v>
      </c>
      <c r="U29" s="52" t="s">
        <v>163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46" customFormat="1" ht="90" x14ac:dyDescent="0.25">
      <c r="A30" s="34">
        <v>3</v>
      </c>
      <c r="B30" s="27" t="s">
        <v>206</v>
      </c>
      <c r="C30" s="27" t="s">
        <v>138</v>
      </c>
      <c r="D30" s="34" t="s">
        <v>164</v>
      </c>
      <c r="E30" s="27" t="s">
        <v>165</v>
      </c>
      <c r="F30" s="27" t="s">
        <v>141</v>
      </c>
      <c r="G30" s="27" t="s">
        <v>166</v>
      </c>
      <c r="H30" s="27" t="s">
        <v>167</v>
      </c>
      <c r="I30" s="34" t="s">
        <v>168</v>
      </c>
      <c r="J30" s="28" t="s">
        <v>98</v>
      </c>
      <c r="K30" s="27" t="s">
        <v>166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50</v>
      </c>
      <c r="R30" s="47" t="s">
        <v>169</v>
      </c>
      <c r="S30" s="47" t="s">
        <v>169</v>
      </c>
      <c r="T30" s="47" t="s">
        <v>149</v>
      </c>
      <c r="U30" s="47" t="s">
        <v>149</v>
      </c>
      <c r="V30" s="43">
        <f>L30</f>
        <v>0</v>
      </c>
      <c r="W30" s="54"/>
      <c r="X30" s="55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46" customFormat="1" ht="105" x14ac:dyDescent="0.25">
      <c r="A31" s="34">
        <v>3</v>
      </c>
      <c r="B31" s="27" t="s">
        <v>206</v>
      </c>
      <c r="C31" s="27" t="s">
        <v>170</v>
      </c>
      <c r="D31" s="34" t="s">
        <v>171</v>
      </c>
      <c r="E31" s="47" t="s">
        <v>172</v>
      </c>
      <c r="F31" s="47" t="s">
        <v>141</v>
      </c>
      <c r="G31" s="47" t="s">
        <v>173</v>
      </c>
      <c r="H31" s="47" t="s">
        <v>174</v>
      </c>
      <c r="I31" s="47" t="s">
        <v>175</v>
      </c>
      <c r="J31" s="47" t="s">
        <v>98</v>
      </c>
      <c r="K31" s="47" t="s">
        <v>176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50</v>
      </c>
      <c r="R31" s="47" t="s">
        <v>177</v>
      </c>
      <c r="S31" s="47" t="s">
        <v>178</v>
      </c>
      <c r="T31" s="47" t="s">
        <v>149</v>
      </c>
      <c r="U31" s="47" t="s">
        <v>179</v>
      </c>
      <c r="V31" s="57">
        <v>1</v>
      </c>
      <c r="W31" s="54"/>
      <c r="X31" s="55"/>
      <c r="Y31" s="27"/>
      <c r="Z31" s="27"/>
      <c r="AA31" s="43" t="s">
        <v>180</v>
      </c>
      <c r="AB31" s="27"/>
      <c r="AC31" s="27"/>
      <c r="AD31" s="27"/>
      <c r="AE31" s="27"/>
      <c r="AF31" s="43" t="s">
        <v>180</v>
      </c>
      <c r="AG31" s="27"/>
      <c r="AH31" s="27"/>
      <c r="AI31" s="27"/>
      <c r="AJ31" s="27"/>
      <c r="AK31" s="43" t="s">
        <v>180</v>
      </c>
      <c r="AL31" s="27"/>
      <c r="AM31" s="27"/>
      <c r="AN31" s="27"/>
      <c r="AO31" s="27"/>
      <c r="AP31" s="54">
        <v>1</v>
      </c>
      <c r="AQ31" s="27"/>
      <c r="AR31" s="45">
        <f t="shared" si="16"/>
        <v>0</v>
      </c>
      <c r="AS31" s="27"/>
    </row>
    <row r="32" spans="1:45" s="46" customFormat="1" ht="105" x14ac:dyDescent="0.25">
      <c r="A32" s="34">
        <v>3</v>
      </c>
      <c r="B32" s="27" t="s">
        <v>206</v>
      </c>
      <c r="C32" s="27" t="s">
        <v>170</v>
      </c>
      <c r="D32" s="34" t="s">
        <v>181</v>
      </c>
      <c r="E32" s="47" t="s">
        <v>182</v>
      </c>
      <c r="F32" s="47" t="s">
        <v>141</v>
      </c>
      <c r="G32" s="47" t="s">
        <v>183</v>
      </c>
      <c r="H32" s="47" t="s">
        <v>184</v>
      </c>
      <c r="I32" s="47" t="s">
        <v>91</v>
      </c>
      <c r="J32" s="47" t="s">
        <v>84</v>
      </c>
      <c r="K32" s="47" t="s">
        <v>183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185</v>
      </c>
      <c r="R32" s="47" t="s">
        <v>186</v>
      </c>
      <c r="S32" s="47" t="s">
        <v>187</v>
      </c>
      <c r="T32" s="47" t="s">
        <v>149</v>
      </c>
      <c r="U32" s="47" t="s">
        <v>179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46" customFormat="1" ht="108.75" customHeight="1" x14ac:dyDescent="0.25">
      <c r="A33" s="34">
        <v>3</v>
      </c>
      <c r="B33" s="27" t="s">
        <v>206</v>
      </c>
      <c r="C33" s="27" t="s">
        <v>188</v>
      </c>
      <c r="D33" s="34" t="s">
        <v>189</v>
      </c>
      <c r="E33" s="27" t="s">
        <v>190</v>
      </c>
      <c r="F33" s="47" t="s">
        <v>141</v>
      </c>
      <c r="G33" s="27" t="s">
        <v>191</v>
      </c>
      <c r="H33" s="27" t="s">
        <v>192</v>
      </c>
      <c r="I33" s="27" t="s">
        <v>193</v>
      </c>
      <c r="J33" s="58" t="s">
        <v>98</v>
      </c>
      <c r="K33" s="27" t="s">
        <v>191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50</v>
      </c>
      <c r="R33" s="27" t="s">
        <v>191</v>
      </c>
      <c r="S33" s="27" t="s">
        <v>194</v>
      </c>
      <c r="T33" s="27" t="s">
        <v>149</v>
      </c>
      <c r="U33" s="27" t="s">
        <v>195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46" customFormat="1" ht="112.5" customHeight="1" x14ac:dyDescent="0.25">
      <c r="A34" s="34">
        <v>3</v>
      </c>
      <c r="B34" s="27" t="s">
        <v>206</v>
      </c>
      <c r="C34" s="27" t="s">
        <v>188</v>
      </c>
      <c r="D34" s="34" t="s">
        <v>196</v>
      </c>
      <c r="E34" s="27" t="s">
        <v>197</v>
      </c>
      <c r="F34" s="47" t="s">
        <v>141</v>
      </c>
      <c r="G34" s="27" t="s">
        <v>198</v>
      </c>
      <c r="H34" s="27" t="s">
        <v>199</v>
      </c>
      <c r="I34" s="27" t="s">
        <v>193</v>
      </c>
      <c r="J34" s="58" t="s">
        <v>98</v>
      </c>
      <c r="K34" s="27" t="s">
        <v>198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50</v>
      </c>
      <c r="R34" s="27" t="s">
        <v>200</v>
      </c>
      <c r="S34" s="27" t="s">
        <v>201</v>
      </c>
      <c r="T34" s="27" t="s">
        <v>149</v>
      </c>
      <c r="U34" s="27" t="s">
        <v>195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75" x14ac:dyDescent="0.25">
      <c r="A35" s="10"/>
      <c r="B35" s="10"/>
      <c r="C35" s="10"/>
      <c r="D35" s="10"/>
      <c r="E35" s="11" t="s">
        <v>202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203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44</v>
      </c>
    </row>
    <row r="3" spans="1:1" x14ac:dyDescent="0.25">
      <c r="A3" t="s">
        <v>88</v>
      </c>
    </row>
    <row r="4" spans="1:1" x14ac:dyDescent="0.25">
      <c r="A4" t="s">
        <v>141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6eaa91c-3afb-4015-aba1-5ff992c1a5ca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63596-BF86-44F3-8E4D-5EC11A3D5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2025-01-29T18:57:04Z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