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.sharepoint.com/sites/grOficinaAsesoradePlaneacion/Documentos compartidos/PLANEACION INSTITUCIONAL Y SECTORIAL/VIGENCIA 2025/Planeacion 2025/21. Documentos finales para publicación/1. Planes de gestión Nivel Central/"/>
    </mc:Choice>
  </mc:AlternateContent>
  <xr:revisionPtr revIDLastSave="198" documentId="8_{1AA63F0A-2566-4D3B-8B02-C3D32DFFB145}" xr6:coauthVersionLast="47" xr6:coauthVersionMax="47" xr10:uidLastSave="{85C44EA1-BA96-6B4C-BB94-DE3B679E76B5}"/>
  <bookViews>
    <workbookView xWindow="-120" yWindow="-120" windowWidth="20730" windowHeight="11040" firstSheet="1" activeTab="1" xr2:uid="{00000000-000D-0000-FFFF-FFFF00000000}"/>
  </bookViews>
  <sheets>
    <sheet name="ajustado_VF" sheetId="4" state="hidden" r:id="rId1"/>
    <sheet name="Hoja1" sheetId="1" r:id="rId2"/>
    <sheet name="Hoja2" sheetId="3" state="hidden" r:id="rId3"/>
    <sheet name="Listas" sheetId="2" state="hidden" r:id="rId4"/>
  </sheets>
  <externalReferences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9" i="1" l="1"/>
  <c r="AP29" i="1"/>
  <c r="AR29" i="1"/>
  <c r="AP34" i="1"/>
  <c r="AR34" i="1"/>
  <c r="AK34" i="1"/>
  <c r="AM34" i="1"/>
  <c r="AF34" i="1"/>
  <c r="AH34" i="1"/>
  <c r="AA34" i="1"/>
  <c r="AC34" i="1"/>
  <c r="V34" i="1"/>
  <c r="X34" i="1"/>
  <c r="V33" i="1"/>
  <c r="X33" i="1"/>
  <c r="V32" i="1"/>
  <c r="X32" i="1"/>
  <c r="AP31" i="1"/>
  <c r="AR31" i="1"/>
  <c r="AK31" i="1"/>
  <c r="AM31" i="1"/>
  <c r="AF31" i="1"/>
  <c r="AH31" i="1"/>
  <c r="AA31" i="1"/>
  <c r="AC31" i="1"/>
  <c r="V31" i="1"/>
  <c r="X31" i="1"/>
  <c r="AP30" i="1"/>
  <c r="AR30" i="1"/>
  <c r="AK30" i="1"/>
  <c r="AM30" i="1"/>
  <c r="AF30" i="1"/>
  <c r="AH30" i="1"/>
  <c r="AA30" i="1"/>
  <c r="AC30" i="1"/>
  <c r="V30" i="1"/>
  <c r="X30" i="1"/>
  <c r="AK29" i="1"/>
  <c r="AM29" i="1"/>
  <c r="AF29" i="1"/>
  <c r="AH29" i="1"/>
  <c r="AA29" i="1"/>
  <c r="AC29" i="1"/>
  <c r="V29" i="1"/>
  <c r="X29" i="1"/>
  <c r="AP28" i="1"/>
  <c r="AR28" i="1"/>
  <c r="AK28" i="1"/>
  <c r="AM28" i="1"/>
  <c r="AF28" i="1"/>
  <c r="AH28" i="1"/>
  <c r="AA28" i="1"/>
  <c r="AC28" i="1"/>
  <c r="V28" i="1"/>
  <c r="X28" i="1"/>
  <c r="AP25" i="1"/>
  <c r="AR25" i="1"/>
  <c r="AK25" i="1"/>
  <c r="AM25" i="1"/>
  <c r="AF25" i="1"/>
  <c r="AH25" i="1"/>
  <c r="AA25" i="1"/>
  <c r="AC25" i="1"/>
  <c r="V25" i="1"/>
  <c r="X25" i="1"/>
  <c r="AO40" i="4"/>
  <c r="AQ40" i="4"/>
  <c r="AJ40" i="4"/>
  <c r="AL40" i="4"/>
  <c r="AE40" i="4"/>
  <c r="AG40" i="4"/>
  <c r="Z40" i="4"/>
  <c r="AB40" i="4"/>
  <c r="U40" i="4"/>
  <c r="W40" i="4"/>
  <c r="AO39" i="4"/>
  <c r="AQ39" i="4"/>
  <c r="AJ39" i="4"/>
  <c r="AL39" i="4"/>
  <c r="AE39" i="4"/>
  <c r="AG39" i="4"/>
  <c r="Z39" i="4"/>
  <c r="AB39" i="4"/>
  <c r="U39" i="4"/>
  <c r="W39" i="4"/>
  <c r="AO38" i="4"/>
  <c r="AQ38" i="4"/>
  <c r="AJ38" i="4"/>
  <c r="AL38" i="4"/>
  <c r="AE38" i="4"/>
  <c r="AG38" i="4"/>
  <c r="Z38" i="4"/>
  <c r="AB38" i="4"/>
  <c r="U38" i="4"/>
  <c r="W38" i="4"/>
  <c r="AO37" i="4"/>
  <c r="AQ37" i="4"/>
  <c r="AJ37" i="4"/>
  <c r="AL37" i="4"/>
  <c r="AE37" i="4"/>
  <c r="AG37" i="4"/>
  <c r="Z37" i="4"/>
  <c r="AB37" i="4"/>
  <c r="U37" i="4"/>
  <c r="W37" i="4"/>
  <c r="AO36" i="4"/>
  <c r="AQ36" i="4"/>
  <c r="AQ41" i="4"/>
  <c r="AJ36" i="4"/>
  <c r="AL36" i="4"/>
  <c r="AL41" i="4"/>
  <c r="AE36" i="4"/>
  <c r="AG36" i="4"/>
  <c r="AG41" i="4"/>
  <c r="Z36" i="4"/>
  <c r="AB36" i="4"/>
  <c r="AB41" i="4"/>
  <c r="U36" i="4"/>
  <c r="W36" i="4"/>
  <c r="W41" i="4"/>
  <c r="AO34" i="4"/>
  <c r="AQ34" i="4"/>
  <c r="AJ34" i="4"/>
  <c r="AL34" i="4"/>
  <c r="AE34" i="4"/>
  <c r="AG34" i="4"/>
  <c r="Z34" i="4"/>
  <c r="AB34" i="4"/>
  <c r="U34" i="4"/>
  <c r="W34" i="4"/>
  <c r="AO33" i="4"/>
  <c r="AQ33" i="4"/>
  <c r="AJ33" i="4"/>
  <c r="AL33" i="4"/>
  <c r="AE33" i="4"/>
  <c r="AG33" i="4"/>
  <c r="Z33" i="4"/>
  <c r="AB33" i="4"/>
  <c r="U33" i="4"/>
  <c r="W33" i="4"/>
  <c r="AO32" i="4"/>
  <c r="AQ32" i="4"/>
  <c r="AJ32" i="4"/>
  <c r="AL32" i="4"/>
  <c r="AE32" i="4"/>
  <c r="AG32" i="4"/>
  <c r="Z32" i="4"/>
  <c r="AB32" i="4"/>
  <c r="U32" i="4"/>
  <c r="W32" i="4"/>
  <c r="AO31" i="4"/>
  <c r="AQ31" i="4"/>
  <c r="AJ31" i="4"/>
  <c r="AL31" i="4"/>
  <c r="AE31" i="4"/>
  <c r="AG31" i="4"/>
  <c r="Z31" i="4"/>
  <c r="AB31" i="4"/>
  <c r="U31" i="4"/>
  <c r="W31" i="4"/>
  <c r="AO30" i="4"/>
  <c r="AQ30" i="4"/>
  <c r="AJ30" i="4"/>
  <c r="AL30" i="4"/>
  <c r="AE30" i="4"/>
  <c r="AG30" i="4"/>
  <c r="Z30" i="4"/>
  <c r="AB30" i="4"/>
  <c r="U30" i="4"/>
  <c r="W30" i="4"/>
  <c r="AO29" i="4"/>
  <c r="AQ29" i="4"/>
  <c r="AJ29" i="4"/>
  <c r="AL29" i="4"/>
  <c r="AE29" i="4"/>
  <c r="AG29" i="4"/>
  <c r="Z29" i="4"/>
  <c r="AB29" i="4"/>
  <c r="U29" i="4"/>
  <c r="W29" i="4"/>
  <c r="AO28" i="4"/>
  <c r="AQ28" i="4"/>
  <c r="AJ28" i="4"/>
  <c r="AL28" i="4"/>
  <c r="AE28" i="4"/>
  <c r="AG28" i="4"/>
  <c r="Z28" i="4"/>
  <c r="AB28" i="4"/>
  <c r="U28" i="4"/>
  <c r="W28" i="4"/>
  <c r="AO27" i="4"/>
  <c r="AQ27" i="4"/>
  <c r="AJ27" i="4"/>
  <c r="AL27" i="4"/>
  <c r="AE27" i="4"/>
  <c r="AG27" i="4"/>
  <c r="Z27" i="4"/>
  <c r="AB27" i="4"/>
  <c r="U27" i="4"/>
  <c r="W27" i="4"/>
  <c r="AO26" i="4"/>
  <c r="AQ26" i="4"/>
  <c r="AJ26" i="4"/>
  <c r="AL26" i="4"/>
  <c r="AE26" i="4"/>
  <c r="AG26" i="4"/>
  <c r="Z26" i="4"/>
  <c r="AB26" i="4"/>
  <c r="U26" i="4"/>
  <c r="W26" i="4"/>
  <c r="AO25" i="4"/>
  <c r="AQ25" i="4"/>
  <c r="AJ25" i="4"/>
  <c r="AL25" i="4"/>
  <c r="AE25" i="4"/>
  <c r="AG25" i="4"/>
  <c r="Z25" i="4"/>
  <c r="AB25" i="4"/>
  <c r="U25" i="4"/>
  <c r="W25" i="4"/>
  <c r="AO24" i="4"/>
  <c r="AQ24" i="4"/>
  <c r="AJ24" i="4"/>
  <c r="AL24" i="4"/>
  <c r="AE24" i="4"/>
  <c r="AG24" i="4"/>
  <c r="Z24" i="4"/>
  <c r="AB24" i="4"/>
  <c r="U24" i="4"/>
  <c r="W24" i="4"/>
  <c r="AO23" i="4"/>
  <c r="AQ23" i="4"/>
  <c r="AJ23" i="4"/>
  <c r="AL23" i="4"/>
  <c r="AE23" i="4"/>
  <c r="AG23" i="4"/>
  <c r="Z23" i="4"/>
  <c r="AB23" i="4"/>
  <c r="U23" i="4"/>
  <c r="W23" i="4"/>
  <c r="AO22" i="4"/>
  <c r="AQ22" i="4"/>
  <c r="AJ22" i="4"/>
  <c r="AL22" i="4"/>
  <c r="AE22" i="4"/>
  <c r="AG22" i="4"/>
  <c r="Z22" i="4"/>
  <c r="AB22" i="4"/>
  <c r="U22" i="4"/>
  <c r="W22" i="4"/>
  <c r="AO21" i="4"/>
  <c r="AQ21" i="4"/>
  <c r="AJ21" i="4"/>
  <c r="AL21" i="4"/>
  <c r="AE21" i="4"/>
  <c r="AG21" i="4"/>
  <c r="Z21" i="4"/>
  <c r="AB21" i="4"/>
  <c r="U21" i="4"/>
  <c r="W21" i="4"/>
  <c r="AO20" i="4"/>
  <c r="AQ20" i="4"/>
  <c r="AJ20" i="4"/>
  <c r="AL20" i="4"/>
  <c r="AE20" i="4"/>
  <c r="AG20" i="4"/>
  <c r="Z20" i="4"/>
  <c r="AB20" i="4"/>
  <c r="U20" i="4"/>
  <c r="W20" i="4"/>
  <c r="AO19" i="4"/>
  <c r="AQ19" i="4"/>
  <c r="AJ19" i="4"/>
  <c r="AL19" i="4"/>
  <c r="AE19" i="4"/>
  <c r="AG19" i="4"/>
  <c r="Z19" i="4"/>
  <c r="AB19" i="4"/>
  <c r="U19" i="4"/>
  <c r="W19" i="4"/>
  <c r="AO18" i="4"/>
  <c r="AQ18" i="4"/>
  <c r="AJ18" i="4"/>
  <c r="AL18" i="4"/>
  <c r="AE18" i="4"/>
  <c r="AG18" i="4"/>
  <c r="Z18" i="4"/>
  <c r="AB18" i="4"/>
  <c r="U18" i="4"/>
  <c r="W18" i="4"/>
  <c r="AO17" i="4"/>
  <c r="AQ17" i="4"/>
  <c r="AJ17" i="4"/>
  <c r="AL17" i="4"/>
  <c r="AE17" i="4"/>
  <c r="AG17" i="4"/>
  <c r="Z17" i="4"/>
  <c r="AB17" i="4"/>
  <c r="U17" i="4"/>
  <c r="W17" i="4"/>
  <c r="AO16" i="4"/>
  <c r="AQ16" i="4"/>
  <c r="AJ16" i="4"/>
  <c r="AL16" i="4"/>
  <c r="AE16" i="4"/>
  <c r="AG16" i="4"/>
  <c r="Z16" i="4"/>
  <c r="AB16" i="4"/>
  <c r="U16" i="4"/>
  <c r="W16" i="4"/>
  <c r="AO15" i="4"/>
  <c r="AQ15" i="4"/>
  <c r="AJ15" i="4"/>
  <c r="AL15" i="4"/>
  <c r="AE15" i="4"/>
  <c r="AG15" i="4"/>
  <c r="Z15" i="4"/>
  <c r="AB15" i="4"/>
  <c r="U15" i="4"/>
  <c r="W15" i="4"/>
  <c r="AO14" i="4"/>
  <c r="AQ14" i="4"/>
  <c r="AJ14" i="4"/>
  <c r="AL14" i="4"/>
  <c r="AE14" i="4"/>
  <c r="AG14" i="4"/>
  <c r="Z14" i="4"/>
  <c r="AB14" i="4"/>
  <c r="U14" i="4"/>
  <c r="W14" i="4"/>
  <c r="AO13" i="4"/>
  <c r="AQ13" i="4"/>
  <c r="AQ35" i="4"/>
  <c r="AJ13" i="4"/>
  <c r="AL13" i="4"/>
  <c r="AL35" i="4"/>
  <c r="AE13" i="4"/>
  <c r="AG13" i="4"/>
  <c r="AG35" i="4"/>
  <c r="AG42" i="4"/>
  <c r="Z13" i="4"/>
  <c r="AB13" i="4"/>
  <c r="AB35" i="4"/>
  <c r="U13" i="4"/>
  <c r="W13" i="4"/>
  <c r="W35" i="4"/>
  <c r="AR35" i="1"/>
  <c r="AP13" i="1"/>
  <c r="AR13" i="1"/>
  <c r="AK13" i="1"/>
  <c r="AM13" i="1"/>
  <c r="AM35" i="1"/>
  <c r="AP26" i="1"/>
  <c r="AR26" i="1"/>
  <c r="AP24" i="1"/>
  <c r="AR24" i="1"/>
  <c r="AP23" i="1"/>
  <c r="AR23" i="1"/>
  <c r="AP22" i="1"/>
  <c r="AR22" i="1"/>
  <c r="AP21" i="1"/>
  <c r="AR21" i="1"/>
  <c r="AP20" i="1"/>
  <c r="AR20" i="1"/>
  <c r="AP19" i="1"/>
  <c r="AR19" i="1"/>
  <c r="AP18" i="1"/>
  <c r="AR18" i="1"/>
  <c r="AP17" i="1"/>
  <c r="AR17" i="1"/>
  <c r="AP16" i="1"/>
  <c r="AR16" i="1"/>
  <c r="AP15" i="1"/>
  <c r="AR15" i="1"/>
  <c r="AP14" i="1"/>
  <c r="AR14" i="1"/>
  <c r="AK26" i="1"/>
  <c r="AM26" i="1"/>
  <c r="AK24" i="1"/>
  <c r="AM24" i="1"/>
  <c r="AK23" i="1"/>
  <c r="AM23" i="1"/>
  <c r="AK22" i="1"/>
  <c r="AM22" i="1"/>
  <c r="AK21" i="1"/>
  <c r="AM21" i="1"/>
  <c r="AK20" i="1"/>
  <c r="AM20" i="1"/>
  <c r="AK19" i="1"/>
  <c r="AM19" i="1"/>
  <c r="AK18" i="1"/>
  <c r="AM18" i="1"/>
  <c r="AK17" i="1"/>
  <c r="AM17" i="1"/>
  <c r="AK16" i="1"/>
  <c r="AM16" i="1"/>
  <c r="AK15" i="1"/>
  <c r="AM15" i="1"/>
  <c r="AK14" i="1"/>
  <c r="AM14" i="1"/>
  <c r="AH35" i="1"/>
  <c r="AF26" i="1"/>
  <c r="AH26" i="1"/>
  <c r="AF24" i="1"/>
  <c r="AH24" i="1"/>
  <c r="AF23" i="1"/>
  <c r="AH23" i="1"/>
  <c r="AF22" i="1"/>
  <c r="AH22" i="1"/>
  <c r="AF21" i="1"/>
  <c r="AH21" i="1"/>
  <c r="AF20" i="1"/>
  <c r="AH20" i="1"/>
  <c r="AF19" i="1"/>
  <c r="AH19" i="1"/>
  <c r="AF18" i="1"/>
  <c r="AH18" i="1"/>
  <c r="AF17" i="1"/>
  <c r="AH17" i="1"/>
  <c r="AF16" i="1"/>
  <c r="AH16" i="1"/>
  <c r="AF15" i="1"/>
  <c r="AH15" i="1"/>
  <c r="AF14" i="1"/>
  <c r="AH14" i="1"/>
  <c r="AF13" i="1"/>
  <c r="AH13" i="1"/>
  <c r="AH27" i="1"/>
  <c r="AC35" i="1"/>
  <c r="AA26" i="1"/>
  <c r="AC26" i="1"/>
  <c r="AA24" i="1"/>
  <c r="AC24" i="1"/>
  <c r="AA23" i="1"/>
  <c r="AC23" i="1"/>
  <c r="AA22" i="1"/>
  <c r="AC22" i="1"/>
  <c r="AA21" i="1"/>
  <c r="AC21" i="1"/>
  <c r="AA20" i="1"/>
  <c r="AC20" i="1"/>
  <c r="AA19" i="1"/>
  <c r="AC19" i="1"/>
  <c r="AA18" i="1"/>
  <c r="AC18" i="1"/>
  <c r="AA17" i="1"/>
  <c r="AC17" i="1"/>
  <c r="AA16" i="1"/>
  <c r="AC16" i="1"/>
  <c r="AA15" i="1"/>
  <c r="AC15" i="1"/>
  <c r="AA14" i="1"/>
  <c r="AC14" i="1"/>
  <c r="AA13" i="1"/>
  <c r="AC13" i="1"/>
  <c r="AC27" i="1"/>
  <c r="X35" i="1"/>
  <c r="V26" i="1"/>
  <c r="X26" i="1"/>
  <c r="V24" i="1"/>
  <c r="X24" i="1"/>
  <c r="V23" i="1"/>
  <c r="X23" i="1"/>
  <c r="V22" i="1"/>
  <c r="X22" i="1"/>
  <c r="V21" i="1"/>
  <c r="X21" i="1"/>
  <c r="V20" i="1"/>
  <c r="X20" i="1"/>
  <c r="V19" i="1"/>
  <c r="X19" i="1"/>
  <c r="V18" i="1"/>
  <c r="X18" i="1"/>
  <c r="V17" i="1"/>
  <c r="X17" i="1"/>
  <c r="V16" i="1"/>
  <c r="X16" i="1"/>
  <c r="V15" i="1"/>
  <c r="X15" i="1"/>
  <c r="V14" i="1"/>
  <c r="X14" i="1"/>
  <c r="V13" i="1"/>
  <c r="X13" i="1"/>
  <c r="X27" i="1"/>
  <c r="X36" i="1"/>
  <c r="W42" i="4"/>
  <c r="AB42" i="4"/>
  <c r="AQ42" i="4"/>
  <c r="AL42" i="4"/>
  <c r="AR27" i="1"/>
  <c r="AR36" i="1"/>
  <c r="AM27" i="1"/>
  <c r="AM36" i="1"/>
  <c r="AH36" i="1"/>
  <c r="AC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</authors>
  <commentList>
    <comment ref="H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I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S10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T10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D12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F12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G12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H1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I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J1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K12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L12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2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P12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Q12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R12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U1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V12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W12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X12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Y12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Z12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A12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B12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C12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D12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E1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F12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G12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H12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I12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J12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K12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L12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M12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N12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O1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P12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Q12" authorId="0" shapeId="0" xr:uid="{00000000-0006-0000-00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R12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Yamile Espinosa Galindo</author>
    <author>Usuario</author>
    <author>tc={E4ACB898-D696-4730-BF06-A2C980FF36FC}</author>
  </authors>
  <commentList>
    <comment ref="E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Cuadro que resume los cambios realizados de una versión a otra</t>
        </r>
      </text>
    </comment>
    <comment ref="E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 xml:space="preserve">Número consecutivo de la versión generada </t>
        </r>
      </text>
    </comment>
    <comment ref="F5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Fecha de la versión generada</t>
        </r>
      </text>
    </comment>
    <comment ref="G5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Breve descripción del cambio realizado en la nueva versión</t>
        </r>
      </text>
    </comment>
    <comment ref="Q10" authorId="1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la política de MIPG asociada a la meta</t>
        </r>
      </text>
    </comment>
    <comment ref="R10" authorId="1" shapeId="0" xr:uid="{00000000-0006-0000-0100-000006000000}">
      <text>
        <r>
          <rPr>
            <b/>
            <sz val="9"/>
            <color indexed="81"/>
            <rFont val="Tahoma"/>
            <family val="2"/>
          </rPr>
          <t>Seleccione el proyecto de inversión que financia o aporta al cumplimiento de la meta. En caso contrario, indique NO APLICA</t>
        </r>
      </text>
    </comment>
    <comment ref="A12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>Incluya el número del objetivo estratégico, de acuerdo con lo adoptado en el Plan Estratégico Institucional</t>
        </r>
      </text>
    </comment>
    <comment ref="B12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Incluya el objetivo estratégico, de acuerdo con lo adoptado en el Plan Estratégico Institucional, al cual se asocia la meta</t>
        </r>
      </text>
    </comment>
    <comment ref="C12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>Escriba el número de la meta, en orden consecutivo</t>
        </r>
      </text>
    </comment>
    <comment ref="D12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Son el resultado aceptable que se espera alcanzar en un periodo de tiempo a través de la ejecución y/o cumplimiento de los entregables. 
Se debe redactar la meta iniciando con un verbo en infinitivo fuerte, seguido de una magnitud o cantidad, una unidad de medida que se encuentre en términos numéricos o porcentuales y finalmente el complemento.
verbo + magnitud + unidad de medida + complemento
</t>
        </r>
      </text>
    </comment>
    <comment ref="E12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 xml:space="preserve">Seleccione la opción que corresponda
</t>
        </r>
      </text>
    </comment>
    <comment ref="F12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Indique un nombre corto que refleje lo que pretende medir. 
Ej. Porcentaje de giros acumulados</t>
        </r>
      </text>
    </comment>
    <comment ref="G12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>Indique la fórmula (relación entre variables) que permite medir el cumplimiento de la meta. Debe existir una coherencia lógica entre la magnitud y unidad de medida de la meta y las variables del indicador</t>
        </r>
      </text>
    </comment>
    <comment ref="H12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Valor inicial que se toma como referencia para comparar el avance de la meta. Es imporante indicar la magnitud, unidad de medida y la vigencia en la cual se obtuvo</t>
        </r>
      </text>
    </comment>
    <comment ref="I12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Indique el tipo de programación que corresponde: 
- Suma
- Constante
- Creciente
- Decreciente 
Este tipo depende de la forma en que se acumulan los resultados del indicador trimestralmente para la vigencia. Ver Manual PLE-PIN-M002</t>
        </r>
      </text>
    </comment>
    <comment ref="J12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Indique la forma en la que se expresa la magnitud de la meta. Ej. Porcentaje, actuaciones administrativas, informes, etc.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2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L12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M12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N12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 xml:space="preserve">Indique la magnitud programada para el trimestre. </t>
        </r>
      </text>
    </comment>
    <comment ref="O12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Indique la programación total de la vigencia. 
Debe ser coherente con la meta.</t>
        </r>
      </text>
    </comment>
    <comment ref="P12" authorId="0" shapeId="0" xr:uid="{00000000-0006-0000-0100-000016000000}">
      <text>
        <r>
          <rPr>
            <b/>
            <sz val="9"/>
            <color indexed="81"/>
            <rFont val="Tahoma"/>
            <family val="2"/>
          </rPr>
          <t xml:space="preserve">Indique el tipo de indicador: 
- Eficancia 
- Eficiencia 
- Efectividad </t>
        </r>
      </text>
    </comment>
    <comment ref="S1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Indique la evidencia a presentar del cumplimiento de la meta. Se debe redactar de forma concreta y coherente con la meta</t>
        </r>
      </text>
    </comment>
    <comment ref="T1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Indique la herramienta o aplicativo donde reposa la información que da origen al entregable o en el que es posible contrastar o verificar la información de ser necesario.</t>
        </r>
      </text>
    </comment>
    <comment ref="U12" authorId="0" shapeId="0" xr:uid="{00000000-0006-0000-0100-000019000000}">
      <text>
        <r>
          <rPr>
            <b/>
            <sz val="9"/>
            <color indexed="81"/>
            <rFont val="Tahoma"/>
            <family val="2"/>
          </rPr>
          <t>Indique el área y grupo de trabajo (si se tiene), responsable de cumplir o ejecutar la meta</t>
        </r>
      </text>
    </comment>
    <comment ref="V12" authorId="0" shapeId="0" xr:uid="{00000000-0006-0000-0100-00001A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W12" authorId="0" shapeId="0" xr:uid="{00000000-0006-0000-0100-00001B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X12" authorId="0" shapeId="0" xr:uid="{00000000-0006-0000-0100-00001C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Y12" authorId="0" shapeId="0" xr:uid="{00000000-0006-0000-0100-00001D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Z12" authorId="0" shapeId="0" xr:uid="{00000000-0006-0000-0100-00001E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A12" authorId="0" shapeId="0" xr:uid="{00000000-0006-0000-0100-00001F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B12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C12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D12" authorId="0" shapeId="0" xr:uid="{00000000-0006-0000-0100-000022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E12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F12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G12" authorId="0" shapeId="0" xr:uid="{00000000-0006-0000-0100-000025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H12" authorId="0" shapeId="0" xr:uid="{00000000-0006-0000-0100-000026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I12" authorId="0" shapeId="0" xr:uid="{00000000-0006-0000-0100-000027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J12" authorId="0" shapeId="0" xr:uid="{00000000-0006-0000-0100-000028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K12" authorId="0" shapeId="0" xr:uid="{00000000-0006-0000-0100-000029000000}">
      <text>
        <r>
          <rPr>
            <b/>
            <sz val="9"/>
            <color indexed="81"/>
            <rFont val="Tahoma"/>
            <family val="2"/>
          </rPr>
          <t>Indique la magnitud programada</t>
        </r>
      </text>
    </comment>
    <comment ref="AL12" authorId="0" shapeId="0" xr:uid="{00000000-0006-0000-0100-00002A000000}">
      <text>
        <r>
          <rPr>
            <b/>
            <sz val="9"/>
            <color indexed="81"/>
            <rFont val="Tahoma"/>
            <family val="2"/>
          </rPr>
          <t>Indique la magnitud ejecutada. Corresponde al resultado de medir el indicador de la meta</t>
        </r>
      </text>
    </comment>
    <comment ref="AM12" authorId="0" shapeId="0" xr:uid="{00000000-0006-0000-0100-00002B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N12" authorId="0" shapeId="0" xr:uid="{00000000-0006-0000-0100-00002C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meta, que permite rendir cuentas sobre la gestión adelantada, en un lenguaje claro y concreto.
NOTA 1: No es suficiente con indicar que se logró o cumplió con lo programado. 
NOTA 2: Tener en cuenta buena redacción y ortografía</t>
        </r>
      </text>
    </comment>
    <comment ref="AO12" authorId="0" shapeId="0" xr:uid="{00000000-0006-0000-0100-00002D000000}">
      <text>
        <r>
          <rPr>
            <b/>
            <sz val="9"/>
            <color indexed="81"/>
            <rFont val="Tahoma"/>
            <family val="2"/>
          </rPr>
          <t xml:space="preserve">Indicar el nombre concreto de la evidencia aportada. </t>
        </r>
      </text>
    </comment>
    <comment ref="AP12" authorId="0" shapeId="0" xr:uid="{00000000-0006-0000-0100-00002E000000}">
      <text>
        <r>
          <rPr>
            <b/>
            <sz val="9"/>
            <color indexed="81"/>
            <rFont val="Tahoma"/>
            <family val="2"/>
          </rPr>
          <t>Indique la magnitud total programada para la vigencia</t>
        </r>
      </text>
    </comment>
    <comment ref="AQ12" authorId="0" shapeId="0" xr:uid="{00000000-0006-0000-0100-00002F000000}">
      <text>
        <r>
          <rPr>
            <b/>
            <sz val="9"/>
            <color indexed="81"/>
            <rFont val="Tahoma"/>
            <family val="2"/>
          </rPr>
          <t xml:space="preserve">Indique la magnitud ejecutada acumulada para la vigencia </t>
        </r>
      </text>
    </comment>
    <comment ref="AR12" authorId="0" shapeId="0" xr:uid="{00000000-0006-0000-0100-000030000000}">
      <text>
        <r>
          <rPr>
            <b/>
            <sz val="9"/>
            <color indexed="81"/>
            <rFont val="Tahoma"/>
            <family val="2"/>
          </rPr>
          <t>Es el resultado porcentual de dividir lo ejecutado vs. lo programado. En caso de sobre ejecución, el resultado máximo es el 100%</t>
        </r>
      </text>
    </comment>
    <comment ref="AS12" authorId="0" shapeId="0" xr:uid="{00000000-0006-0000-0100-000031000000}">
      <text>
        <r>
          <rPr>
            <b/>
            <sz val="9"/>
            <color indexed="81"/>
            <rFont val="Tahoma"/>
            <family val="2"/>
          </rPr>
          <t>Es la descripción detallada de los avances y logros obtenidos con la ejecución de la meta acumulados para la vigencia</t>
        </r>
      </text>
    </comment>
    <comment ref="D27" authorId="0" shapeId="0" xr:uid="{00000000-0006-0000-0100-000032000000}">
      <text>
        <r>
          <rPr>
            <b/>
            <sz val="9"/>
            <color indexed="81"/>
            <rFont val="Tahoma"/>
            <family val="2"/>
          </rPr>
          <t>Promedio obtenido para el periodo x 80%</t>
        </r>
      </text>
    </comment>
    <comment ref="W29" authorId="2" shapeId="0" xr:uid="{E4ACB898-D696-4730-BF06-A2C980FF36FC}">
      <text>
        <t>[Threaded comment]
Your version of Excel allows you to read this threaded comment; however, any edits to it will get removed if the file is opened in a newer version of Excel. Learn more: https://go.microsoft.com/fwlink/?linkid=870924
Comment:
    Esta meta debe ser programada conforme con lo establecido en el cronograma de actualización documental</t>
      </text>
    </comment>
    <comment ref="D35" authorId="0" shapeId="0" xr:uid="{00000000-0006-0000-0100-000033000000}">
      <text>
        <r>
          <rPr>
            <b/>
            <sz val="9"/>
            <color indexed="81"/>
            <rFont val="Tahoma"/>
            <family val="2"/>
          </rPr>
          <t>Promedio obtenido en las metas transversales para el periodo x 20%</t>
        </r>
      </text>
    </comment>
    <comment ref="D36" authorId="0" shapeId="0" xr:uid="{00000000-0006-0000-0100-000034000000}">
      <text>
        <r>
          <rPr>
            <b/>
            <sz val="9"/>
            <color indexed="81"/>
            <rFont val="Tahoma"/>
            <family val="2"/>
          </rPr>
          <t>Sumatoria del total de metas técnicas y metas transversales</t>
        </r>
      </text>
    </comment>
  </commentList>
</comments>
</file>

<file path=xl/sharedStrings.xml><?xml version="1.0" encoding="utf-8"?>
<sst xmlns="http://schemas.openxmlformats.org/spreadsheetml/2006/main" count="515" uniqueCount="251">
  <si>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  _____________</t>
    </r>
  </si>
  <si>
    <r>
      <rPr>
        <b/>
        <sz val="11"/>
        <color theme="1"/>
        <rFont val="Calibri Light"/>
        <family val="2"/>
        <scheme val="major"/>
      </rPr>
      <t xml:space="preserve">Código Formato: </t>
    </r>
    <r>
      <rPr>
        <sz val="11"/>
        <color theme="1"/>
        <rFont val="Calibri Light"/>
        <family val="2"/>
        <scheme val="major"/>
      </rPr>
      <t xml:space="preserve">PLE-PIN-F017
</t>
    </r>
    <r>
      <rPr>
        <b/>
        <sz val="11"/>
        <color theme="1"/>
        <rFont val="Calibri Light"/>
        <family val="2"/>
        <scheme val="major"/>
      </rPr>
      <t xml:space="preserve">Versión: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Vigencia desde: </t>
    </r>
    <r>
      <rPr>
        <sz val="11"/>
        <color theme="1"/>
        <rFont val="Calibri Light"/>
        <family val="2"/>
        <scheme val="major"/>
      </rPr>
      <t xml:space="preserve">
</t>
    </r>
    <r>
      <rPr>
        <b/>
        <sz val="11"/>
        <color theme="1"/>
        <rFont val="Calibri Light"/>
        <family val="2"/>
        <scheme val="major"/>
      </rPr>
      <t xml:space="preserve">Caso HOLA: </t>
    </r>
  </si>
  <si>
    <t>VIGENCIA DE LA PLANEACIÓN 202__</t>
  </si>
  <si>
    <t>DEPENDENCIAS ASOCIADAS</t>
  </si>
  <si>
    <t>FECHA</t>
  </si>
  <si>
    <t>DESCRIPCIÓN DE LA MODIFICACIÓN</t>
  </si>
  <si>
    <t xml:space="preserve">Publicación del plan de gestión aprobado. Caso HOLA: </t>
  </si>
  <si>
    <t>PLAN ESTRATÉGICO INSTITUCIONAL</t>
  </si>
  <si>
    <t>PRODUCTO</t>
  </si>
  <si>
    <t>INDICADOR</t>
  </si>
  <si>
    <t>POLÍTICA DE GESTIÓN Y DESEMPEÑO ASOCIADA</t>
  </si>
  <si>
    <t>FUENTE DE FINANCIACIÓN</t>
  </si>
  <si>
    <t>I TRIMESTRE</t>
  </si>
  <si>
    <t>II TRIMESTRE</t>
  </si>
  <si>
    <t>III TRIMESTRE</t>
  </si>
  <si>
    <t>IV TRIMESTRE</t>
  </si>
  <si>
    <t>SEGUIMIENTO ACUMULADO PLAN GESTIÓN</t>
  </si>
  <si>
    <t>No OE</t>
  </si>
  <si>
    <t>OBJETIVO ESTRATÉGICO</t>
  </si>
  <si>
    <t xml:space="preserve">ACTIVIDAD </t>
  </si>
  <si>
    <t xml:space="preserve">ENTREGABLE </t>
  </si>
  <si>
    <t xml:space="preserve">META </t>
  </si>
  <si>
    <t>FUENTE DE INFORMACIÓN</t>
  </si>
  <si>
    <t>RESPONSABLES DE LA META</t>
  </si>
  <si>
    <t>NOMBRE DEL INDICADOR</t>
  </si>
  <si>
    <t>FÓRMULA DEL INDICADOR</t>
  </si>
  <si>
    <t>LÍNEA BASE</t>
  </si>
  <si>
    <t xml:space="preserve">TIPO DE PROGRAMACIÓN </t>
  </si>
  <si>
    <t>UNIDAD DE MEDIDA</t>
  </si>
  <si>
    <t>I TRI</t>
  </si>
  <si>
    <t>II TRI</t>
  </si>
  <si>
    <t>III TRI</t>
  </si>
  <si>
    <t>IV TRI</t>
  </si>
  <si>
    <t>TOTAL PROGRAMACIÓN VIGENCIA</t>
  </si>
  <si>
    <t>TIPO DE INDICADOR</t>
  </si>
  <si>
    <t>PROGRAMADO</t>
  </si>
  <si>
    <t>EJECUTADO</t>
  </si>
  <si>
    <t>RESULTADO DE LA MEDICIÓN</t>
  </si>
  <si>
    <t>ANÁLISIS DE AVANCE</t>
  </si>
  <si>
    <t xml:space="preserve">EVIDENCIA </t>
  </si>
  <si>
    <r>
      <rPr>
        <b/>
        <sz val="14"/>
        <rFont val="Calibri Light"/>
        <family val="2"/>
        <scheme val="major"/>
      </rPr>
      <t>FORMULACIÓN Y SEGUIMIENTO PLANES DE GESTIÓN NIVEL CENTRAL</t>
    </r>
    <r>
      <rPr>
        <b/>
        <sz val="11"/>
        <color theme="1"/>
        <rFont val="Calibri Light"/>
        <family val="2"/>
        <scheme val="major"/>
      </rPr>
      <t xml:space="preserve">
PROCESO GESTIÓN CORPORATIVA INSTITUCIONAL </t>
    </r>
  </si>
  <si>
    <r>
      <rPr>
        <b/>
        <sz val="11"/>
        <color theme="1"/>
        <rFont val="Calibri Light"/>
        <family val="2"/>
        <scheme val="major"/>
      </rPr>
      <t>Código:</t>
    </r>
    <r>
      <rPr>
        <sz val="11"/>
        <color theme="1"/>
        <rFont val="Calibri Light"/>
        <family val="2"/>
        <scheme val="major"/>
      </rPr>
      <t xml:space="preserve"> PLE-PIN-F017
</t>
    </r>
    <r>
      <rPr>
        <b/>
        <sz val="11"/>
        <color theme="1"/>
        <rFont val="Calibri Light"/>
        <family val="2"/>
        <scheme val="major"/>
      </rPr>
      <t>Versión:</t>
    </r>
    <r>
      <rPr>
        <sz val="11"/>
        <color theme="1"/>
        <rFont val="Calibri Light"/>
        <family val="2"/>
        <scheme val="major"/>
      </rPr>
      <t xml:space="preserve"> 07
</t>
    </r>
    <r>
      <rPr>
        <b/>
        <sz val="11"/>
        <color theme="1"/>
        <rFont val="Calibri Light"/>
        <family val="2"/>
        <scheme val="major"/>
      </rPr>
      <t>Vigencia:</t>
    </r>
    <r>
      <rPr>
        <sz val="11"/>
        <color theme="1"/>
        <rFont val="Calibri Light"/>
        <family val="2"/>
        <scheme val="major"/>
      </rPr>
      <t xml:space="preserve"> 21 de enero de 2025
</t>
    </r>
    <r>
      <rPr>
        <b/>
        <sz val="11"/>
        <color theme="1"/>
        <rFont val="Calibri Light"/>
        <family val="2"/>
        <scheme val="major"/>
      </rPr>
      <t>Caso HOLA:</t>
    </r>
    <r>
      <rPr>
        <sz val="11"/>
        <color theme="1"/>
        <rFont val="Calibri Light"/>
        <family val="2"/>
        <scheme val="major"/>
      </rPr>
      <t xml:space="preserve"> 113317</t>
    </r>
  </si>
  <si>
    <t>VIGENCIA DE LA PLANEACIÓN 2025</t>
  </si>
  <si>
    <t xml:space="preserve">Subsecretaría de Gestión Institucional
Dirección Administrativa
Dirección Financiera 
Dirección de Contratación </t>
  </si>
  <si>
    <t>CONTROL DE CAMBIOS</t>
  </si>
  <si>
    <t>VERSIÓN</t>
  </si>
  <si>
    <t>META</t>
  </si>
  <si>
    <t>RESULTADO</t>
  </si>
  <si>
    <t xml:space="preserve">No. Meta </t>
  </si>
  <si>
    <t>META PLAN DE GESTIÓN VIGENCIA</t>
  </si>
  <si>
    <t>TIPO DE META</t>
  </si>
  <si>
    <t>TIPO DE PROGRAMACIÓN</t>
  </si>
  <si>
    <t>ENTREGABLE</t>
  </si>
  <si>
    <t>Propiciar la revolución del servicio público con criterios de calidad, calidez, eficacia, oportunidad, sostenibilidad y transformación digital.</t>
  </si>
  <si>
    <t>1</t>
  </si>
  <si>
    <t>Realizar tres (3) ejercicios de depuración de inventarios de conformidad con lo establecido en la Resolución DDC- 000001 de 2019 y la Resolución 1519 del 20 de noviembre de 2019, o normas que las sustituyan.</t>
  </si>
  <si>
    <t>Gestión</t>
  </si>
  <si>
    <t>Número de ejercicios de Depuración de Inventarios</t>
  </si>
  <si>
    <t xml:space="preserve">Número de ejercicios de depuración realizados </t>
  </si>
  <si>
    <t>3 ejercicios de depuración en la vigencia 2024</t>
  </si>
  <si>
    <t>Suma</t>
  </si>
  <si>
    <t>Ejercicios de Depuración de Inventarios</t>
  </si>
  <si>
    <t>No programada</t>
  </si>
  <si>
    <t>Eficacia</t>
  </si>
  <si>
    <t>Política 6. Fortalecimiento organizacional y simplificación de procesos</t>
  </si>
  <si>
    <t>Gastos de Funcionamiento</t>
  </si>
  <si>
    <t>Informe Depuración de Inventarios (egreso)</t>
  </si>
  <si>
    <t>Resoluciones de baja de bienes.</t>
  </si>
  <si>
    <t>Dirección Administrativa</t>
  </si>
  <si>
    <t>2</t>
  </si>
  <si>
    <t>Realizar  mantenimiento al 100% de los push (138);   54 sanitarios,  25 orinales y 59 lavamanos del edificio bicentenario (destapando sifones)</t>
  </si>
  <si>
    <t>Porcentaje de Calibración y mantenimiento push de sanitarios, orinales y lavamanos</t>
  </si>
  <si>
    <t>(Número de push de  sanitarios, orinales y lavamanos del edificio bicentenario con mantenimiento/Número de push de  sanitarios, orinales y lavamanos del edificio bicentenario programados para mantenimiento)*100</t>
  </si>
  <si>
    <t>N/A</t>
  </si>
  <si>
    <t>Porcentaje de Calibración y mantenimiento Push</t>
  </si>
  <si>
    <t xml:space="preserve">Componente ambiental </t>
  </si>
  <si>
    <t>Reporte de mantenimiento de instalaciones</t>
  </si>
  <si>
    <t>Registro fotográfico</t>
  </si>
  <si>
    <t>3</t>
  </si>
  <si>
    <t>Realizar el mantenimiento al 100% de las luminarias con un bajo rendimiento del edificio bicentenario y demás inmuebles administrados por la Dirección.</t>
  </si>
  <si>
    <t>Porcentaje de Mantenimiento de las luminarias</t>
  </si>
  <si>
    <t>(Numero de luminarias reemplazadas/Numero de luminarias programadas)*100</t>
  </si>
  <si>
    <t>Mantenimiento luminarias</t>
  </si>
  <si>
    <t>4</t>
  </si>
  <si>
    <t>Realizar la limpieza de todas las canales y bajantes del edificio Bicentenario y demás inmuebles administrados por la Dirección.</t>
  </si>
  <si>
    <t>Porcentaje de limpieza de canaletas</t>
  </si>
  <si>
    <t>(Numero de canaletas en donde se realizó limpieza/Número total de canaletas)*100</t>
  </si>
  <si>
    <t>Porcentaje de Limpieza de canaletas</t>
  </si>
  <si>
    <t>Liquidar o liberar el 90% de los contratos  identificados en la línea base de contratos.</t>
  </si>
  <si>
    <t>Porcentaje de liquidación de contratos de Obligaciones por Pagar o Liberación.</t>
  </si>
  <si>
    <t>(Número contratos liquidados o liberados/ Número total de contratos de la linea base)*100</t>
  </si>
  <si>
    <t>Pendiente, se incluye en el primer trimestre de la vigencia 2025.</t>
  </si>
  <si>
    <t>Creciente</t>
  </si>
  <si>
    <t>Porcentaje de contratos liquidados</t>
  </si>
  <si>
    <t>Política 5. Compras y Contratación Pública</t>
  </si>
  <si>
    <t>8179- Fortalecimiento de la gestión administrativa y operativa de la Secretaria Distrital de Gobierno Bogotá D.C.</t>
  </si>
  <si>
    <t xml:space="preserve">Actas de liquidación o formatos de liberación de los contratos. </t>
  </si>
  <si>
    <t>SECOPII</t>
  </si>
  <si>
    <t>Dirección de Contratación</t>
  </si>
  <si>
    <t xml:space="preserve">Publicar en los términos de ley el 100% de los documentos precontractuales en la plataforma del Sistema Electrónico para la Contratación Pública – SECOP II. </t>
  </si>
  <si>
    <t xml:space="preserve">Porcentaje de documentos precontractuales publicados en los términos de ley. </t>
  </si>
  <si>
    <t>(Número de contratos con documentos precontractuales cargados en término en SECOPII / Número total de contratos con documentos precontractuales cargados en SECOPII)*100</t>
  </si>
  <si>
    <t>Constante</t>
  </si>
  <si>
    <t>Porcentaje de documentos cargados en término en SECOPII</t>
  </si>
  <si>
    <t>Informe de publicación de documentos cargados en SECOPII</t>
  </si>
  <si>
    <t xml:space="preserve">Realizar seguimiento sobre el estado del 100% de las necesidades incorporadas en PAA de la vigencia 2025. </t>
  </si>
  <si>
    <t>Porcentaje de cumplimiento de las reuniones de seguimiento al PAA</t>
  </si>
  <si>
    <t>(Numero de reuniones realizadas / Numero total de reuniones citadas)*100</t>
  </si>
  <si>
    <t>100%
(Información que se mantiene constante)</t>
  </si>
  <si>
    <t>Porcentaje reuniones citadas</t>
  </si>
  <si>
    <t xml:space="preserve">Memorandos y actas de reunión. </t>
  </si>
  <si>
    <t>PAA SDG</t>
  </si>
  <si>
    <t>Enviar bimestralmente el 100 % de alertas a la supervisión sobre el estado de vencimiento de los contratos suscritos en la vigencia 2025.</t>
  </si>
  <si>
    <t xml:space="preserve">Porcentaje de alertas a la supervisión al vencimiento de los contratos </t>
  </si>
  <si>
    <t>(Número de alertas realizadas durante la vigencia/ Número total de alertas programadas en la vigencia)*100</t>
  </si>
  <si>
    <t xml:space="preserve">Porcentaje de alertas realizadas. </t>
  </si>
  <si>
    <t>Memorandos de alertas</t>
  </si>
  <si>
    <t>SIPSE</t>
  </si>
  <si>
    <t>9</t>
  </si>
  <si>
    <t>Ejecutar el 100% de las solicitudes de giros y/o liberaciones de la Secretaría Distrital de Gobierno</t>
  </si>
  <si>
    <t>Porcentaje de ejecución de reservas presupuestales</t>
  </si>
  <si>
    <t>(Número de Reservas ejecutadas/Número de Reservas constituidas) * 100</t>
  </si>
  <si>
    <t>Información de compromiso sin giros con corte al 31 de diciembre 2024</t>
  </si>
  <si>
    <t>Porcentaje  ejecución de reservas</t>
  </si>
  <si>
    <t>Informe de Ejecución de Reservas Presupuestales</t>
  </si>
  <si>
    <t>Aplicativo SDH
SAP-BOGDATA, página web</t>
  </si>
  <si>
    <t>Dirección Financiera</t>
  </si>
  <si>
    <t>10</t>
  </si>
  <si>
    <t>Publicar en la página web de la SDG los estados financieros trimestrales.</t>
  </si>
  <si>
    <t>Número de Publicaciones de los estados financieros realizadas</t>
  </si>
  <si>
    <t>4 publicaciones de los estados financieros vigencia 2024</t>
  </si>
  <si>
    <t>Número de Publicaciones realizadas</t>
  </si>
  <si>
    <t>Eficiencia</t>
  </si>
  <si>
    <t>Política 4. Gestión Presupuestal y Eficiencia del Gasto Público</t>
  </si>
  <si>
    <t>Estados Financieros</t>
  </si>
  <si>
    <t>Archivo Dirección Financiera
Página Web, sección Transparencia - presupuesto - Estados Financieros</t>
  </si>
  <si>
    <t>11</t>
  </si>
  <si>
    <t>Realizar cuatro (4) seguimientos, uno por trimestre a las ejecución del presupuesto de gastos e inversiones de la SDG</t>
  </si>
  <si>
    <t>Número de seguimientos a la ejecución presupuestal</t>
  </si>
  <si>
    <t>Ejecución del presupuesto  vigencia 2024</t>
  </si>
  <si>
    <t>Número de seguimientos realizados</t>
  </si>
  <si>
    <t>Informe de Ejecución del PAC</t>
  </si>
  <si>
    <t>SAP</t>
  </si>
  <si>
    <t>Promover la transparencia, la integridad y la participación en la gestión pública, para mejorar la gobernabilidad democrática distrital y local.</t>
  </si>
  <si>
    <t>Alinear funcionalmente el 100% del Programa de Transparencia y Ética Pública (PTEP) con la normativa distrital y nacional vigente de acuerdo con el cronogrma establecido.</t>
  </si>
  <si>
    <t>Porcentaje de ejecución del cronograma de alineación del PTEP con la normativa distrital y nacional vigente.</t>
  </si>
  <si>
    <t>(Número de actividades ejecutadas / Numero de actividades programadas en el plan de trabajo anual)x100</t>
  </si>
  <si>
    <t>Porcentaje de ejecución de actividades del cronograma de alineación del PTEP</t>
  </si>
  <si>
    <t>Política 11. Transparencia, acceso a la información pública y lucha contra la corrupción</t>
  </si>
  <si>
    <t>8037- Implementación de acciones orientadas a la gestión pública efectiva y transparente en la Secretaria Distrital de Gobierno de Bogotá D.C.</t>
  </si>
  <si>
    <t>Reportes de Gestión trimestral</t>
  </si>
  <si>
    <t>Plan de trabajo anual</t>
  </si>
  <si>
    <t>Subsecretaría de Gestión Institucional</t>
  </si>
  <si>
    <t xml:space="preserve">Reportar dos (2) seguimientos a la implementación de la Estrategia de trabajo inteligente en lo relacionado a los OKR, Puestos de trabajo Colaborativo y Pettfrenly </t>
  </si>
  <si>
    <t>Número de seguimiento a la implementación de la estrategía de Trabajo Inteligente, OKR, puesto de trabajo colaborativo y pettfrendly</t>
  </si>
  <si>
    <t>% de ejecución</t>
  </si>
  <si>
    <t>Dos (2) reportes anuales</t>
  </si>
  <si>
    <t>Reporte a la Subsecretaría de gestión Institucional</t>
  </si>
  <si>
    <t>Asegurar la sostenibilidad y mejora del sistema integrado de planeación y gestión del proceso SGI, a través del apoyo para el cumplimiento de los cronogramas programados a los Planes y procesos de las Direcciones de la SGI, correponde al porcentaje de cumplimiento del cronograma</t>
  </si>
  <si>
    <t>Cronogramas cumplidos</t>
  </si>
  <si>
    <t>(Cronogramas cumplidos / Cronogramas establecidos) * 100</t>
  </si>
  <si>
    <t>Porcentaje</t>
  </si>
  <si>
    <t>Política 3. Planeación institucional</t>
  </si>
  <si>
    <t>reporte trimestral de actualización proceso GCI</t>
  </si>
  <si>
    <t>Total metas técnicas (80%)</t>
  </si>
  <si>
    <t>MT1</t>
  </si>
  <si>
    <t>Obtener una calificación semestral del 80% en la medición de desempeño ambiental, de acuerdo a los criterios establecidos para el Sistema de Gestión Ambiental</t>
  </si>
  <si>
    <t>Sostenibilidad del sistema de gestión</t>
  </si>
  <si>
    <t>Porcentaje de cumplimiento de los criteros ambientales</t>
  </si>
  <si>
    <t>Número de criterios ambientales cumplidos / Número total de criterios ambientales establecidos * 100</t>
  </si>
  <si>
    <t>80% meta 2024</t>
  </si>
  <si>
    <t>Porcentaje de cumplimiento de los criterios ambientales</t>
  </si>
  <si>
    <t>No Aplica</t>
  </si>
  <si>
    <t xml:space="preserve">Reporte de cumplimiento porcentual de los criterios ambientales </t>
  </si>
  <si>
    <t>Herramienta de medición de criterios ambientales</t>
  </si>
  <si>
    <t>Aplicación de la meta: dependencias del proceso.
Reporte de la meta: Oficina Asesora de Planeación</t>
  </si>
  <si>
    <t>MT2</t>
  </si>
  <si>
    <t>Actualizar el 100% los documentos del proceso conforme al plan de trabajo definido.</t>
  </si>
  <si>
    <t>Porcentaje de actualización documental</t>
  </si>
  <si>
    <t>(Número de documentos del proceso actualizados y publicados en MATIZ/ Número de documentos programados en el trimestre )*100</t>
  </si>
  <si>
    <t>100% vigencia 2024</t>
  </si>
  <si>
    <t>Herramienta de actualización documental</t>
  </si>
  <si>
    <t xml:space="preserve">Casos Hola de actualización generados
Listado Maestro de Documentos 
Matiz </t>
  </si>
  <si>
    <t>Aplicación de la meta: Dependencias del proceso.
Reporte de la meta:  Oficina Asesora de Planeación</t>
  </si>
  <si>
    <t>MT3</t>
  </si>
  <si>
    <t xml:space="preserve">Realizar dos jornadas de capacitación o entrenamiento por parte de los promotores de mejora sobre el Sistema de Gestión y/o los procesos, dirigidas al personal de planta y contratistas para el fortalecimiento del Modelo Integrado de Planeación y Gestión. </t>
  </si>
  <si>
    <t>Jornadas de capacitación sobre el Sistema de Gestión realizadas</t>
  </si>
  <si>
    <t xml:space="preserve">Número de jornadas de capacitación sobre el Sistema de Gestión realizadas </t>
  </si>
  <si>
    <t>Registro de asistencia y presentación realizada (o estrategia desarrollada)</t>
  </si>
  <si>
    <t>Promotor de mejora</t>
  </si>
  <si>
    <t>MT4</t>
  </si>
  <si>
    <t>Dar respuesta al 100% de los requerimientos ciudadanos asignados a las dependencias de nivel central con corte a 31 de diciembre de 2024 tipificadas como Derechos de Petición registradas en el aplicativo Bogotá Te Escucha y gestor documental ORFEO</t>
  </si>
  <si>
    <t>Porcentaje de requerimientos ciudadanos con respuesta definitiva</t>
  </si>
  <si>
    <t>(No. de respuestas efectuadas / No. requerimientos instaurados antes del 31 de diciembre 2024 pendientes por gestionar) X 100</t>
  </si>
  <si>
    <t>Peticiones pendientes por gestionar al 31 de diciembre de  2024</t>
  </si>
  <si>
    <t>Política 7. Servicio al Ciudadano</t>
  </si>
  <si>
    <t>Reporte de peticiones ciudadanas gestionadas (con respuesta definitiva o traslado por competencia)</t>
  </si>
  <si>
    <t xml:space="preserve">Reporte Sistema Distrital de Gestión de Peticiones Ciudadanas - Bogotá te  Escucha </t>
  </si>
  <si>
    <t>Dependencias de Nivel Central asociadas al proceso
Reporte de la meta:  Subsecretaría de Gestión Institucional - Servicio de atención a la ciudadanía</t>
  </si>
  <si>
    <t>MT5</t>
  </si>
  <si>
    <t>Gestionar oportunamente el 100% de los requerimientos  que se tipifiquen como derecho de petición ciudadano en los aplicativos Bogotá Te Escucha y  ORFEO, que  sean asignados a las dependencias del Nivel Central durante la vigencia 2025.</t>
  </si>
  <si>
    <t>Porcentaje de requerimientos ciudadanos  gestionados dentro del término de ley.</t>
  </si>
  <si>
    <t>(No. de peticiones gestionadas en los términos de ley / No. Requerimientos recibidos en la vigencia 2025 que deben tener respuesta) X 100</t>
  </si>
  <si>
    <t>100% en 2024</t>
  </si>
  <si>
    <t>Porcentaje de requerimientos ciudadanos gestionados en los términos de ley</t>
  </si>
  <si>
    <t xml:space="preserve">Eficiencia </t>
  </si>
  <si>
    <t>MT6</t>
  </si>
  <si>
    <t>Contar con una matriz de activos de información del proceso en el formato GDI-TIC-F032, aprobada por la Dirección de Tecnologías e Información.</t>
  </si>
  <si>
    <t>Matriz de activos de información aprobada por la Dirección de Tecnologías e Información</t>
  </si>
  <si>
    <t>Número de matrices de activos de información aprobadas</t>
  </si>
  <si>
    <t>Política 12. Seguridad Digital</t>
  </si>
  <si>
    <t>Catálogo de componentes de Información</t>
  </si>
  <si>
    <t>Dependencias de Nivel Central asociadas al proceso
Reporte de la meta:  Dirección de Tecnologías e Información</t>
  </si>
  <si>
    <t>MT7</t>
  </si>
  <si>
    <t>Contar con una matriz de riesgos de seguridad de la información del proceso, en el formato GDI-TIC-F042, aprobada por la Dirección de Tecnologías e Información</t>
  </si>
  <si>
    <t>Matriz de matriz de riesgos de seguridad de la información aprobada por la Dirección de Tecnologías e Información</t>
  </si>
  <si>
    <t>Número de matrices de riesgos de seguridad de la información aprobadas</t>
  </si>
  <si>
    <t>Matriz de riesgos de seguridad de la información aprobada por la Dirección de Tecnologías e Información</t>
  </si>
  <si>
    <t>Matriz de activos de información</t>
  </si>
  <si>
    <t>Total metas transversales (20%)</t>
  </si>
  <si>
    <t xml:space="preserve">Total plan de gestión </t>
  </si>
  <si>
    <t>Política 1. Gestión Estratégica del Talento Humano</t>
  </si>
  <si>
    <t>7952 - Fortalecimiento institucional de la gestión local en las localidades de Bogotá D.C.</t>
  </si>
  <si>
    <t>Política 2. Integridad</t>
  </si>
  <si>
    <t>7983-Fortalecimiento de la gestión policiva en Bogotá D.C.</t>
  </si>
  <si>
    <t>7988 - Fortalecimiento de la capacidad institucional y de los actores sociales para la garantía, promoción y protección de los derechos humanos y de libertad religiosa y de conciencia en Bogotá D.C.</t>
  </si>
  <si>
    <t>7993 - Fortalecimiento del tejido social y la reconstrucción de la confianza con la ciudadanía para promover la cultura de la convivencia basada en el diálogo</t>
  </si>
  <si>
    <t>7999 - Implementación de estrategias de innovación publica y social para el fomento de la gestión del conocimiento en Bogotá D.C.</t>
  </si>
  <si>
    <t>8004 - Implementación de la estrategia de participación ciudadana en espacios de toma de decisiones públicas en Bogotá D.C.</t>
  </si>
  <si>
    <t>8010 - Fortalecimiento de la capacidad institucional y de los actores sociales para la garantía, promoción y protección de los derechos de las comunidades étnicas en Bogotá D.C.</t>
  </si>
  <si>
    <t>Política 8. Simplificación, Racionalización y Estandarización de trámites</t>
  </si>
  <si>
    <t>8020-Fortalecimiento de las relaciones estratégicas de los actores políticos de los diferentes niveles que influyan en la implementación de los programas de la administración Distrital Bogotá D.C.</t>
  </si>
  <si>
    <t>Política 9. Participación Ciudadana en la Gestión Pública</t>
  </si>
  <si>
    <t>Política 10. Gobierno Digital</t>
  </si>
  <si>
    <t>8048-Fortalecimiento Tecnológico para una Administración Más Eficiente en la Secretaría Distrital de Gobierno Bogotá D.C.</t>
  </si>
  <si>
    <t>No aplica</t>
  </si>
  <si>
    <t>Política 13. Defensa Jurídica</t>
  </si>
  <si>
    <t>Política 14. Mejora normativa</t>
  </si>
  <si>
    <t>Política 15. Seguimiento y evaluación de la gestión institucional</t>
  </si>
  <si>
    <t>Política 16. Gestión Documental</t>
  </si>
  <si>
    <t>Política 17. Gestión de la Información Estadística</t>
  </si>
  <si>
    <t>Política 18. Gestión del Conocimiento y la Innovación</t>
  </si>
  <si>
    <t>Política 19. Control Interno</t>
  </si>
  <si>
    <t>Retadora (mejora)</t>
  </si>
  <si>
    <t xml:space="preserve">OBJETIVOS ESTRATÉGICOS </t>
  </si>
  <si>
    <t>Fortalecer la identidad de ciudad mediante la comunicación estratégica y la innovación publica y social, generando cambios comportamentales y valor público.</t>
  </si>
  <si>
    <t>Fomentar la promoción, garantía, protección, respeto y apropiación de los Derechos Humanos, la Libertad Religiosa y de conciencia, el Dialogo, la convivencia pacífica y la lucha contra el racismo.</t>
  </si>
  <si>
    <t>Fortalecer la articulación de la administración pública central y local para una gestión local y policiva más efectiva y transparente.</t>
  </si>
  <si>
    <t>Reporte trimestral de actualización documental proceso GCI</t>
  </si>
  <si>
    <t>28 de enero de 2025</t>
  </si>
  <si>
    <t>Publicación del plan de gestión aprobado. Caso HOLA:  116080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</si>
</sst>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sz val="11"/>
      <name val="Calibri Light"/>
      <family val="2"/>
      <scheme val="major"/>
    </font>
    <font>
      <sz val="11"/>
      <color theme="1"/>
      <name val="Calibri"/>
      <family val="2"/>
      <scheme val="minor"/>
    </font>
    <font>
      <sz val="11"/>
      <color rgb="FF0070C0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4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2"/>
      <color rgb="FF0070C0"/>
      <name val="Calibri Light"/>
      <family val="2"/>
      <scheme val="major"/>
    </font>
    <font>
      <b/>
      <sz val="14"/>
      <name val="Calibri Light"/>
      <family val="2"/>
      <scheme val="maj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ptos"/>
      <family val="2"/>
      <charset val="1"/>
    </font>
    <font>
      <sz val="11"/>
      <color rgb="FF000000"/>
      <name val="Calibri Light"/>
      <family val="2"/>
    </font>
    <font>
      <sz val="11"/>
      <name val="Calibri Light"/>
      <family val="2"/>
    </font>
    <font>
      <sz val="11"/>
      <color rgb="FF000000"/>
      <name val="Calibri Light"/>
      <family val="2"/>
      <scheme val="major"/>
    </font>
    <font>
      <sz val="11"/>
      <color theme="8" tint="-0.249977111117893"/>
      <name val="Calibri Light"/>
      <family val="2"/>
      <scheme val="major"/>
    </font>
    <font>
      <b/>
      <sz val="11"/>
      <color theme="1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</cellStyleXfs>
  <cellXfs count="137">
    <xf numFmtId="0" fontId="0" fillId="0" borderId="0" xfId="0"/>
    <xf numFmtId="0" fontId="1" fillId="0" borderId="0" xfId="0" applyFont="1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9" fontId="8" fillId="2" borderId="1" xfId="1" applyFont="1" applyFill="1" applyBorder="1" applyAlignment="1">
      <alignment wrapText="1"/>
    </xf>
    <xf numFmtId="0" fontId="8" fillId="0" borderId="0" xfId="0" applyFont="1" applyAlignment="1">
      <alignment wrapText="1"/>
    </xf>
    <xf numFmtId="0" fontId="6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9" fontId="10" fillId="3" borderId="1" xfId="0" applyNumberFormat="1" applyFont="1" applyFill="1" applyBorder="1" applyAlignment="1">
      <alignment wrapText="1"/>
    </xf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9" fontId="7" fillId="3" borderId="1" xfId="1" applyFont="1" applyFill="1" applyBorder="1" applyAlignment="1">
      <alignment wrapText="1"/>
    </xf>
    <xf numFmtId="9" fontId="7" fillId="3" borderId="1" xfId="1" applyFont="1" applyFill="1" applyBorder="1" applyAlignment="1">
      <alignment horizontal="right" wrapText="1"/>
    </xf>
    <xf numFmtId="9" fontId="10" fillId="3" borderId="1" xfId="0" applyNumberFormat="1" applyFont="1" applyFill="1" applyBorder="1" applyAlignment="1">
      <alignment horizontal="right" wrapText="1"/>
    </xf>
    <xf numFmtId="9" fontId="8" fillId="2" borderId="1" xfId="1" applyFont="1" applyFill="1" applyBorder="1" applyAlignment="1">
      <alignment horizontal="right" wrapText="1"/>
    </xf>
    <xf numFmtId="9" fontId="9" fillId="2" borderId="1" xfId="0" applyNumberFormat="1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9" borderId="1" xfId="0" applyFont="1" applyFill="1" applyBorder="1" applyAlignment="1">
      <alignment horizontal="justify" vertical="center" wrapText="1"/>
    </xf>
    <xf numFmtId="0" fontId="5" fillId="9" borderId="1" xfId="0" applyFont="1" applyFill="1" applyBorder="1" applyAlignment="1" applyProtection="1">
      <alignment horizontal="justify" vertical="center" wrapText="1"/>
      <protection locked="0"/>
    </xf>
    <xf numFmtId="9" fontId="5" fillId="9" borderId="1" xfId="0" applyNumberFormat="1" applyFont="1" applyFill="1" applyBorder="1" applyAlignment="1" applyProtection="1">
      <alignment horizontal="justify" vertical="center" wrapText="1"/>
      <protection locked="0"/>
    </xf>
    <xf numFmtId="1" fontId="1" fillId="0" borderId="1" xfId="0" applyNumberFormat="1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9" fontId="5" fillId="9" borderId="1" xfId="1" applyFont="1" applyFill="1" applyBorder="1" applyAlignment="1">
      <alignment horizontal="justify" vertical="center" wrapText="1"/>
    </xf>
    <xf numFmtId="9" fontId="5" fillId="9" borderId="1" xfId="0" applyNumberFormat="1" applyFont="1" applyFill="1" applyBorder="1" applyAlignment="1">
      <alignment horizontal="justify" vertical="center" wrapText="1"/>
    </xf>
    <xf numFmtId="10" fontId="1" fillId="0" borderId="1" xfId="0" applyNumberFormat="1" applyFont="1" applyBorder="1" applyAlignment="1">
      <alignment horizontal="justify" vertical="center" wrapText="1"/>
    </xf>
    <xf numFmtId="9" fontId="1" fillId="0" borderId="1" xfId="0" applyNumberFormat="1" applyFont="1" applyBorder="1" applyAlignment="1">
      <alignment horizontal="justify" vertical="center" wrapText="1"/>
    </xf>
    <xf numFmtId="9" fontId="1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justify" vertical="center" wrapText="1"/>
    </xf>
    <xf numFmtId="41" fontId="1" fillId="0" borderId="1" xfId="2" applyFont="1" applyBorder="1" applyAlignment="1">
      <alignment horizontal="justify" vertical="center" wrapText="1"/>
    </xf>
    <xf numFmtId="41" fontId="1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9" borderId="0" xfId="0" applyFont="1" applyFill="1" applyAlignment="1">
      <alignment wrapText="1"/>
    </xf>
    <xf numFmtId="0" fontId="2" fillId="9" borderId="0" xfId="0" applyFont="1" applyFill="1" applyAlignment="1">
      <alignment vertical="center" wrapText="1"/>
    </xf>
    <xf numFmtId="0" fontId="1" fillId="9" borderId="0" xfId="0" applyFont="1" applyFill="1" applyAlignment="1">
      <alignment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justify" vertical="center" wrapText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1" xfId="0" applyFont="1" applyBorder="1" applyAlignment="1">
      <alignment horizontal="center" vertical="center" wrapText="1"/>
    </xf>
    <xf numFmtId="41" fontId="3" fillId="0" borderId="1" xfId="2" applyFont="1" applyFill="1" applyBorder="1" applyAlignment="1" applyProtection="1">
      <alignment horizontal="center" vertical="center" wrapText="1"/>
      <protection hidden="1"/>
    </xf>
    <xf numFmtId="0" fontId="16" fillId="0" borderId="1" xfId="0" applyFont="1" applyBorder="1" applyAlignment="1">
      <alignment horizontal="center" vertical="center" wrapText="1"/>
    </xf>
    <xf numFmtId="9" fontId="15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10" fontId="1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justify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center" wrapText="1"/>
      <protection hidden="1"/>
    </xf>
    <xf numFmtId="41" fontId="3" fillId="0" borderId="1" xfId="3" applyFont="1" applyBorder="1" applyAlignment="1" applyProtection="1">
      <alignment horizontal="center" vertical="center" wrapText="1"/>
      <protection hidden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horizontal="justify" vertical="center" wrapText="1"/>
    </xf>
    <xf numFmtId="1" fontId="18" fillId="0" borderId="1" xfId="0" applyNumberFormat="1" applyFont="1" applyBorder="1" applyAlignment="1">
      <alignment horizontal="justify" vertical="center" wrapText="1"/>
    </xf>
    <xf numFmtId="10" fontId="18" fillId="0" borderId="1" xfId="1" applyNumberFormat="1" applyFont="1" applyBorder="1" applyAlignment="1">
      <alignment horizontal="justify" vertical="center" wrapText="1"/>
    </xf>
    <xf numFmtId="9" fontId="18" fillId="0" borderId="1" xfId="1" applyFont="1" applyBorder="1" applyAlignment="1">
      <alignment horizontal="justify" vertical="center" wrapText="1"/>
    </xf>
    <xf numFmtId="1" fontId="5" fillId="9" borderId="1" xfId="1" applyNumberFormat="1" applyFont="1" applyFill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9" fillId="0" borderId="0" xfId="0" applyFont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9" fontId="16" fillId="9" borderId="3" xfId="0" applyNumberFormat="1" applyFont="1" applyFill="1" applyBorder="1" applyAlignment="1">
      <alignment horizontal="center" vertical="center" wrapText="1"/>
    </xf>
    <xf numFmtId="9" fontId="16" fillId="0" borderId="3" xfId="0" applyNumberFormat="1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8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8" borderId="5" xfId="0" applyFont="1" applyFill="1" applyBorder="1" applyAlignment="1">
      <alignment horizontal="center" vertical="center" wrapText="1"/>
    </xf>
    <xf numFmtId="0" fontId="2" fillId="8" borderId="6" xfId="0" applyFont="1" applyFill="1" applyBorder="1" applyAlignment="1">
      <alignment horizontal="center" vertical="center" wrapText="1"/>
    </xf>
    <xf numFmtId="0" fontId="2" fillId="8" borderId="7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0" borderId="11" xfId="0" applyFont="1" applyFill="1" applyBorder="1" applyAlignment="1">
      <alignment horizontal="center" vertical="center" wrapText="1"/>
    </xf>
    <xf numFmtId="0" fontId="2" fillId="10" borderId="12" xfId="0" applyFont="1" applyFill="1" applyBorder="1" applyAlignment="1">
      <alignment horizontal="center" vertical="center" wrapText="1"/>
    </xf>
    <xf numFmtId="0" fontId="2" fillId="10" borderId="13" xfId="0" applyFont="1" applyFill="1" applyBorder="1" applyAlignment="1">
      <alignment horizontal="center" vertical="center" wrapText="1"/>
    </xf>
    <xf numFmtId="0" fontId="2" fillId="11" borderId="5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 wrapText="1"/>
    </xf>
    <xf numFmtId="0" fontId="2" fillId="11" borderId="7" xfId="0" applyFont="1" applyFill="1" applyBorder="1" applyAlignment="1">
      <alignment horizontal="center" vertical="center" wrapText="1"/>
    </xf>
    <xf numFmtId="0" fontId="2" fillId="11" borderId="8" xfId="0" applyFont="1" applyFill="1" applyBorder="1" applyAlignment="1">
      <alignment horizontal="center" vertical="center" wrapText="1"/>
    </xf>
    <xf numFmtId="0" fontId="2" fillId="11" borderId="9" xfId="0" applyFont="1" applyFill="1" applyBorder="1" applyAlignment="1">
      <alignment horizontal="center" vertical="center" wrapText="1"/>
    </xf>
    <xf numFmtId="0" fontId="2" fillId="11" borderId="10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left" vertical="top" wrapText="1"/>
    </xf>
    <xf numFmtId="0" fontId="2" fillId="9" borderId="5" xfId="0" applyFont="1" applyFill="1" applyBorder="1" applyAlignment="1">
      <alignment horizontal="center" vertical="center" wrapText="1"/>
    </xf>
    <xf numFmtId="0" fontId="2" fillId="9" borderId="6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justify" vertical="center" wrapText="1"/>
    </xf>
    <xf numFmtId="0" fontId="1" fillId="9" borderId="2" xfId="0" applyFont="1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left" vertical="top" wrapText="1"/>
    </xf>
    <xf numFmtId="0" fontId="1" fillId="9" borderId="3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Millares [0]" xfId="2" builtinId="6"/>
    <cellStyle name="Millares [0] 2" xfId="3" xr:uid="{00000000-0005-0000-0000-000001000000}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1556286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D0E856-07AB-44EF-938E-D50840470DFD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280186" cy="723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298986</xdr:colOff>
      <xdr:row>0</xdr:row>
      <xdr:rowOff>742950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D703797-4AAF-448D-A59A-0DA885684A1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050"/>
          <a:ext cx="2374900" cy="723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monicaposso/UGPP/CUENTA/Octubre2024/C:/Users/usuario/Downloads/Plan%20de%20Gesti&#243;n%20Institucional%202025%20-%20Direcci&#243;n%20de%20Contrataci&#243;n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monicaposso/UGPP/CUENTA/Octubre2024/C:/Users/usuario/Downloads/Formato%20Plan%20de%20Ges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Elcy Guevara A" id="{DBE833A8-7CFC-4803-8929-450B399C894A}" userId="f71585992275b3c7" providerId="Windows Live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W29" dT="2024-11-05T20:04:30.42" personId="{DBE833A8-7CFC-4803-8929-450B399C894A}" id="{E4ACB898-D696-4730-BF06-A2C980FF36FC}">
    <text>Esta meta debe ser programada conforme con lo establecido en el cronograma de actualización documental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2"/>
  <sheetViews>
    <sheetView topLeftCell="A2" zoomScale="90" zoomScaleNormal="90" workbookViewId="0">
      <selection activeCell="C12" sqref="C12"/>
    </sheetView>
  </sheetViews>
  <sheetFormatPr defaultColWidth="10.89453125" defaultRowHeight="15" x14ac:dyDescent="0.2"/>
  <cols>
    <col min="1" max="1" width="10.89453125" style="1" customWidth="1"/>
    <col min="2" max="7" width="25.421875" style="1" customWidth="1"/>
    <col min="8" max="8" width="24.48046875" style="1" customWidth="1"/>
    <col min="9" max="9" width="23.40625" style="1" customWidth="1"/>
    <col min="10" max="10" width="9.953125" style="1" customWidth="1"/>
    <col min="11" max="11" width="18.4296875" style="1" customWidth="1"/>
    <col min="12" max="12" width="15.87109375" style="1" customWidth="1"/>
    <col min="13" max="16" width="7.26171875" style="1" customWidth="1"/>
    <col min="17" max="17" width="22.46484375" style="1" customWidth="1"/>
    <col min="18" max="18" width="17.890625" style="1" customWidth="1"/>
    <col min="19" max="19" width="24.48046875" style="1" customWidth="1"/>
    <col min="20" max="20" width="17.890625" style="1" customWidth="1"/>
    <col min="21" max="23" width="16.41015625" style="1" customWidth="1"/>
    <col min="24" max="24" width="40.22265625" style="1" customWidth="1"/>
    <col min="25" max="28" width="16.41015625" style="1" customWidth="1"/>
    <col min="29" max="29" width="33.359375" style="1" customWidth="1"/>
    <col min="30" max="33" width="16.41015625" style="1" customWidth="1"/>
    <col min="34" max="34" width="43.71875" style="1" customWidth="1"/>
    <col min="35" max="35" width="16.41015625" style="1" customWidth="1"/>
    <col min="36" max="37" width="22.05859375" style="1" customWidth="1"/>
    <col min="38" max="38" width="16.41015625" style="1" customWidth="1"/>
    <col min="39" max="39" width="34.83984375" style="1" customWidth="1"/>
    <col min="40" max="42" width="16.41015625" style="1" customWidth="1"/>
    <col min="43" max="43" width="21.38671875" style="1" customWidth="1"/>
    <col min="44" max="44" width="39.4140625" style="1" customWidth="1"/>
    <col min="45" max="16384" width="10.89453125" style="1"/>
  </cols>
  <sheetData>
    <row r="1" spans="1:44" s="42" customFormat="1" ht="70.5" customHeight="1" x14ac:dyDescent="0.2">
      <c r="A1" s="124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6" t="s">
        <v>1</v>
      </c>
      <c r="N1" s="126"/>
      <c r="O1" s="126"/>
      <c r="P1" s="126"/>
      <c r="Q1" s="126"/>
    </row>
    <row r="2" spans="1:44" s="44" customFormat="1" ht="23.45" customHeight="1" x14ac:dyDescent="0.2">
      <c r="A2" s="127" t="s">
        <v>2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43"/>
      <c r="N2" s="43"/>
      <c r="O2" s="43"/>
      <c r="P2" s="43"/>
      <c r="Q2" s="43"/>
    </row>
    <row r="3" spans="1:44" s="42" customFormat="1" x14ac:dyDescent="0.2"/>
    <row r="4" spans="1:44" s="42" customFormat="1" ht="29.1" customHeight="1" x14ac:dyDescent="0.2">
      <c r="A4" s="113" t="s">
        <v>3</v>
      </c>
      <c r="B4" s="113"/>
      <c r="C4" s="113"/>
      <c r="D4" s="113"/>
      <c r="E4" s="48"/>
      <c r="F4" s="48"/>
      <c r="G4" s="48"/>
      <c r="H4" s="129"/>
      <c r="I4" s="129"/>
      <c r="J4" s="129"/>
      <c r="K4" s="129"/>
      <c r="L4" s="130"/>
    </row>
    <row r="5" spans="1:44" s="42" customFormat="1" ht="15" customHeight="1" x14ac:dyDescent="0.2">
      <c r="A5" s="113"/>
      <c r="B5" s="113"/>
      <c r="C5" s="113"/>
      <c r="D5" s="113"/>
      <c r="E5" s="2"/>
      <c r="F5" s="2"/>
      <c r="G5" s="2"/>
      <c r="H5" s="2" t="s">
        <v>4</v>
      </c>
      <c r="I5" s="131" t="s">
        <v>5</v>
      </c>
      <c r="J5" s="129"/>
      <c r="K5" s="129"/>
      <c r="L5" s="130"/>
    </row>
    <row r="6" spans="1:44" s="42" customFormat="1" x14ac:dyDescent="0.2">
      <c r="A6" s="113"/>
      <c r="B6" s="113"/>
      <c r="C6" s="113"/>
      <c r="D6" s="113"/>
      <c r="E6" s="2"/>
      <c r="F6" s="2"/>
      <c r="G6" s="2"/>
      <c r="H6" s="45"/>
      <c r="I6" s="132" t="s">
        <v>6</v>
      </c>
      <c r="J6" s="132"/>
      <c r="K6" s="132"/>
      <c r="L6" s="132"/>
    </row>
    <row r="7" spans="1:44" s="42" customFormat="1" x14ac:dyDescent="0.2">
      <c r="A7" s="113"/>
      <c r="B7" s="113"/>
      <c r="C7" s="113"/>
      <c r="D7" s="113"/>
      <c r="E7" s="2"/>
      <c r="F7" s="2"/>
      <c r="G7" s="2"/>
      <c r="H7" s="45"/>
      <c r="I7" s="132"/>
      <c r="J7" s="132"/>
      <c r="K7" s="132"/>
      <c r="L7" s="132"/>
    </row>
    <row r="8" spans="1:44" s="42" customFormat="1" x14ac:dyDescent="0.2">
      <c r="A8" s="113"/>
      <c r="B8" s="113"/>
      <c r="C8" s="113"/>
      <c r="D8" s="113"/>
      <c r="E8" s="2"/>
      <c r="F8" s="2"/>
      <c r="G8" s="2"/>
      <c r="H8" s="45"/>
      <c r="I8" s="132"/>
      <c r="J8" s="132"/>
      <c r="K8" s="132"/>
      <c r="L8" s="132"/>
    </row>
    <row r="9" spans="1:44" s="42" customFormat="1" x14ac:dyDescent="0.2"/>
    <row r="10" spans="1:44" ht="14.45" customHeight="1" x14ac:dyDescent="0.2">
      <c r="A10" s="113" t="s">
        <v>7</v>
      </c>
      <c r="B10" s="113"/>
      <c r="C10" s="118" t="s">
        <v>8</v>
      </c>
      <c r="D10" s="119"/>
      <c r="E10" s="119"/>
      <c r="F10" s="119"/>
      <c r="G10" s="120"/>
      <c r="H10" s="114" t="s">
        <v>9</v>
      </c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5" t="s">
        <v>10</v>
      </c>
      <c r="T10" s="115" t="s">
        <v>11</v>
      </c>
      <c r="U10" s="83" t="s">
        <v>12</v>
      </c>
      <c r="V10" s="84"/>
      <c r="W10" s="84"/>
      <c r="X10" s="84"/>
      <c r="Y10" s="85"/>
      <c r="Z10" s="89" t="s">
        <v>13</v>
      </c>
      <c r="AA10" s="90"/>
      <c r="AB10" s="90"/>
      <c r="AC10" s="90"/>
      <c r="AD10" s="91"/>
      <c r="AE10" s="95" t="s">
        <v>14</v>
      </c>
      <c r="AF10" s="96"/>
      <c r="AG10" s="96"/>
      <c r="AH10" s="96"/>
      <c r="AI10" s="97"/>
      <c r="AJ10" s="101" t="s">
        <v>15</v>
      </c>
      <c r="AK10" s="102"/>
      <c r="AL10" s="102"/>
      <c r="AM10" s="102"/>
      <c r="AN10" s="103"/>
      <c r="AO10" s="107" t="s">
        <v>16</v>
      </c>
      <c r="AP10" s="108"/>
      <c r="AQ10" s="108"/>
      <c r="AR10" s="109"/>
    </row>
    <row r="11" spans="1:44" ht="14.45" customHeight="1" x14ac:dyDescent="0.2">
      <c r="A11" s="113"/>
      <c r="B11" s="113"/>
      <c r="C11" s="121"/>
      <c r="D11" s="122"/>
      <c r="E11" s="122"/>
      <c r="F11" s="122"/>
      <c r="G11" s="12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6"/>
      <c r="T11" s="116"/>
      <c r="U11" s="86"/>
      <c r="V11" s="87"/>
      <c r="W11" s="87"/>
      <c r="X11" s="87"/>
      <c r="Y11" s="88"/>
      <c r="Z11" s="92"/>
      <c r="AA11" s="93"/>
      <c r="AB11" s="93"/>
      <c r="AC11" s="93"/>
      <c r="AD11" s="94"/>
      <c r="AE11" s="98"/>
      <c r="AF11" s="99"/>
      <c r="AG11" s="99"/>
      <c r="AH11" s="99"/>
      <c r="AI11" s="100"/>
      <c r="AJ11" s="104"/>
      <c r="AK11" s="105"/>
      <c r="AL11" s="105"/>
      <c r="AM11" s="105"/>
      <c r="AN11" s="106"/>
      <c r="AO11" s="110"/>
      <c r="AP11" s="111"/>
      <c r="AQ11" s="111"/>
      <c r="AR11" s="112"/>
    </row>
    <row r="12" spans="1:44" ht="27.75" x14ac:dyDescent="0.2">
      <c r="A12" s="2" t="s">
        <v>17</v>
      </c>
      <c r="B12" s="2" t="s">
        <v>18</v>
      </c>
      <c r="C12" s="49" t="s">
        <v>19</v>
      </c>
      <c r="D12" s="49" t="s">
        <v>20</v>
      </c>
      <c r="E12" s="49" t="s">
        <v>21</v>
      </c>
      <c r="F12" s="49" t="s">
        <v>22</v>
      </c>
      <c r="G12" s="49" t="s">
        <v>23</v>
      </c>
      <c r="H12" s="20" t="s">
        <v>24</v>
      </c>
      <c r="I12" s="20" t="s">
        <v>25</v>
      </c>
      <c r="J12" s="20" t="s">
        <v>26</v>
      </c>
      <c r="K12" s="20" t="s">
        <v>27</v>
      </c>
      <c r="L12" s="20" t="s">
        <v>28</v>
      </c>
      <c r="M12" s="20" t="s">
        <v>29</v>
      </c>
      <c r="N12" s="20" t="s">
        <v>30</v>
      </c>
      <c r="O12" s="20" t="s">
        <v>31</v>
      </c>
      <c r="P12" s="20" t="s">
        <v>32</v>
      </c>
      <c r="Q12" s="20" t="s">
        <v>33</v>
      </c>
      <c r="R12" s="20" t="s">
        <v>34</v>
      </c>
      <c r="S12" s="117"/>
      <c r="T12" s="117"/>
      <c r="U12" s="3" t="s">
        <v>35</v>
      </c>
      <c r="V12" s="3" t="s">
        <v>36</v>
      </c>
      <c r="W12" s="3" t="s">
        <v>37</v>
      </c>
      <c r="X12" s="3" t="s">
        <v>38</v>
      </c>
      <c r="Y12" s="3" t="s">
        <v>39</v>
      </c>
      <c r="Z12" s="23" t="s">
        <v>35</v>
      </c>
      <c r="AA12" s="23" t="s">
        <v>36</v>
      </c>
      <c r="AB12" s="23" t="s">
        <v>37</v>
      </c>
      <c r="AC12" s="23" t="s">
        <v>38</v>
      </c>
      <c r="AD12" s="23" t="s">
        <v>39</v>
      </c>
      <c r="AE12" s="24" t="s">
        <v>35</v>
      </c>
      <c r="AF12" s="24" t="s">
        <v>36</v>
      </c>
      <c r="AG12" s="24" t="s">
        <v>37</v>
      </c>
      <c r="AH12" s="24" t="s">
        <v>38</v>
      </c>
      <c r="AI12" s="24" t="s">
        <v>39</v>
      </c>
      <c r="AJ12" s="25" t="s">
        <v>35</v>
      </c>
      <c r="AK12" s="25" t="s">
        <v>36</v>
      </c>
      <c r="AL12" s="25" t="s">
        <v>37</v>
      </c>
      <c r="AM12" s="25" t="s">
        <v>38</v>
      </c>
      <c r="AN12" s="25" t="s">
        <v>39</v>
      </c>
      <c r="AO12" s="4" t="s">
        <v>35</v>
      </c>
      <c r="AP12" s="4" t="s">
        <v>36</v>
      </c>
      <c r="AQ12" s="4" t="s">
        <v>37</v>
      </c>
      <c r="AR12" s="4" t="s">
        <v>38</v>
      </c>
    </row>
    <row r="13" spans="1:44" s="32" customFormat="1" x14ac:dyDescent="0.2">
      <c r="A13" s="22"/>
      <c r="B13" s="21"/>
      <c r="C13" s="21"/>
      <c r="D13" s="21"/>
      <c r="E13" s="21"/>
      <c r="F13" s="21"/>
      <c r="G13" s="21"/>
      <c r="H13" s="21"/>
      <c r="I13" s="21"/>
      <c r="J13" s="35"/>
      <c r="K13" s="21"/>
      <c r="L13" s="21"/>
      <c r="M13" s="36"/>
      <c r="N13" s="36"/>
      <c r="O13" s="36"/>
      <c r="P13" s="36"/>
      <c r="Q13" s="36"/>
      <c r="R13" s="21"/>
      <c r="S13" s="21"/>
      <c r="T13" s="21"/>
      <c r="U13" s="31">
        <f t="shared" ref="U13:U34" si="0">M13</f>
        <v>0</v>
      </c>
      <c r="V13" s="21"/>
      <c r="W13" s="21" t="e">
        <f>IF(V13/U13&gt;100%,100%,V13/U13)</f>
        <v>#DIV/0!</v>
      </c>
      <c r="X13" s="21"/>
      <c r="Y13" s="21"/>
      <c r="Z13" s="31">
        <f t="shared" ref="Z13:Z34" si="1">N13</f>
        <v>0</v>
      </c>
      <c r="AA13" s="21"/>
      <c r="AB13" s="21" t="e">
        <f>IF(AA13/Z13&gt;100%,100%,AA13/Z13)</f>
        <v>#DIV/0!</v>
      </c>
      <c r="AC13" s="21"/>
      <c r="AD13" s="21"/>
      <c r="AE13" s="31">
        <f t="shared" ref="AE13:AE34" si="2">O13</f>
        <v>0</v>
      </c>
      <c r="AF13" s="21"/>
      <c r="AG13" s="21" t="e">
        <f>IF(AF13/AE13&gt;100%,100%,AF13/AE13)</f>
        <v>#DIV/0!</v>
      </c>
      <c r="AH13" s="21"/>
      <c r="AI13" s="21"/>
      <c r="AJ13" s="31">
        <f t="shared" ref="AJ13:AJ34" si="3">P13</f>
        <v>0</v>
      </c>
      <c r="AK13" s="21"/>
      <c r="AL13" s="21" t="e">
        <f>IF(AK13/AJ13&gt;100%,100%,AK13/AJ13)</f>
        <v>#DIV/0!</v>
      </c>
      <c r="AM13" s="21"/>
      <c r="AN13" s="21"/>
      <c r="AO13" s="21">
        <f t="shared" ref="AO13:AO34" si="4">Q13</f>
        <v>0</v>
      </c>
      <c r="AP13" s="21"/>
      <c r="AQ13" s="21" t="e">
        <f>IF(AP13/AO13&gt;100%,100%,AP13/AO13)</f>
        <v>#DIV/0!</v>
      </c>
      <c r="AR13" s="21"/>
    </row>
    <row r="14" spans="1:44" s="32" customFormat="1" x14ac:dyDescent="0.2">
      <c r="A14" s="22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36"/>
      <c r="N14" s="36"/>
      <c r="O14" s="36"/>
      <c r="P14" s="36"/>
      <c r="Q14" s="36"/>
      <c r="R14" s="21"/>
      <c r="S14" s="21"/>
      <c r="T14" s="21"/>
      <c r="U14" s="31">
        <f t="shared" si="0"/>
        <v>0</v>
      </c>
      <c r="V14" s="21"/>
      <c r="W14" s="21" t="e">
        <f t="shared" ref="W14:W40" si="5">IF(V14/U14&gt;100%,100%,V14/U14)</f>
        <v>#DIV/0!</v>
      </c>
      <c r="X14" s="21"/>
      <c r="Y14" s="21"/>
      <c r="Z14" s="31">
        <f t="shared" si="1"/>
        <v>0</v>
      </c>
      <c r="AA14" s="21"/>
      <c r="AB14" s="21" t="e">
        <f t="shared" ref="AB14:AB40" si="6">IF(AA14/Z14&gt;100%,100%,AA14/Z14)</f>
        <v>#DIV/0!</v>
      </c>
      <c r="AC14" s="21"/>
      <c r="AD14" s="21"/>
      <c r="AE14" s="31">
        <f t="shared" si="2"/>
        <v>0</v>
      </c>
      <c r="AF14" s="21"/>
      <c r="AG14" s="21" t="e">
        <f t="shared" ref="AG14:AG40" si="7">IF(AF14/AE14&gt;100%,100%,AF14/AE14)</f>
        <v>#DIV/0!</v>
      </c>
      <c r="AH14" s="21"/>
      <c r="AI14" s="21"/>
      <c r="AJ14" s="31">
        <f t="shared" si="3"/>
        <v>0</v>
      </c>
      <c r="AK14" s="21"/>
      <c r="AL14" s="21" t="e">
        <f t="shared" ref="AL14:AL40" si="8">IF(AK14/AJ14&gt;100%,100%,AK14/AJ14)</f>
        <v>#DIV/0!</v>
      </c>
      <c r="AM14" s="21"/>
      <c r="AN14" s="21"/>
      <c r="AO14" s="21">
        <f t="shared" si="4"/>
        <v>0</v>
      </c>
      <c r="AP14" s="21"/>
      <c r="AQ14" s="21" t="e">
        <f t="shared" ref="AQ14:AQ40" si="9">IF(AP14/AO14&gt;100%,100%,AP14/AO14)</f>
        <v>#DIV/0!</v>
      </c>
      <c r="AR14" s="21"/>
    </row>
    <row r="15" spans="1:44" s="32" customFormat="1" x14ac:dyDescent="0.2">
      <c r="A15" s="22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36"/>
      <c r="N15" s="36"/>
      <c r="O15" s="36"/>
      <c r="P15" s="36"/>
      <c r="Q15" s="36"/>
      <c r="R15" s="21"/>
      <c r="S15" s="21"/>
      <c r="T15" s="21"/>
      <c r="U15" s="31">
        <f t="shared" si="0"/>
        <v>0</v>
      </c>
      <c r="V15" s="21"/>
      <c r="W15" s="21" t="e">
        <f t="shared" si="5"/>
        <v>#DIV/0!</v>
      </c>
      <c r="X15" s="21"/>
      <c r="Y15" s="21"/>
      <c r="Z15" s="31">
        <f t="shared" si="1"/>
        <v>0</v>
      </c>
      <c r="AA15" s="21"/>
      <c r="AB15" s="21" t="e">
        <f t="shared" si="6"/>
        <v>#DIV/0!</v>
      </c>
      <c r="AC15" s="21"/>
      <c r="AD15" s="21"/>
      <c r="AE15" s="31">
        <f t="shared" si="2"/>
        <v>0</v>
      </c>
      <c r="AF15" s="21"/>
      <c r="AG15" s="21" t="e">
        <f t="shared" si="7"/>
        <v>#DIV/0!</v>
      </c>
      <c r="AH15" s="21"/>
      <c r="AI15" s="21"/>
      <c r="AJ15" s="31">
        <f t="shared" si="3"/>
        <v>0</v>
      </c>
      <c r="AK15" s="21"/>
      <c r="AL15" s="21" t="e">
        <f t="shared" si="8"/>
        <v>#DIV/0!</v>
      </c>
      <c r="AM15" s="21"/>
      <c r="AN15" s="21"/>
      <c r="AO15" s="21">
        <f t="shared" si="4"/>
        <v>0</v>
      </c>
      <c r="AP15" s="21"/>
      <c r="AQ15" s="21" t="e">
        <f t="shared" si="9"/>
        <v>#DIV/0!</v>
      </c>
      <c r="AR15" s="21"/>
    </row>
    <row r="16" spans="1:44" s="32" customFormat="1" x14ac:dyDescent="0.2">
      <c r="A16" s="22"/>
      <c r="B16" s="21"/>
      <c r="C16" s="21"/>
      <c r="D16" s="21"/>
      <c r="E16" s="21"/>
      <c r="F16" s="21"/>
      <c r="G16" s="21"/>
      <c r="H16" s="21"/>
      <c r="I16" s="21"/>
      <c r="J16" s="36"/>
      <c r="K16" s="21"/>
      <c r="L16" s="21"/>
      <c r="M16" s="36"/>
      <c r="N16" s="36"/>
      <c r="O16" s="37"/>
      <c r="P16" s="37"/>
      <c r="Q16" s="36"/>
      <c r="R16" s="21"/>
      <c r="S16" s="21"/>
      <c r="T16" s="21"/>
      <c r="U16" s="31">
        <f t="shared" si="0"/>
        <v>0</v>
      </c>
      <c r="V16" s="21"/>
      <c r="W16" s="21" t="e">
        <f t="shared" si="5"/>
        <v>#DIV/0!</v>
      </c>
      <c r="X16" s="21"/>
      <c r="Y16" s="21"/>
      <c r="Z16" s="31">
        <f t="shared" si="1"/>
        <v>0</v>
      </c>
      <c r="AA16" s="21"/>
      <c r="AB16" s="21" t="e">
        <f t="shared" si="6"/>
        <v>#DIV/0!</v>
      </c>
      <c r="AC16" s="21"/>
      <c r="AD16" s="21"/>
      <c r="AE16" s="31">
        <f t="shared" si="2"/>
        <v>0</v>
      </c>
      <c r="AF16" s="21"/>
      <c r="AG16" s="21" t="e">
        <f t="shared" si="7"/>
        <v>#DIV/0!</v>
      </c>
      <c r="AH16" s="21"/>
      <c r="AI16" s="21"/>
      <c r="AJ16" s="31">
        <f t="shared" si="3"/>
        <v>0</v>
      </c>
      <c r="AK16" s="21"/>
      <c r="AL16" s="21" t="e">
        <f t="shared" si="8"/>
        <v>#DIV/0!</v>
      </c>
      <c r="AM16" s="21"/>
      <c r="AN16" s="21"/>
      <c r="AO16" s="21">
        <f t="shared" si="4"/>
        <v>0</v>
      </c>
      <c r="AP16" s="21"/>
      <c r="AQ16" s="21" t="e">
        <f t="shared" si="9"/>
        <v>#DIV/0!</v>
      </c>
      <c r="AR16" s="21"/>
    </row>
    <row r="17" spans="1:44" s="32" customFormat="1" x14ac:dyDescent="0.2">
      <c r="A17" s="22"/>
      <c r="B17" s="21"/>
      <c r="C17" s="21"/>
      <c r="D17" s="21"/>
      <c r="E17" s="21"/>
      <c r="F17" s="21"/>
      <c r="G17" s="21"/>
      <c r="H17" s="21"/>
      <c r="I17" s="21"/>
      <c r="J17" s="36"/>
      <c r="K17" s="21"/>
      <c r="L17" s="21"/>
      <c r="M17" s="36"/>
      <c r="N17" s="36"/>
      <c r="O17" s="37"/>
      <c r="P17" s="37"/>
      <c r="Q17" s="36"/>
      <c r="R17" s="21"/>
      <c r="S17" s="21"/>
      <c r="T17" s="21"/>
      <c r="U17" s="31">
        <f t="shared" si="0"/>
        <v>0</v>
      </c>
      <c r="V17" s="21"/>
      <c r="W17" s="21" t="e">
        <f t="shared" si="5"/>
        <v>#DIV/0!</v>
      </c>
      <c r="X17" s="21"/>
      <c r="Y17" s="21"/>
      <c r="Z17" s="31">
        <f t="shared" si="1"/>
        <v>0</v>
      </c>
      <c r="AA17" s="21"/>
      <c r="AB17" s="21" t="e">
        <f t="shared" si="6"/>
        <v>#DIV/0!</v>
      </c>
      <c r="AC17" s="21"/>
      <c r="AD17" s="21"/>
      <c r="AE17" s="31">
        <f t="shared" si="2"/>
        <v>0</v>
      </c>
      <c r="AF17" s="21"/>
      <c r="AG17" s="21" t="e">
        <f t="shared" si="7"/>
        <v>#DIV/0!</v>
      </c>
      <c r="AH17" s="21"/>
      <c r="AI17" s="21"/>
      <c r="AJ17" s="31">
        <f t="shared" si="3"/>
        <v>0</v>
      </c>
      <c r="AK17" s="21"/>
      <c r="AL17" s="21" t="e">
        <f t="shared" si="8"/>
        <v>#DIV/0!</v>
      </c>
      <c r="AM17" s="21"/>
      <c r="AN17" s="21"/>
      <c r="AO17" s="21">
        <f t="shared" si="4"/>
        <v>0</v>
      </c>
      <c r="AP17" s="21"/>
      <c r="AQ17" s="21" t="e">
        <f t="shared" si="9"/>
        <v>#DIV/0!</v>
      </c>
      <c r="AR17" s="21"/>
    </row>
    <row r="18" spans="1:44" s="32" customFormat="1" x14ac:dyDescent="0.2">
      <c r="A18" s="2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36"/>
      <c r="N18" s="36"/>
      <c r="O18" s="36"/>
      <c r="P18" s="36"/>
      <c r="Q18" s="36"/>
      <c r="R18" s="21"/>
      <c r="S18" s="21"/>
      <c r="T18" s="21"/>
      <c r="U18" s="31">
        <f t="shared" si="0"/>
        <v>0</v>
      </c>
      <c r="V18" s="21"/>
      <c r="W18" s="21" t="e">
        <f t="shared" si="5"/>
        <v>#DIV/0!</v>
      </c>
      <c r="X18" s="21"/>
      <c r="Y18" s="21"/>
      <c r="Z18" s="31">
        <f t="shared" si="1"/>
        <v>0</v>
      </c>
      <c r="AA18" s="21"/>
      <c r="AB18" s="21" t="e">
        <f t="shared" si="6"/>
        <v>#DIV/0!</v>
      </c>
      <c r="AC18" s="21"/>
      <c r="AD18" s="21"/>
      <c r="AE18" s="31">
        <f t="shared" si="2"/>
        <v>0</v>
      </c>
      <c r="AF18" s="21"/>
      <c r="AG18" s="21" t="e">
        <f t="shared" si="7"/>
        <v>#DIV/0!</v>
      </c>
      <c r="AH18" s="21"/>
      <c r="AI18" s="21"/>
      <c r="AJ18" s="31">
        <f t="shared" si="3"/>
        <v>0</v>
      </c>
      <c r="AK18" s="21"/>
      <c r="AL18" s="21" t="e">
        <f t="shared" si="8"/>
        <v>#DIV/0!</v>
      </c>
      <c r="AM18" s="21"/>
      <c r="AN18" s="21"/>
      <c r="AO18" s="21">
        <f t="shared" si="4"/>
        <v>0</v>
      </c>
      <c r="AP18" s="21"/>
      <c r="AQ18" s="21" t="e">
        <f t="shared" si="9"/>
        <v>#DIV/0!</v>
      </c>
      <c r="AR18" s="21"/>
    </row>
    <row r="19" spans="1:44" s="32" customFormat="1" x14ac:dyDescent="0.2">
      <c r="A19" s="22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36"/>
      <c r="N19" s="36"/>
      <c r="O19" s="36"/>
      <c r="P19" s="36"/>
      <c r="Q19" s="36"/>
      <c r="R19" s="21"/>
      <c r="S19" s="21"/>
      <c r="T19" s="21"/>
      <c r="U19" s="31">
        <f t="shared" si="0"/>
        <v>0</v>
      </c>
      <c r="V19" s="21"/>
      <c r="W19" s="21" t="e">
        <f t="shared" si="5"/>
        <v>#DIV/0!</v>
      </c>
      <c r="X19" s="21"/>
      <c r="Y19" s="21"/>
      <c r="Z19" s="31">
        <f t="shared" si="1"/>
        <v>0</v>
      </c>
      <c r="AA19" s="21"/>
      <c r="AB19" s="21" t="e">
        <f t="shared" si="6"/>
        <v>#DIV/0!</v>
      </c>
      <c r="AC19" s="21"/>
      <c r="AD19" s="21"/>
      <c r="AE19" s="31">
        <f t="shared" si="2"/>
        <v>0</v>
      </c>
      <c r="AF19" s="21"/>
      <c r="AG19" s="21" t="e">
        <f t="shared" si="7"/>
        <v>#DIV/0!</v>
      </c>
      <c r="AH19" s="21"/>
      <c r="AI19" s="21"/>
      <c r="AJ19" s="31">
        <f t="shared" si="3"/>
        <v>0</v>
      </c>
      <c r="AK19" s="21"/>
      <c r="AL19" s="21" t="e">
        <f t="shared" si="8"/>
        <v>#DIV/0!</v>
      </c>
      <c r="AM19" s="21"/>
      <c r="AN19" s="21"/>
      <c r="AO19" s="21">
        <f t="shared" si="4"/>
        <v>0</v>
      </c>
      <c r="AP19" s="21"/>
      <c r="AQ19" s="21" t="e">
        <f t="shared" si="9"/>
        <v>#DIV/0!</v>
      </c>
      <c r="AR19" s="21"/>
    </row>
    <row r="20" spans="1:44" s="32" customFormat="1" x14ac:dyDescent="0.2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36"/>
      <c r="N20" s="36"/>
      <c r="O20" s="36"/>
      <c r="P20" s="36"/>
      <c r="Q20" s="36"/>
      <c r="R20" s="21"/>
      <c r="S20" s="21"/>
      <c r="T20" s="21"/>
      <c r="U20" s="31">
        <f t="shared" si="0"/>
        <v>0</v>
      </c>
      <c r="V20" s="21"/>
      <c r="W20" s="21" t="e">
        <f t="shared" si="5"/>
        <v>#DIV/0!</v>
      </c>
      <c r="X20" s="21"/>
      <c r="Y20" s="21"/>
      <c r="Z20" s="31">
        <f t="shared" si="1"/>
        <v>0</v>
      </c>
      <c r="AA20" s="21"/>
      <c r="AB20" s="21" t="e">
        <f t="shared" si="6"/>
        <v>#DIV/0!</v>
      </c>
      <c r="AC20" s="21"/>
      <c r="AD20" s="21"/>
      <c r="AE20" s="31">
        <f t="shared" si="2"/>
        <v>0</v>
      </c>
      <c r="AF20" s="21"/>
      <c r="AG20" s="21" t="e">
        <f t="shared" si="7"/>
        <v>#DIV/0!</v>
      </c>
      <c r="AH20" s="21"/>
      <c r="AI20" s="21"/>
      <c r="AJ20" s="31">
        <f t="shared" si="3"/>
        <v>0</v>
      </c>
      <c r="AK20" s="21"/>
      <c r="AL20" s="21" t="e">
        <f t="shared" si="8"/>
        <v>#DIV/0!</v>
      </c>
      <c r="AM20" s="21"/>
      <c r="AN20" s="21"/>
      <c r="AO20" s="21">
        <f t="shared" si="4"/>
        <v>0</v>
      </c>
      <c r="AP20" s="21"/>
      <c r="AQ20" s="21" t="e">
        <f t="shared" si="9"/>
        <v>#DIV/0!</v>
      </c>
      <c r="AR20" s="21"/>
    </row>
    <row r="21" spans="1:44" s="32" customFormat="1" x14ac:dyDescent="0.2">
      <c r="A21" s="22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36"/>
      <c r="N21" s="36"/>
      <c r="O21" s="36"/>
      <c r="P21" s="36"/>
      <c r="Q21" s="36"/>
      <c r="R21" s="21"/>
      <c r="S21" s="21"/>
      <c r="T21" s="21"/>
      <c r="U21" s="31">
        <f t="shared" si="0"/>
        <v>0</v>
      </c>
      <c r="V21" s="21"/>
      <c r="W21" s="21" t="e">
        <f t="shared" si="5"/>
        <v>#DIV/0!</v>
      </c>
      <c r="X21" s="21"/>
      <c r="Y21" s="21"/>
      <c r="Z21" s="31">
        <f t="shared" si="1"/>
        <v>0</v>
      </c>
      <c r="AA21" s="21"/>
      <c r="AB21" s="21" t="e">
        <f t="shared" si="6"/>
        <v>#DIV/0!</v>
      </c>
      <c r="AC21" s="21"/>
      <c r="AD21" s="21"/>
      <c r="AE21" s="31">
        <f t="shared" si="2"/>
        <v>0</v>
      </c>
      <c r="AF21" s="21"/>
      <c r="AG21" s="21" t="e">
        <f t="shared" si="7"/>
        <v>#DIV/0!</v>
      </c>
      <c r="AH21" s="21"/>
      <c r="AI21" s="21"/>
      <c r="AJ21" s="31">
        <f t="shared" si="3"/>
        <v>0</v>
      </c>
      <c r="AK21" s="21"/>
      <c r="AL21" s="21" t="e">
        <f t="shared" si="8"/>
        <v>#DIV/0!</v>
      </c>
      <c r="AM21" s="21"/>
      <c r="AN21" s="21"/>
      <c r="AO21" s="21">
        <f t="shared" si="4"/>
        <v>0</v>
      </c>
      <c r="AP21" s="21"/>
      <c r="AQ21" s="21" t="e">
        <f t="shared" si="9"/>
        <v>#DIV/0!</v>
      </c>
      <c r="AR21" s="21"/>
    </row>
    <row r="22" spans="1:44" s="32" customFormat="1" x14ac:dyDescent="0.2">
      <c r="A22" s="22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36"/>
      <c r="N22" s="36"/>
      <c r="O22" s="36"/>
      <c r="P22" s="36"/>
      <c r="Q22" s="36"/>
      <c r="R22" s="21"/>
      <c r="S22" s="21"/>
      <c r="T22" s="21"/>
      <c r="U22" s="31">
        <f t="shared" si="0"/>
        <v>0</v>
      </c>
      <c r="V22" s="21"/>
      <c r="W22" s="21" t="e">
        <f t="shared" si="5"/>
        <v>#DIV/0!</v>
      </c>
      <c r="X22" s="21"/>
      <c r="Y22" s="21"/>
      <c r="Z22" s="31">
        <f t="shared" si="1"/>
        <v>0</v>
      </c>
      <c r="AA22" s="21"/>
      <c r="AB22" s="21" t="e">
        <f t="shared" si="6"/>
        <v>#DIV/0!</v>
      </c>
      <c r="AC22" s="21"/>
      <c r="AD22" s="21"/>
      <c r="AE22" s="31">
        <f t="shared" si="2"/>
        <v>0</v>
      </c>
      <c r="AF22" s="21"/>
      <c r="AG22" s="21" t="e">
        <f t="shared" si="7"/>
        <v>#DIV/0!</v>
      </c>
      <c r="AH22" s="21"/>
      <c r="AI22" s="21"/>
      <c r="AJ22" s="31">
        <f t="shared" si="3"/>
        <v>0</v>
      </c>
      <c r="AK22" s="21"/>
      <c r="AL22" s="21" t="e">
        <f t="shared" si="8"/>
        <v>#DIV/0!</v>
      </c>
      <c r="AM22" s="21"/>
      <c r="AN22" s="21"/>
      <c r="AO22" s="21">
        <f t="shared" si="4"/>
        <v>0</v>
      </c>
      <c r="AP22" s="21"/>
      <c r="AQ22" s="21" t="e">
        <f t="shared" si="9"/>
        <v>#DIV/0!</v>
      </c>
      <c r="AR22" s="21"/>
    </row>
    <row r="23" spans="1:44" s="32" customFormat="1" x14ac:dyDescent="0.2">
      <c r="A23" s="22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39"/>
      <c r="N23" s="39"/>
      <c r="O23" s="39"/>
      <c r="P23" s="39"/>
      <c r="Q23" s="40"/>
      <c r="R23" s="21"/>
      <c r="S23" s="21"/>
      <c r="T23" s="21"/>
      <c r="U23" s="31">
        <f t="shared" si="0"/>
        <v>0</v>
      </c>
      <c r="V23" s="21"/>
      <c r="W23" s="21" t="e">
        <f t="shared" si="5"/>
        <v>#DIV/0!</v>
      </c>
      <c r="X23" s="21"/>
      <c r="Y23" s="21"/>
      <c r="Z23" s="31">
        <f t="shared" si="1"/>
        <v>0</v>
      </c>
      <c r="AA23" s="21"/>
      <c r="AB23" s="21" t="e">
        <f t="shared" si="6"/>
        <v>#DIV/0!</v>
      </c>
      <c r="AC23" s="21"/>
      <c r="AD23" s="21"/>
      <c r="AE23" s="31">
        <f t="shared" si="2"/>
        <v>0</v>
      </c>
      <c r="AF23" s="21"/>
      <c r="AG23" s="21" t="e">
        <f t="shared" si="7"/>
        <v>#DIV/0!</v>
      </c>
      <c r="AH23" s="21"/>
      <c r="AI23" s="21"/>
      <c r="AJ23" s="31">
        <f t="shared" si="3"/>
        <v>0</v>
      </c>
      <c r="AK23" s="21"/>
      <c r="AL23" s="21" t="e">
        <f t="shared" si="8"/>
        <v>#DIV/0!</v>
      </c>
      <c r="AM23" s="21"/>
      <c r="AN23" s="21"/>
      <c r="AO23" s="21">
        <f t="shared" si="4"/>
        <v>0</v>
      </c>
      <c r="AP23" s="21"/>
      <c r="AQ23" s="21" t="e">
        <f t="shared" si="9"/>
        <v>#DIV/0!</v>
      </c>
      <c r="AR23" s="21"/>
    </row>
    <row r="24" spans="1:44" s="32" customFormat="1" x14ac:dyDescent="0.2">
      <c r="A24" s="22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39"/>
      <c r="N24" s="39"/>
      <c r="O24" s="39"/>
      <c r="P24" s="39"/>
      <c r="Q24" s="40"/>
      <c r="R24" s="21"/>
      <c r="S24" s="21"/>
      <c r="T24" s="21"/>
      <c r="U24" s="31">
        <f t="shared" si="0"/>
        <v>0</v>
      </c>
      <c r="V24" s="21"/>
      <c r="W24" s="21" t="e">
        <f t="shared" si="5"/>
        <v>#DIV/0!</v>
      </c>
      <c r="X24" s="21"/>
      <c r="Y24" s="21"/>
      <c r="Z24" s="31">
        <f t="shared" si="1"/>
        <v>0</v>
      </c>
      <c r="AA24" s="21"/>
      <c r="AB24" s="21" t="e">
        <f t="shared" si="6"/>
        <v>#DIV/0!</v>
      </c>
      <c r="AC24" s="21"/>
      <c r="AD24" s="21"/>
      <c r="AE24" s="31">
        <f t="shared" si="2"/>
        <v>0</v>
      </c>
      <c r="AF24" s="21"/>
      <c r="AG24" s="21" t="e">
        <f t="shared" si="7"/>
        <v>#DIV/0!</v>
      </c>
      <c r="AH24" s="21"/>
      <c r="AI24" s="21"/>
      <c r="AJ24" s="31">
        <f t="shared" si="3"/>
        <v>0</v>
      </c>
      <c r="AK24" s="21"/>
      <c r="AL24" s="21" t="e">
        <f t="shared" si="8"/>
        <v>#DIV/0!</v>
      </c>
      <c r="AM24" s="21"/>
      <c r="AN24" s="21"/>
      <c r="AO24" s="21">
        <f t="shared" si="4"/>
        <v>0</v>
      </c>
      <c r="AP24" s="21"/>
      <c r="AQ24" s="21" t="e">
        <f t="shared" si="9"/>
        <v>#DIV/0!</v>
      </c>
      <c r="AR24" s="21"/>
    </row>
    <row r="25" spans="1:44" s="32" customFormat="1" x14ac:dyDescent="0.2">
      <c r="A25" s="22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40"/>
      <c r="R25" s="21"/>
      <c r="S25" s="21"/>
      <c r="T25" s="21"/>
      <c r="U25" s="31">
        <f t="shared" si="0"/>
        <v>0</v>
      </c>
      <c r="V25" s="21"/>
      <c r="W25" s="21" t="e">
        <f t="shared" si="5"/>
        <v>#DIV/0!</v>
      </c>
      <c r="X25" s="21"/>
      <c r="Y25" s="21"/>
      <c r="Z25" s="31">
        <f t="shared" si="1"/>
        <v>0</v>
      </c>
      <c r="AA25" s="21"/>
      <c r="AB25" s="21" t="e">
        <f t="shared" si="6"/>
        <v>#DIV/0!</v>
      </c>
      <c r="AC25" s="21"/>
      <c r="AD25" s="21"/>
      <c r="AE25" s="31">
        <f t="shared" si="2"/>
        <v>0</v>
      </c>
      <c r="AF25" s="21"/>
      <c r="AG25" s="21" t="e">
        <f t="shared" si="7"/>
        <v>#DIV/0!</v>
      </c>
      <c r="AH25" s="21"/>
      <c r="AI25" s="21"/>
      <c r="AJ25" s="31">
        <f t="shared" si="3"/>
        <v>0</v>
      </c>
      <c r="AK25" s="21"/>
      <c r="AL25" s="21" t="e">
        <f t="shared" si="8"/>
        <v>#DIV/0!</v>
      </c>
      <c r="AM25" s="21"/>
      <c r="AN25" s="21"/>
      <c r="AO25" s="21">
        <f t="shared" si="4"/>
        <v>0</v>
      </c>
      <c r="AP25" s="21"/>
      <c r="AQ25" s="21" t="e">
        <f t="shared" si="9"/>
        <v>#DIV/0!</v>
      </c>
      <c r="AR25" s="21"/>
    </row>
    <row r="26" spans="1:44" s="32" customFormat="1" x14ac:dyDescent="0.2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40"/>
      <c r="R26" s="21"/>
      <c r="S26" s="21"/>
      <c r="T26" s="21"/>
      <c r="U26" s="31">
        <f t="shared" si="0"/>
        <v>0</v>
      </c>
      <c r="V26" s="21"/>
      <c r="W26" s="21" t="e">
        <f t="shared" si="5"/>
        <v>#DIV/0!</v>
      </c>
      <c r="X26" s="21"/>
      <c r="Y26" s="21"/>
      <c r="Z26" s="31">
        <f t="shared" si="1"/>
        <v>0</v>
      </c>
      <c r="AA26" s="21"/>
      <c r="AB26" s="21" t="e">
        <f t="shared" si="6"/>
        <v>#DIV/0!</v>
      </c>
      <c r="AC26" s="21"/>
      <c r="AD26" s="21"/>
      <c r="AE26" s="31">
        <f t="shared" si="2"/>
        <v>0</v>
      </c>
      <c r="AF26" s="21"/>
      <c r="AG26" s="21" t="e">
        <f t="shared" si="7"/>
        <v>#DIV/0!</v>
      </c>
      <c r="AH26" s="21"/>
      <c r="AI26" s="21"/>
      <c r="AJ26" s="31">
        <f t="shared" si="3"/>
        <v>0</v>
      </c>
      <c r="AK26" s="21"/>
      <c r="AL26" s="21" t="e">
        <f t="shared" si="8"/>
        <v>#DIV/0!</v>
      </c>
      <c r="AM26" s="21"/>
      <c r="AN26" s="21"/>
      <c r="AO26" s="21">
        <f t="shared" si="4"/>
        <v>0</v>
      </c>
      <c r="AP26" s="21"/>
      <c r="AQ26" s="21" t="e">
        <f t="shared" si="9"/>
        <v>#DIV/0!</v>
      </c>
      <c r="AR26" s="21"/>
    </row>
    <row r="27" spans="1:44" s="32" customFormat="1" x14ac:dyDescent="0.2">
      <c r="A27" s="22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40"/>
      <c r="R27" s="21"/>
      <c r="S27" s="21"/>
      <c r="T27" s="21"/>
      <c r="U27" s="31">
        <f t="shared" si="0"/>
        <v>0</v>
      </c>
      <c r="V27" s="21"/>
      <c r="W27" s="21" t="e">
        <f t="shared" si="5"/>
        <v>#DIV/0!</v>
      </c>
      <c r="X27" s="21"/>
      <c r="Y27" s="21"/>
      <c r="Z27" s="31">
        <f t="shared" si="1"/>
        <v>0</v>
      </c>
      <c r="AA27" s="21"/>
      <c r="AB27" s="21" t="e">
        <f t="shared" si="6"/>
        <v>#DIV/0!</v>
      </c>
      <c r="AC27" s="21"/>
      <c r="AD27" s="21"/>
      <c r="AE27" s="31">
        <f t="shared" si="2"/>
        <v>0</v>
      </c>
      <c r="AF27" s="21"/>
      <c r="AG27" s="21" t="e">
        <f t="shared" si="7"/>
        <v>#DIV/0!</v>
      </c>
      <c r="AH27" s="21"/>
      <c r="AI27" s="21"/>
      <c r="AJ27" s="31">
        <f t="shared" si="3"/>
        <v>0</v>
      </c>
      <c r="AK27" s="21"/>
      <c r="AL27" s="21" t="e">
        <f t="shared" si="8"/>
        <v>#DIV/0!</v>
      </c>
      <c r="AM27" s="21"/>
      <c r="AN27" s="21"/>
      <c r="AO27" s="21">
        <f t="shared" si="4"/>
        <v>0</v>
      </c>
      <c r="AP27" s="21"/>
      <c r="AQ27" s="21" t="e">
        <f t="shared" si="9"/>
        <v>#DIV/0!</v>
      </c>
      <c r="AR27" s="21"/>
    </row>
    <row r="28" spans="1:44" s="32" customFormat="1" x14ac:dyDescent="0.2">
      <c r="A28" s="22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40"/>
      <c r="R28" s="21"/>
      <c r="S28" s="21"/>
      <c r="T28" s="21"/>
      <c r="U28" s="31">
        <f t="shared" si="0"/>
        <v>0</v>
      </c>
      <c r="V28" s="21"/>
      <c r="W28" s="21" t="e">
        <f t="shared" si="5"/>
        <v>#DIV/0!</v>
      </c>
      <c r="X28" s="21"/>
      <c r="Y28" s="21"/>
      <c r="Z28" s="31">
        <f t="shared" si="1"/>
        <v>0</v>
      </c>
      <c r="AA28" s="21"/>
      <c r="AB28" s="21" t="e">
        <f t="shared" si="6"/>
        <v>#DIV/0!</v>
      </c>
      <c r="AC28" s="21"/>
      <c r="AD28" s="21"/>
      <c r="AE28" s="31">
        <f t="shared" si="2"/>
        <v>0</v>
      </c>
      <c r="AF28" s="21"/>
      <c r="AG28" s="21" t="e">
        <f t="shared" si="7"/>
        <v>#DIV/0!</v>
      </c>
      <c r="AH28" s="21"/>
      <c r="AI28" s="21"/>
      <c r="AJ28" s="31">
        <f t="shared" si="3"/>
        <v>0</v>
      </c>
      <c r="AK28" s="21"/>
      <c r="AL28" s="21" t="e">
        <f t="shared" si="8"/>
        <v>#DIV/0!</v>
      </c>
      <c r="AM28" s="21"/>
      <c r="AN28" s="21"/>
      <c r="AO28" s="21">
        <f t="shared" si="4"/>
        <v>0</v>
      </c>
      <c r="AP28" s="21"/>
      <c r="AQ28" s="21" t="e">
        <f t="shared" si="9"/>
        <v>#DIV/0!</v>
      </c>
      <c r="AR28" s="21"/>
    </row>
    <row r="29" spans="1:44" s="32" customFormat="1" x14ac:dyDescent="0.2">
      <c r="A29" s="22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40"/>
      <c r="R29" s="21"/>
      <c r="S29" s="21"/>
      <c r="T29" s="21"/>
      <c r="U29" s="31">
        <f t="shared" si="0"/>
        <v>0</v>
      </c>
      <c r="V29" s="21"/>
      <c r="W29" s="21" t="e">
        <f t="shared" si="5"/>
        <v>#DIV/0!</v>
      </c>
      <c r="X29" s="21"/>
      <c r="Y29" s="21"/>
      <c r="Z29" s="31">
        <f t="shared" si="1"/>
        <v>0</v>
      </c>
      <c r="AA29" s="21"/>
      <c r="AB29" s="21" t="e">
        <f t="shared" si="6"/>
        <v>#DIV/0!</v>
      </c>
      <c r="AC29" s="21"/>
      <c r="AD29" s="21"/>
      <c r="AE29" s="31">
        <f t="shared" si="2"/>
        <v>0</v>
      </c>
      <c r="AF29" s="21"/>
      <c r="AG29" s="21" t="e">
        <f t="shared" si="7"/>
        <v>#DIV/0!</v>
      </c>
      <c r="AH29" s="21"/>
      <c r="AI29" s="21"/>
      <c r="AJ29" s="31">
        <f t="shared" si="3"/>
        <v>0</v>
      </c>
      <c r="AK29" s="21"/>
      <c r="AL29" s="21" t="e">
        <f t="shared" si="8"/>
        <v>#DIV/0!</v>
      </c>
      <c r="AM29" s="21"/>
      <c r="AN29" s="21"/>
      <c r="AO29" s="21">
        <f t="shared" si="4"/>
        <v>0</v>
      </c>
      <c r="AP29" s="21"/>
      <c r="AQ29" s="21" t="e">
        <f t="shared" si="9"/>
        <v>#DIV/0!</v>
      </c>
      <c r="AR29" s="21"/>
    </row>
    <row r="30" spans="1:44" s="32" customFormat="1" x14ac:dyDescent="0.2">
      <c r="A30" s="22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40"/>
      <c r="R30" s="21"/>
      <c r="S30" s="21"/>
      <c r="T30" s="21"/>
      <c r="U30" s="31">
        <f t="shared" si="0"/>
        <v>0</v>
      </c>
      <c r="V30" s="21"/>
      <c r="W30" s="21" t="e">
        <f t="shared" si="5"/>
        <v>#DIV/0!</v>
      </c>
      <c r="X30" s="21"/>
      <c r="Y30" s="21"/>
      <c r="Z30" s="31">
        <f t="shared" si="1"/>
        <v>0</v>
      </c>
      <c r="AA30" s="21"/>
      <c r="AB30" s="21" t="e">
        <f t="shared" si="6"/>
        <v>#DIV/0!</v>
      </c>
      <c r="AC30" s="21"/>
      <c r="AD30" s="21"/>
      <c r="AE30" s="31">
        <f t="shared" si="2"/>
        <v>0</v>
      </c>
      <c r="AF30" s="21"/>
      <c r="AG30" s="21" t="e">
        <f t="shared" si="7"/>
        <v>#DIV/0!</v>
      </c>
      <c r="AH30" s="21"/>
      <c r="AI30" s="21"/>
      <c r="AJ30" s="31">
        <f t="shared" si="3"/>
        <v>0</v>
      </c>
      <c r="AK30" s="21"/>
      <c r="AL30" s="21" t="e">
        <f t="shared" si="8"/>
        <v>#DIV/0!</v>
      </c>
      <c r="AM30" s="21"/>
      <c r="AN30" s="21"/>
      <c r="AO30" s="21">
        <f t="shared" si="4"/>
        <v>0</v>
      </c>
      <c r="AP30" s="21"/>
      <c r="AQ30" s="21" t="e">
        <f t="shared" si="9"/>
        <v>#DIV/0!</v>
      </c>
      <c r="AR30" s="21"/>
    </row>
    <row r="31" spans="1:44" s="32" customFormat="1" x14ac:dyDescent="0.2">
      <c r="A31" s="22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40"/>
      <c r="R31" s="21"/>
      <c r="S31" s="21"/>
      <c r="T31" s="21"/>
      <c r="U31" s="31">
        <f t="shared" si="0"/>
        <v>0</v>
      </c>
      <c r="V31" s="21"/>
      <c r="W31" s="21" t="e">
        <f t="shared" si="5"/>
        <v>#DIV/0!</v>
      </c>
      <c r="X31" s="21"/>
      <c r="Y31" s="21"/>
      <c r="Z31" s="31">
        <f t="shared" si="1"/>
        <v>0</v>
      </c>
      <c r="AA31" s="21"/>
      <c r="AB31" s="21" t="e">
        <f t="shared" si="6"/>
        <v>#DIV/0!</v>
      </c>
      <c r="AC31" s="21"/>
      <c r="AD31" s="21"/>
      <c r="AE31" s="31">
        <f t="shared" si="2"/>
        <v>0</v>
      </c>
      <c r="AF31" s="21"/>
      <c r="AG31" s="21" t="e">
        <f t="shared" si="7"/>
        <v>#DIV/0!</v>
      </c>
      <c r="AH31" s="21"/>
      <c r="AI31" s="21"/>
      <c r="AJ31" s="31">
        <f t="shared" si="3"/>
        <v>0</v>
      </c>
      <c r="AK31" s="21"/>
      <c r="AL31" s="21" t="e">
        <f t="shared" si="8"/>
        <v>#DIV/0!</v>
      </c>
      <c r="AM31" s="21"/>
      <c r="AN31" s="21"/>
      <c r="AO31" s="21">
        <f t="shared" si="4"/>
        <v>0</v>
      </c>
      <c r="AP31" s="21"/>
      <c r="AQ31" s="21" t="e">
        <f t="shared" si="9"/>
        <v>#DIV/0!</v>
      </c>
      <c r="AR31" s="21"/>
    </row>
    <row r="32" spans="1:44" s="32" customFormat="1" x14ac:dyDescent="0.2">
      <c r="A32" s="2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40"/>
      <c r="R32" s="21"/>
      <c r="S32" s="21"/>
      <c r="T32" s="21"/>
      <c r="U32" s="31">
        <f t="shared" si="0"/>
        <v>0</v>
      </c>
      <c r="V32" s="21"/>
      <c r="W32" s="21" t="e">
        <f t="shared" si="5"/>
        <v>#DIV/0!</v>
      </c>
      <c r="X32" s="21"/>
      <c r="Y32" s="21"/>
      <c r="Z32" s="31">
        <f t="shared" si="1"/>
        <v>0</v>
      </c>
      <c r="AA32" s="21"/>
      <c r="AB32" s="21" t="e">
        <f t="shared" si="6"/>
        <v>#DIV/0!</v>
      </c>
      <c r="AC32" s="21"/>
      <c r="AD32" s="21"/>
      <c r="AE32" s="31">
        <f t="shared" si="2"/>
        <v>0</v>
      </c>
      <c r="AF32" s="21"/>
      <c r="AG32" s="21" t="e">
        <f t="shared" si="7"/>
        <v>#DIV/0!</v>
      </c>
      <c r="AH32" s="21"/>
      <c r="AI32" s="21"/>
      <c r="AJ32" s="31">
        <f t="shared" si="3"/>
        <v>0</v>
      </c>
      <c r="AK32" s="21"/>
      <c r="AL32" s="21" t="e">
        <f t="shared" si="8"/>
        <v>#DIV/0!</v>
      </c>
      <c r="AM32" s="21"/>
      <c r="AN32" s="21"/>
      <c r="AO32" s="21">
        <f t="shared" si="4"/>
        <v>0</v>
      </c>
      <c r="AP32" s="21"/>
      <c r="AQ32" s="21" t="e">
        <f t="shared" si="9"/>
        <v>#DIV/0!</v>
      </c>
      <c r="AR32" s="21"/>
    </row>
    <row r="33" spans="1:44" s="32" customFormat="1" x14ac:dyDescent="0.2">
      <c r="A33" s="22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40"/>
      <c r="R33" s="21"/>
      <c r="S33" s="21"/>
      <c r="T33" s="21"/>
      <c r="U33" s="31">
        <f t="shared" si="0"/>
        <v>0</v>
      </c>
      <c r="V33" s="21"/>
      <c r="W33" s="21" t="e">
        <f t="shared" si="5"/>
        <v>#DIV/0!</v>
      </c>
      <c r="X33" s="21"/>
      <c r="Y33" s="21"/>
      <c r="Z33" s="31">
        <f t="shared" si="1"/>
        <v>0</v>
      </c>
      <c r="AA33" s="21"/>
      <c r="AB33" s="21" t="e">
        <f t="shared" si="6"/>
        <v>#DIV/0!</v>
      </c>
      <c r="AC33" s="21"/>
      <c r="AD33" s="21"/>
      <c r="AE33" s="31">
        <f t="shared" si="2"/>
        <v>0</v>
      </c>
      <c r="AF33" s="21"/>
      <c r="AG33" s="21" t="e">
        <f t="shared" si="7"/>
        <v>#DIV/0!</v>
      </c>
      <c r="AH33" s="21"/>
      <c r="AI33" s="21"/>
      <c r="AJ33" s="31">
        <f t="shared" si="3"/>
        <v>0</v>
      </c>
      <c r="AK33" s="21"/>
      <c r="AL33" s="21" t="e">
        <f t="shared" si="8"/>
        <v>#DIV/0!</v>
      </c>
      <c r="AM33" s="21"/>
      <c r="AN33" s="21"/>
      <c r="AO33" s="21">
        <f t="shared" si="4"/>
        <v>0</v>
      </c>
      <c r="AP33" s="21"/>
      <c r="AQ33" s="21" t="e">
        <f t="shared" si="9"/>
        <v>#DIV/0!</v>
      </c>
      <c r="AR33" s="21"/>
    </row>
    <row r="34" spans="1:44" s="32" customFormat="1" x14ac:dyDescent="0.2">
      <c r="A34" s="22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40"/>
      <c r="R34" s="21"/>
      <c r="S34" s="21"/>
      <c r="T34" s="21"/>
      <c r="U34" s="31">
        <f t="shared" si="0"/>
        <v>0</v>
      </c>
      <c r="V34" s="21"/>
      <c r="W34" s="21" t="e">
        <f t="shared" si="5"/>
        <v>#DIV/0!</v>
      </c>
      <c r="X34" s="21"/>
      <c r="Y34" s="21"/>
      <c r="Z34" s="31">
        <f t="shared" si="1"/>
        <v>0</v>
      </c>
      <c r="AA34" s="21"/>
      <c r="AB34" s="21" t="e">
        <f t="shared" si="6"/>
        <v>#DIV/0!</v>
      </c>
      <c r="AC34" s="21"/>
      <c r="AD34" s="21"/>
      <c r="AE34" s="31">
        <f t="shared" si="2"/>
        <v>0</v>
      </c>
      <c r="AF34" s="21"/>
      <c r="AG34" s="21" t="e">
        <f t="shared" si="7"/>
        <v>#DIV/0!</v>
      </c>
      <c r="AH34" s="21"/>
      <c r="AI34" s="21"/>
      <c r="AJ34" s="31">
        <f t="shared" si="3"/>
        <v>0</v>
      </c>
      <c r="AK34" s="21"/>
      <c r="AL34" s="21" t="e">
        <f t="shared" si="8"/>
        <v>#DIV/0!</v>
      </c>
      <c r="AM34" s="21"/>
      <c r="AN34" s="21"/>
      <c r="AO34" s="21">
        <f t="shared" si="4"/>
        <v>0</v>
      </c>
      <c r="AP34" s="21"/>
      <c r="AQ34" s="21" t="e">
        <f t="shared" si="9"/>
        <v>#DIV/0!</v>
      </c>
      <c r="AR34" s="21"/>
    </row>
    <row r="35" spans="1:44" s="5" customFormat="1" ht="15.75" x14ac:dyDescent="0.2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5"/>
      <c r="N35" s="15"/>
      <c r="O35" s="15"/>
      <c r="P35" s="15"/>
      <c r="Q35" s="15"/>
      <c r="R35" s="10"/>
      <c r="S35" s="10"/>
      <c r="T35" s="10"/>
      <c r="U35" s="15"/>
      <c r="V35" s="15"/>
      <c r="W35" s="15" t="e">
        <f>AVERAGE(W13:W34)*80%</f>
        <v>#DIV/0!</v>
      </c>
      <c r="X35" s="15"/>
      <c r="Y35" s="15"/>
      <c r="Z35" s="15"/>
      <c r="AA35" s="15"/>
      <c r="AB35" s="15" t="e">
        <f>AVERAGE(AB13:AB34)*80%</f>
        <v>#DIV/0!</v>
      </c>
      <c r="AC35" s="15"/>
      <c r="AD35" s="15"/>
      <c r="AE35" s="15"/>
      <c r="AF35" s="15"/>
      <c r="AG35" s="15" t="e">
        <f>AVERAGE(AG13:AG34)*80%</f>
        <v>#DIV/0!</v>
      </c>
      <c r="AH35" s="15"/>
      <c r="AI35" s="15"/>
      <c r="AJ35" s="15"/>
      <c r="AK35" s="15"/>
      <c r="AL35" s="15" t="e">
        <f>AVERAGE(AL13:AL34)*80%</f>
        <v>#DIV/0!</v>
      </c>
      <c r="AM35" s="10"/>
      <c r="AN35" s="10"/>
      <c r="AO35" s="16"/>
      <c r="AP35" s="16"/>
      <c r="AQ35" s="15" t="e">
        <f>AVERAGE(AQ13:AQ34)*80%</f>
        <v>#DIV/0!</v>
      </c>
      <c r="AR35" s="10"/>
    </row>
    <row r="36" spans="1:44" s="32" customFormat="1" x14ac:dyDescent="0.2">
      <c r="A36" s="41"/>
      <c r="B36" s="27"/>
      <c r="C36" s="27"/>
      <c r="D36" s="27"/>
      <c r="E36" s="27"/>
      <c r="F36" s="27"/>
      <c r="G36" s="27"/>
      <c r="H36" s="27"/>
      <c r="I36" s="27"/>
      <c r="J36" s="27"/>
      <c r="K36" s="28"/>
      <c r="L36" s="29"/>
      <c r="M36" s="30"/>
      <c r="N36" s="30"/>
      <c r="O36" s="30"/>
      <c r="P36" s="30"/>
      <c r="Q36" s="30"/>
      <c r="R36" s="27"/>
      <c r="S36" s="21"/>
      <c r="T36" s="21"/>
      <c r="U36" s="31">
        <f>M36</f>
        <v>0</v>
      </c>
      <c r="V36" s="27"/>
      <c r="W36" s="21" t="e">
        <f t="shared" si="5"/>
        <v>#DIV/0!</v>
      </c>
      <c r="X36" s="27"/>
      <c r="Y36" s="27"/>
      <c r="Z36" s="31">
        <f>N36</f>
        <v>0</v>
      </c>
      <c r="AA36" s="27"/>
      <c r="AB36" s="21" t="e">
        <f t="shared" si="6"/>
        <v>#DIV/0!</v>
      </c>
      <c r="AC36" s="27"/>
      <c r="AD36" s="27"/>
      <c r="AE36" s="31">
        <f>O36</f>
        <v>0</v>
      </c>
      <c r="AF36" s="27"/>
      <c r="AG36" s="21" t="e">
        <f t="shared" si="7"/>
        <v>#DIV/0!</v>
      </c>
      <c r="AH36" s="27"/>
      <c r="AI36" s="27"/>
      <c r="AJ36" s="31">
        <f>P36</f>
        <v>0</v>
      </c>
      <c r="AK36" s="27"/>
      <c r="AL36" s="21" t="e">
        <f t="shared" si="8"/>
        <v>#DIV/0!</v>
      </c>
      <c r="AM36" s="27"/>
      <c r="AN36" s="27"/>
      <c r="AO36" s="21">
        <f>Q36</f>
        <v>0</v>
      </c>
      <c r="AP36" s="27"/>
      <c r="AQ36" s="21" t="e">
        <f t="shared" si="9"/>
        <v>#DIV/0!</v>
      </c>
      <c r="AR36" s="27"/>
    </row>
    <row r="37" spans="1:44" s="32" customFormat="1" x14ac:dyDescent="0.2">
      <c r="A37" s="41"/>
      <c r="B37" s="27"/>
      <c r="C37" s="27"/>
      <c r="D37" s="27"/>
      <c r="E37" s="27"/>
      <c r="F37" s="27"/>
      <c r="G37" s="27"/>
      <c r="H37" s="27"/>
      <c r="I37" s="27"/>
      <c r="J37" s="27"/>
      <c r="K37" s="28"/>
      <c r="L37" s="28"/>
      <c r="M37" s="33"/>
      <c r="N37" s="33"/>
      <c r="O37" s="33"/>
      <c r="P37" s="33"/>
      <c r="Q37" s="33"/>
      <c r="R37" s="27"/>
      <c r="S37" s="21"/>
      <c r="T37" s="21"/>
      <c r="U37" s="31">
        <f>M37</f>
        <v>0</v>
      </c>
      <c r="V37" s="27"/>
      <c r="W37" s="21" t="e">
        <f t="shared" si="5"/>
        <v>#DIV/0!</v>
      </c>
      <c r="X37" s="27"/>
      <c r="Y37" s="27"/>
      <c r="Z37" s="31">
        <f>N37</f>
        <v>0</v>
      </c>
      <c r="AA37" s="27"/>
      <c r="AB37" s="21" t="e">
        <f t="shared" si="6"/>
        <v>#DIV/0!</v>
      </c>
      <c r="AC37" s="27"/>
      <c r="AD37" s="27"/>
      <c r="AE37" s="31">
        <f>O37</f>
        <v>0</v>
      </c>
      <c r="AF37" s="27"/>
      <c r="AG37" s="21" t="e">
        <f t="shared" si="7"/>
        <v>#DIV/0!</v>
      </c>
      <c r="AH37" s="27"/>
      <c r="AI37" s="27"/>
      <c r="AJ37" s="31">
        <f>P37</f>
        <v>0</v>
      </c>
      <c r="AK37" s="27"/>
      <c r="AL37" s="21" t="e">
        <f t="shared" si="8"/>
        <v>#DIV/0!</v>
      </c>
      <c r="AM37" s="27"/>
      <c r="AN37" s="27"/>
      <c r="AO37" s="21">
        <f>Q37</f>
        <v>0</v>
      </c>
      <c r="AP37" s="27"/>
      <c r="AQ37" s="21" t="e">
        <f t="shared" si="9"/>
        <v>#DIV/0!</v>
      </c>
      <c r="AR37" s="27"/>
    </row>
    <row r="38" spans="1:44" s="32" customFormat="1" x14ac:dyDescent="0.2">
      <c r="A38" s="41"/>
      <c r="B38" s="27"/>
      <c r="C38" s="27"/>
      <c r="D38" s="27"/>
      <c r="E38" s="27"/>
      <c r="F38" s="27"/>
      <c r="G38" s="27"/>
      <c r="H38" s="27"/>
      <c r="I38" s="27"/>
      <c r="J38" s="27"/>
      <c r="K38" s="28"/>
      <c r="L38" s="28"/>
      <c r="M38" s="33"/>
      <c r="N38" s="33"/>
      <c r="O38" s="33"/>
      <c r="P38" s="33"/>
      <c r="Q38" s="33"/>
      <c r="R38" s="27"/>
      <c r="S38" s="21"/>
      <c r="T38" s="21"/>
      <c r="U38" s="31">
        <f>M38</f>
        <v>0</v>
      </c>
      <c r="V38" s="27"/>
      <c r="W38" s="21" t="e">
        <f t="shared" si="5"/>
        <v>#DIV/0!</v>
      </c>
      <c r="X38" s="27"/>
      <c r="Y38" s="27"/>
      <c r="Z38" s="31">
        <f>N38</f>
        <v>0</v>
      </c>
      <c r="AA38" s="27"/>
      <c r="AB38" s="21" t="e">
        <f t="shared" si="6"/>
        <v>#DIV/0!</v>
      </c>
      <c r="AC38" s="27"/>
      <c r="AD38" s="27"/>
      <c r="AE38" s="31">
        <f>O38</f>
        <v>0</v>
      </c>
      <c r="AF38" s="27"/>
      <c r="AG38" s="21" t="e">
        <f t="shared" si="7"/>
        <v>#DIV/0!</v>
      </c>
      <c r="AH38" s="27"/>
      <c r="AI38" s="27"/>
      <c r="AJ38" s="31">
        <f>P38</f>
        <v>0</v>
      </c>
      <c r="AK38" s="27"/>
      <c r="AL38" s="21" t="e">
        <f t="shared" si="8"/>
        <v>#DIV/0!</v>
      </c>
      <c r="AM38" s="27"/>
      <c r="AN38" s="27"/>
      <c r="AO38" s="21">
        <f>Q38</f>
        <v>0</v>
      </c>
      <c r="AP38" s="27"/>
      <c r="AQ38" s="21" t="e">
        <f t="shared" si="9"/>
        <v>#DIV/0!</v>
      </c>
      <c r="AR38" s="27"/>
    </row>
    <row r="39" spans="1:44" s="32" customFormat="1" x14ac:dyDescent="0.2">
      <c r="A39" s="41"/>
      <c r="B39" s="27"/>
      <c r="C39" s="27"/>
      <c r="D39" s="27"/>
      <c r="E39" s="27"/>
      <c r="F39" s="27"/>
      <c r="G39" s="27"/>
      <c r="H39" s="27"/>
      <c r="I39" s="27"/>
      <c r="J39" s="27"/>
      <c r="K39" s="28"/>
      <c r="L39" s="28"/>
      <c r="M39" s="33"/>
      <c r="N39" s="33"/>
      <c r="O39" s="33"/>
      <c r="P39" s="33"/>
      <c r="Q39" s="33"/>
      <c r="R39" s="27"/>
      <c r="S39" s="21"/>
      <c r="T39" s="21"/>
      <c r="U39" s="31">
        <f>M39</f>
        <v>0</v>
      </c>
      <c r="V39" s="27"/>
      <c r="W39" s="21" t="e">
        <f t="shared" si="5"/>
        <v>#DIV/0!</v>
      </c>
      <c r="X39" s="27"/>
      <c r="Y39" s="27"/>
      <c r="Z39" s="31">
        <f>N39</f>
        <v>0</v>
      </c>
      <c r="AA39" s="27"/>
      <c r="AB39" s="21" t="e">
        <f t="shared" si="6"/>
        <v>#DIV/0!</v>
      </c>
      <c r="AC39" s="27"/>
      <c r="AD39" s="27"/>
      <c r="AE39" s="31">
        <f>O39</f>
        <v>0</v>
      </c>
      <c r="AF39" s="27"/>
      <c r="AG39" s="21" t="e">
        <f t="shared" si="7"/>
        <v>#DIV/0!</v>
      </c>
      <c r="AH39" s="27"/>
      <c r="AI39" s="27"/>
      <c r="AJ39" s="31">
        <f>P39</f>
        <v>0</v>
      </c>
      <c r="AK39" s="27"/>
      <c r="AL39" s="21" t="e">
        <f t="shared" si="8"/>
        <v>#DIV/0!</v>
      </c>
      <c r="AM39" s="27"/>
      <c r="AN39" s="27"/>
      <c r="AO39" s="21">
        <f>Q39</f>
        <v>0</v>
      </c>
      <c r="AP39" s="27"/>
      <c r="AQ39" s="21" t="e">
        <f t="shared" si="9"/>
        <v>#DIV/0!</v>
      </c>
      <c r="AR39" s="27"/>
    </row>
    <row r="40" spans="1:44" s="32" customFormat="1" x14ac:dyDescent="0.2">
      <c r="A40" s="41"/>
      <c r="B40" s="27"/>
      <c r="C40" s="27"/>
      <c r="D40" s="27"/>
      <c r="E40" s="27"/>
      <c r="F40" s="27"/>
      <c r="G40" s="27"/>
      <c r="H40" s="27"/>
      <c r="I40" s="27"/>
      <c r="J40" s="27"/>
      <c r="K40" s="28"/>
      <c r="L40" s="28"/>
      <c r="M40" s="34"/>
      <c r="N40" s="34"/>
      <c r="O40" s="34"/>
      <c r="P40" s="34"/>
      <c r="Q40" s="34"/>
      <c r="R40" s="27"/>
      <c r="S40" s="21"/>
      <c r="T40" s="21"/>
      <c r="U40" s="31">
        <f>M40</f>
        <v>0</v>
      </c>
      <c r="V40" s="27"/>
      <c r="W40" s="21" t="e">
        <f t="shared" si="5"/>
        <v>#DIV/0!</v>
      </c>
      <c r="X40" s="27"/>
      <c r="Y40" s="27"/>
      <c r="Z40" s="31">
        <f>N40</f>
        <v>0</v>
      </c>
      <c r="AA40" s="27"/>
      <c r="AB40" s="21" t="e">
        <f t="shared" si="6"/>
        <v>#DIV/0!</v>
      </c>
      <c r="AC40" s="27"/>
      <c r="AD40" s="27"/>
      <c r="AE40" s="31">
        <f>O40</f>
        <v>0</v>
      </c>
      <c r="AF40" s="27"/>
      <c r="AG40" s="21" t="e">
        <f t="shared" si="7"/>
        <v>#DIV/0!</v>
      </c>
      <c r="AH40" s="27"/>
      <c r="AI40" s="27"/>
      <c r="AJ40" s="31">
        <f>P40</f>
        <v>0</v>
      </c>
      <c r="AK40" s="27"/>
      <c r="AL40" s="21" t="e">
        <f t="shared" si="8"/>
        <v>#DIV/0!</v>
      </c>
      <c r="AM40" s="27"/>
      <c r="AN40" s="27"/>
      <c r="AO40" s="21">
        <f>Q40</f>
        <v>0</v>
      </c>
      <c r="AP40" s="27"/>
      <c r="AQ40" s="21" t="e">
        <f t="shared" si="9"/>
        <v>#DIV/0!</v>
      </c>
      <c r="AR40" s="27"/>
    </row>
    <row r="41" spans="1:44" s="5" customFormat="1" ht="15.75" x14ac:dyDescent="0.2">
      <c r="A41" s="10"/>
      <c r="B41" s="10"/>
      <c r="C41" s="10"/>
      <c r="D41" s="10"/>
      <c r="E41" s="10"/>
      <c r="F41" s="10"/>
      <c r="G41" s="10"/>
      <c r="H41" s="11"/>
      <c r="I41" s="11"/>
      <c r="J41" s="11"/>
      <c r="K41" s="11"/>
      <c r="L41" s="11"/>
      <c r="M41" s="12"/>
      <c r="N41" s="12"/>
      <c r="O41" s="12"/>
      <c r="P41" s="12"/>
      <c r="Q41" s="12"/>
      <c r="R41" s="11"/>
      <c r="S41" s="11"/>
      <c r="T41" s="11"/>
      <c r="U41" s="12"/>
      <c r="V41" s="12"/>
      <c r="W41" s="14" t="e">
        <f>AVERAGE(W36:W40)*20%</f>
        <v>#DIV/0!</v>
      </c>
      <c r="X41" s="10"/>
      <c r="Y41" s="10"/>
      <c r="Z41" s="12"/>
      <c r="AA41" s="12"/>
      <c r="AB41" s="14" t="e">
        <f>AVERAGE(AB36:AB40)*20%</f>
        <v>#DIV/0!</v>
      </c>
      <c r="AC41" s="10"/>
      <c r="AD41" s="10"/>
      <c r="AE41" s="12"/>
      <c r="AF41" s="12"/>
      <c r="AG41" s="14" t="e">
        <f>AVERAGE(AG36:AG40)*20%</f>
        <v>#DIV/0!</v>
      </c>
      <c r="AH41" s="10"/>
      <c r="AI41" s="10"/>
      <c r="AJ41" s="12"/>
      <c r="AK41" s="12"/>
      <c r="AL41" s="14" t="e">
        <f>AVERAGE(AL36:AL40)*20%</f>
        <v>#DIV/0!</v>
      </c>
      <c r="AM41" s="10"/>
      <c r="AN41" s="10"/>
      <c r="AO41" s="17"/>
      <c r="AP41" s="17"/>
      <c r="AQ41" s="14" t="e">
        <f>AVERAGE(AQ36:AQ40)*20%</f>
        <v>#DIV/0!</v>
      </c>
      <c r="AR41" s="10"/>
    </row>
    <row r="42" spans="1:44" s="9" customFormat="1" ht="18.75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8"/>
      <c r="N42" s="8"/>
      <c r="O42" s="8"/>
      <c r="P42" s="8"/>
      <c r="Q42" s="8"/>
      <c r="R42" s="6"/>
      <c r="S42" s="6"/>
      <c r="T42" s="6"/>
      <c r="U42" s="8"/>
      <c r="V42" s="8"/>
      <c r="W42" s="19" t="e">
        <f>W35+W41</f>
        <v>#DIV/0!</v>
      </c>
      <c r="X42" s="6"/>
      <c r="Y42" s="6"/>
      <c r="Z42" s="8"/>
      <c r="AA42" s="8"/>
      <c r="AB42" s="19" t="e">
        <f>AB35+AB41</f>
        <v>#DIV/0!</v>
      </c>
      <c r="AC42" s="6"/>
      <c r="AD42" s="6"/>
      <c r="AE42" s="8"/>
      <c r="AF42" s="8"/>
      <c r="AG42" s="19" t="e">
        <f>AG35+AG41</f>
        <v>#DIV/0!</v>
      </c>
      <c r="AH42" s="6"/>
      <c r="AI42" s="6"/>
      <c r="AJ42" s="8"/>
      <c r="AK42" s="8"/>
      <c r="AL42" s="19" t="e">
        <f>AL35+AL41</f>
        <v>#DIV/0!</v>
      </c>
      <c r="AM42" s="6"/>
      <c r="AN42" s="6"/>
      <c r="AO42" s="18"/>
      <c r="AP42" s="18"/>
      <c r="AQ42" s="19" t="e">
        <f>AQ35+AQ41</f>
        <v>#DIV/0!</v>
      </c>
      <c r="AR42" s="6"/>
    </row>
  </sheetData>
  <mergeCells count="19">
    <mergeCell ref="A1:L1"/>
    <mergeCell ref="M1:Q1"/>
    <mergeCell ref="A2:L2"/>
    <mergeCell ref="A4:D8"/>
    <mergeCell ref="H4:L4"/>
    <mergeCell ref="I5:L5"/>
    <mergeCell ref="I6:L6"/>
    <mergeCell ref="I7:L7"/>
    <mergeCell ref="I8:L8"/>
    <mergeCell ref="A10:B11"/>
    <mergeCell ref="H10:R11"/>
    <mergeCell ref="S10:S12"/>
    <mergeCell ref="T10:T12"/>
    <mergeCell ref="C10:G11"/>
    <mergeCell ref="U10:Y11"/>
    <mergeCell ref="Z10:AD11"/>
    <mergeCell ref="AE10:AI11"/>
    <mergeCell ref="AJ10:AN11"/>
    <mergeCell ref="AO10:AR11"/>
  </mergeCells>
  <pageMargins left="0.7" right="0.7" top="0.75" bottom="0.75" header="0.3" footer="0.3"/>
  <pageSetup paperSize="9" orientation="portrait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Listas!$F$1:$F$12</xm:f>
          </x14:formula1>
          <xm:sqref>T13:T34 T36:T40</xm:sqref>
        </x14:dataValidation>
        <x14:dataValidation type="list" allowBlank="1" showInputMessage="1" showErrorMessage="1" xr:uid="{00000000-0002-0000-0000-000001000000}">
          <x14:formula1>
            <xm:f>Listas!$D$1:$D$20</xm:f>
          </x14:formula1>
          <xm:sqref>S13:S34 S36:S40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36"/>
  <sheetViews>
    <sheetView tabSelected="1" topLeftCell="A26" zoomScale="64" zoomScaleNormal="64" workbookViewId="0">
      <selection activeCell="I29" sqref="I29"/>
    </sheetView>
  </sheetViews>
  <sheetFormatPr defaultColWidth="10.89453125" defaultRowHeight="15" x14ac:dyDescent="0.2"/>
  <cols>
    <col min="1" max="1" width="4.16796875" style="1" customWidth="1"/>
    <col min="2" max="2" width="25.421875" style="1" customWidth="1"/>
    <col min="3" max="3" width="12.64453125" style="1" customWidth="1"/>
    <col min="4" max="4" width="44.2578125" style="1" bestFit="1" customWidth="1"/>
    <col min="5" max="5" width="10.89453125" style="1" customWidth="1"/>
    <col min="6" max="6" width="24.48046875" style="1" customWidth="1"/>
    <col min="7" max="7" width="23.40625" style="1" customWidth="1"/>
    <col min="8" max="8" width="13.71875" style="1" customWidth="1"/>
    <col min="9" max="9" width="18.4296875" style="1" customWidth="1"/>
    <col min="10" max="10" width="15.87109375" style="1" customWidth="1"/>
    <col min="11" max="14" width="7.26171875" style="1" customWidth="1"/>
    <col min="15" max="15" width="22.46484375" style="1" customWidth="1"/>
    <col min="16" max="16" width="17.890625" style="1" customWidth="1"/>
    <col min="17" max="17" width="24.48046875" style="1" customWidth="1"/>
    <col min="18" max="18" width="17.890625" style="1" customWidth="1"/>
    <col min="19" max="19" width="19.7734375" style="1" customWidth="1"/>
    <col min="20" max="20" width="21.65625" style="1" customWidth="1"/>
    <col min="21" max="21" width="25.421875" style="1" customWidth="1"/>
    <col min="22" max="24" width="16.41015625" style="1" customWidth="1"/>
    <col min="25" max="25" width="40.22265625" style="1" customWidth="1"/>
    <col min="26" max="29" width="16.41015625" style="1" customWidth="1"/>
    <col min="30" max="30" width="33.359375" style="1" customWidth="1"/>
    <col min="31" max="34" width="16.41015625" style="1" customWidth="1"/>
    <col min="35" max="35" width="43.71875" style="1" customWidth="1"/>
    <col min="36" max="36" width="16.41015625" style="1" customWidth="1"/>
    <col min="37" max="38" width="22.05859375" style="1" customWidth="1"/>
    <col min="39" max="39" width="16.41015625" style="1" customWidth="1"/>
    <col min="40" max="40" width="34.83984375" style="1" customWidth="1"/>
    <col min="41" max="43" width="16.41015625" style="1" customWidth="1"/>
    <col min="44" max="44" width="21.38671875" style="1" customWidth="1"/>
    <col min="45" max="45" width="39.4140625" style="1" customWidth="1"/>
    <col min="46" max="16384" width="10.89453125" style="1"/>
  </cols>
  <sheetData>
    <row r="1" spans="1:45" s="42" customFormat="1" ht="70.5" customHeight="1" x14ac:dyDescent="0.2">
      <c r="A1" s="124" t="s">
        <v>40</v>
      </c>
      <c r="B1" s="125"/>
      <c r="C1" s="125"/>
      <c r="D1" s="125"/>
      <c r="E1" s="125"/>
      <c r="F1" s="125"/>
      <c r="G1" s="125"/>
      <c r="H1" s="125"/>
      <c r="I1" s="125"/>
      <c r="J1" s="125"/>
      <c r="K1" s="133" t="s">
        <v>41</v>
      </c>
      <c r="L1" s="134"/>
      <c r="M1" s="134"/>
      <c r="N1" s="134"/>
      <c r="O1" s="135"/>
    </row>
    <row r="2" spans="1:45" s="44" customFormat="1" ht="23.45" customHeight="1" x14ac:dyDescent="0.2">
      <c r="A2" s="127" t="s">
        <v>42</v>
      </c>
      <c r="B2" s="128"/>
      <c r="C2" s="128"/>
      <c r="D2" s="128"/>
      <c r="E2" s="128"/>
      <c r="F2" s="128"/>
      <c r="G2" s="128"/>
      <c r="H2" s="128"/>
      <c r="I2" s="128"/>
      <c r="J2" s="128"/>
      <c r="K2" s="43"/>
      <c r="L2" s="43"/>
      <c r="M2" s="43"/>
      <c r="N2" s="43"/>
      <c r="O2" s="43"/>
    </row>
    <row r="3" spans="1:45" s="42" customFormat="1" x14ac:dyDescent="0.2"/>
    <row r="4" spans="1:45" s="42" customFormat="1" ht="29.1" customHeight="1" x14ac:dyDescent="0.2">
      <c r="A4" s="113" t="s">
        <v>3</v>
      </c>
      <c r="B4" s="113"/>
      <c r="C4" s="113"/>
      <c r="D4" s="136" t="s">
        <v>43</v>
      </c>
      <c r="E4" s="131" t="s">
        <v>44</v>
      </c>
      <c r="F4" s="129"/>
      <c r="G4" s="129"/>
      <c r="H4" s="129"/>
      <c r="I4" s="129"/>
      <c r="J4" s="130"/>
    </row>
    <row r="5" spans="1:45" s="42" customFormat="1" ht="15" customHeight="1" x14ac:dyDescent="0.2">
      <c r="A5" s="113"/>
      <c r="B5" s="113"/>
      <c r="C5" s="113"/>
      <c r="D5" s="136"/>
      <c r="E5" s="2" t="s">
        <v>45</v>
      </c>
      <c r="F5" s="2" t="s">
        <v>4</v>
      </c>
      <c r="G5" s="131" t="s">
        <v>5</v>
      </c>
      <c r="H5" s="129"/>
      <c r="I5" s="129"/>
      <c r="J5" s="130"/>
    </row>
    <row r="6" spans="1:45" s="42" customFormat="1" x14ac:dyDescent="0.2">
      <c r="A6" s="113"/>
      <c r="B6" s="113"/>
      <c r="C6" s="113"/>
      <c r="D6" s="136"/>
      <c r="E6" s="45">
        <v>1</v>
      </c>
      <c r="F6" s="45" t="s">
        <v>249</v>
      </c>
      <c r="G6" s="132" t="s">
        <v>250</v>
      </c>
      <c r="H6" s="132"/>
      <c r="I6" s="132"/>
      <c r="J6" s="132"/>
    </row>
    <row r="7" spans="1:45" s="42" customFormat="1" x14ac:dyDescent="0.2">
      <c r="A7" s="113"/>
      <c r="B7" s="113"/>
      <c r="C7" s="113"/>
      <c r="D7" s="136"/>
      <c r="E7" s="45"/>
      <c r="F7" s="45"/>
      <c r="G7" s="132"/>
      <c r="H7" s="132"/>
      <c r="I7" s="132"/>
      <c r="J7" s="132"/>
    </row>
    <row r="8" spans="1:45" s="42" customFormat="1" x14ac:dyDescent="0.2">
      <c r="A8" s="113"/>
      <c r="B8" s="113"/>
      <c r="C8" s="113"/>
      <c r="D8" s="136"/>
      <c r="E8" s="45"/>
      <c r="F8" s="45"/>
      <c r="G8" s="132"/>
      <c r="H8" s="132"/>
      <c r="I8" s="132"/>
      <c r="J8" s="132"/>
    </row>
    <row r="9" spans="1:45" s="42" customFormat="1" x14ac:dyDescent="0.2"/>
    <row r="10" spans="1:45" ht="14.45" customHeight="1" x14ac:dyDescent="0.2">
      <c r="A10" s="113" t="s">
        <v>7</v>
      </c>
      <c r="B10" s="113"/>
      <c r="C10" s="113" t="s">
        <v>46</v>
      </c>
      <c r="D10" s="113"/>
      <c r="E10" s="113"/>
      <c r="F10" s="114" t="s">
        <v>9</v>
      </c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5" t="s">
        <v>10</v>
      </c>
      <c r="R10" s="115" t="s">
        <v>11</v>
      </c>
      <c r="S10" s="113" t="s">
        <v>47</v>
      </c>
      <c r="T10" s="113"/>
      <c r="U10" s="113"/>
      <c r="V10" s="83" t="s">
        <v>12</v>
      </c>
      <c r="W10" s="84"/>
      <c r="X10" s="84"/>
      <c r="Y10" s="84"/>
      <c r="Z10" s="85"/>
      <c r="AA10" s="89" t="s">
        <v>13</v>
      </c>
      <c r="AB10" s="90"/>
      <c r="AC10" s="90"/>
      <c r="AD10" s="90"/>
      <c r="AE10" s="91"/>
      <c r="AF10" s="95" t="s">
        <v>14</v>
      </c>
      <c r="AG10" s="96"/>
      <c r="AH10" s="96"/>
      <c r="AI10" s="96"/>
      <c r="AJ10" s="97"/>
      <c r="AK10" s="101" t="s">
        <v>15</v>
      </c>
      <c r="AL10" s="102"/>
      <c r="AM10" s="102"/>
      <c r="AN10" s="102"/>
      <c r="AO10" s="103"/>
      <c r="AP10" s="107" t="s">
        <v>16</v>
      </c>
      <c r="AQ10" s="108"/>
      <c r="AR10" s="108"/>
      <c r="AS10" s="109"/>
    </row>
    <row r="11" spans="1:45" ht="14.45" customHeight="1" x14ac:dyDescent="0.2">
      <c r="A11" s="113"/>
      <c r="B11" s="113"/>
      <c r="C11" s="113"/>
      <c r="D11" s="113"/>
      <c r="E11" s="113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6"/>
      <c r="R11" s="116"/>
      <c r="S11" s="113"/>
      <c r="T11" s="113"/>
      <c r="U11" s="113"/>
      <c r="V11" s="86"/>
      <c r="W11" s="87"/>
      <c r="X11" s="87"/>
      <c r="Y11" s="87"/>
      <c r="Z11" s="88"/>
      <c r="AA11" s="92"/>
      <c r="AB11" s="93"/>
      <c r="AC11" s="93"/>
      <c r="AD11" s="93"/>
      <c r="AE11" s="94"/>
      <c r="AF11" s="98"/>
      <c r="AG11" s="99"/>
      <c r="AH11" s="99"/>
      <c r="AI11" s="99"/>
      <c r="AJ11" s="100"/>
      <c r="AK11" s="104"/>
      <c r="AL11" s="105"/>
      <c r="AM11" s="105"/>
      <c r="AN11" s="105"/>
      <c r="AO11" s="106"/>
      <c r="AP11" s="110"/>
      <c r="AQ11" s="111"/>
      <c r="AR11" s="111"/>
      <c r="AS11" s="112"/>
    </row>
    <row r="12" spans="1:45" ht="27.75" x14ac:dyDescent="0.2">
      <c r="A12" s="2" t="s">
        <v>17</v>
      </c>
      <c r="B12" s="2" t="s">
        <v>18</v>
      </c>
      <c r="C12" s="2" t="s">
        <v>48</v>
      </c>
      <c r="D12" s="2" t="s">
        <v>49</v>
      </c>
      <c r="E12" s="2" t="s">
        <v>50</v>
      </c>
      <c r="F12" s="20" t="s">
        <v>24</v>
      </c>
      <c r="G12" s="20" t="s">
        <v>25</v>
      </c>
      <c r="H12" s="20" t="s">
        <v>26</v>
      </c>
      <c r="I12" s="20" t="s">
        <v>51</v>
      </c>
      <c r="J12" s="20" t="s">
        <v>28</v>
      </c>
      <c r="K12" s="20" t="s">
        <v>29</v>
      </c>
      <c r="L12" s="20" t="s">
        <v>30</v>
      </c>
      <c r="M12" s="20" t="s">
        <v>31</v>
      </c>
      <c r="N12" s="20" t="s">
        <v>32</v>
      </c>
      <c r="O12" s="20" t="s">
        <v>33</v>
      </c>
      <c r="P12" s="20" t="s">
        <v>34</v>
      </c>
      <c r="Q12" s="117"/>
      <c r="R12" s="117"/>
      <c r="S12" s="2" t="s">
        <v>52</v>
      </c>
      <c r="T12" s="2" t="s">
        <v>22</v>
      </c>
      <c r="U12" s="2" t="s">
        <v>23</v>
      </c>
      <c r="V12" s="3" t="s">
        <v>35</v>
      </c>
      <c r="W12" s="3" t="s">
        <v>36</v>
      </c>
      <c r="X12" s="3" t="s">
        <v>37</v>
      </c>
      <c r="Y12" s="3" t="s">
        <v>38</v>
      </c>
      <c r="Z12" s="3" t="s">
        <v>39</v>
      </c>
      <c r="AA12" s="23" t="s">
        <v>35</v>
      </c>
      <c r="AB12" s="23" t="s">
        <v>36</v>
      </c>
      <c r="AC12" s="23" t="s">
        <v>37</v>
      </c>
      <c r="AD12" s="23" t="s">
        <v>38</v>
      </c>
      <c r="AE12" s="23" t="s">
        <v>39</v>
      </c>
      <c r="AF12" s="24" t="s">
        <v>35</v>
      </c>
      <c r="AG12" s="24" t="s">
        <v>36</v>
      </c>
      <c r="AH12" s="24" t="s">
        <v>37</v>
      </c>
      <c r="AI12" s="24" t="s">
        <v>38</v>
      </c>
      <c r="AJ12" s="24" t="s">
        <v>39</v>
      </c>
      <c r="AK12" s="25" t="s">
        <v>35</v>
      </c>
      <c r="AL12" s="25" t="s">
        <v>36</v>
      </c>
      <c r="AM12" s="25" t="s">
        <v>37</v>
      </c>
      <c r="AN12" s="25" t="s">
        <v>38</v>
      </c>
      <c r="AO12" s="25" t="s">
        <v>39</v>
      </c>
      <c r="AP12" s="4" t="s">
        <v>35</v>
      </c>
      <c r="AQ12" s="4" t="s">
        <v>36</v>
      </c>
      <c r="AR12" s="4" t="s">
        <v>37</v>
      </c>
      <c r="AS12" s="4" t="s">
        <v>38</v>
      </c>
    </row>
    <row r="13" spans="1:45" s="32" customFormat="1" ht="68.25" x14ac:dyDescent="0.2">
      <c r="A13" s="21">
        <v>3</v>
      </c>
      <c r="B13" s="21" t="s">
        <v>53</v>
      </c>
      <c r="C13" s="26" t="s">
        <v>54</v>
      </c>
      <c r="D13" s="21" t="s">
        <v>55</v>
      </c>
      <c r="E13" s="21" t="s">
        <v>56</v>
      </c>
      <c r="F13" s="21" t="s">
        <v>57</v>
      </c>
      <c r="G13" s="21" t="s">
        <v>58</v>
      </c>
      <c r="H13" s="35" t="s">
        <v>59</v>
      </c>
      <c r="I13" s="51" t="s">
        <v>60</v>
      </c>
      <c r="J13" s="51" t="s">
        <v>61</v>
      </c>
      <c r="K13" s="53" t="s">
        <v>62</v>
      </c>
      <c r="L13" s="53" t="s">
        <v>62</v>
      </c>
      <c r="M13" s="53" t="s">
        <v>62</v>
      </c>
      <c r="N13" s="31">
        <v>3</v>
      </c>
      <c r="O13" s="56">
        <v>3</v>
      </c>
      <c r="P13" s="51" t="s">
        <v>63</v>
      </c>
      <c r="Q13" s="21" t="s">
        <v>64</v>
      </c>
      <c r="R13" s="21" t="s">
        <v>65</v>
      </c>
      <c r="S13" s="51" t="s">
        <v>66</v>
      </c>
      <c r="T13" s="51" t="s">
        <v>67</v>
      </c>
      <c r="U13" s="51" t="s">
        <v>68</v>
      </c>
      <c r="V13" s="31" t="str">
        <f t="shared" ref="V13:V26" si="0">K13</f>
        <v>No programada</v>
      </c>
      <c r="W13" s="21"/>
      <c r="X13" s="21" t="e">
        <f>IF(W13/V13&gt;100%,100%,W13/V13)</f>
        <v>#VALUE!</v>
      </c>
      <c r="Y13" s="21"/>
      <c r="Z13" s="21"/>
      <c r="AA13" s="31" t="str">
        <f t="shared" ref="AA13:AA26" si="1">L13</f>
        <v>No programada</v>
      </c>
      <c r="AB13" s="21"/>
      <c r="AC13" s="21" t="e">
        <f>IF(AB13/AA13&gt;100%,100%,AB13/AA13)</f>
        <v>#VALUE!</v>
      </c>
      <c r="AD13" s="21"/>
      <c r="AE13" s="21"/>
      <c r="AF13" s="31" t="str">
        <f t="shared" ref="AF13:AF26" si="2">M13</f>
        <v>No programada</v>
      </c>
      <c r="AG13" s="21"/>
      <c r="AH13" s="21" t="e">
        <f>IF(AG13/AF13&gt;100%,100%,AG13/AF13)</f>
        <v>#VALUE!</v>
      </c>
      <c r="AI13" s="21"/>
      <c r="AJ13" s="21"/>
      <c r="AK13" s="31">
        <f t="shared" ref="AK13:AK26" si="3">N13</f>
        <v>3</v>
      </c>
      <c r="AL13" s="21"/>
      <c r="AM13" s="21">
        <f>IF(AL13/AK13&gt;100%,100%,AL13/AK13)</f>
        <v>0</v>
      </c>
      <c r="AN13" s="21"/>
      <c r="AO13" s="21"/>
      <c r="AP13" s="21">
        <f t="shared" ref="AP13:AP26" si="4">O13</f>
        <v>3</v>
      </c>
      <c r="AQ13" s="21"/>
      <c r="AR13" s="21">
        <f>IF(AQ13/AP13&gt;100%,100%,AQ13/AP13)</f>
        <v>0</v>
      </c>
      <c r="AS13" s="21"/>
    </row>
    <row r="14" spans="1:45" s="32" customFormat="1" ht="121.5" x14ac:dyDescent="0.2">
      <c r="A14" s="21">
        <v>3</v>
      </c>
      <c r="B14" s="21" t="s">
        <v>53</v>
      </c>
      <c r="C14" s="26" t="s">
        <v>69</v>
      </c>
      <c r="D14" s="50" t="s">
        <v>70</v>
      </c>
      <c r="E14" s="21" t="s">
        <v>56</v>
      </c>
      <c r="F14" s="50" t="s">
        <v>71</v>
      </c>
      <c r="G14" s="50" t="s">
        <v>72</v>
      </c>
      <c r="H14" s="21" t="s">
        <v>73</v>
      </c>
      <c r="I14" s="51" t="s">
        <v>60</v>
      </c>
      <c r="J14" s="52" t="s">
        <v>74</v>
      </c>
      <c r="K14" s="54" t="s">
        <v>62</v>
      </c>
      <c r="L14" s="55">
        <v>0.33</v>
      </c>
      <c r="M14" s="55">
        <v>0.33</v>
      </c>
      <c r="N14" s="55">
        <v>0.34</v>
      </c>
      <c r="O14" s="57">
        <v>1</v>
      </c>
      <c r="P14" s="51" t="s">
        <v>63</v>
      </c>
      <c r="Q14" s="21" t="s">
        <v>75</v>
      </c>
      <c r="R14" s="21" t="s">
        <v>65</v>
      </c>
      <c r="S14" s="54" t="s">
        <v>76</v>
      </c>
      <c r="T14" s="22" t="s">
        <v>77</v>
      </c>
      <c r="U14" s="51" t="s">
        <v>68</v>
      </c>
      <c r="V14" s="31" t="str">
        <f t="shared" si="0"/>
        <v>No programada</v>
      </c>
      <c r="W14" s="21"/>
      <c r="X14" s="21" t="e">
        <f t="shared" ref="X14:X26" si="5">IF(W14/V14&gt;100%,100%,W14/V14)</f>
        <v>#VALUE!</v>
      </c>
      <c r="Y14" s="21"/>
      <c r="Z14" s="21"/>
      <c r="AA14" s="31">
        <f t="shared" si="1"/>
        <v>0.33</v>
      </c>
      <c r="AB14" s="21"/>
      <c r="AC14" s="21">
        <f t="shared" ref="AC14:AC26" si="6">IF(AB14/AA14&gt;100%,100%,AB14/AA14)</f>
        <v>0</v>
      </c>
      <c r="AD14" s="21"/>
      <c r="AE14" s="21"/>
      <c r="AF14" s="31">
        <f t="shared" si="2"/>
        <v>0.33</v>
      </c>
      <c r="AG14" s="21"/>
      <c r="AH14" s="21">
        <f t="shared" ref="AH14:AH26" si="7">IF(AG14/AF14&gt;100%,100%,AG14/AF14)</f>
        <v>0</v>
      </c>
      <c r="AI14" s="21"/>
      <c r="AJ14" s="21"/>
      <c r="AK14" s="31">
        <f t="shared" si="3"/>
        <v>0.34</v>
      </c>
      <c r="AL14" s="21"/>
      <c r="AM14" s="21">
        <f t="shared" ref="AM14:AM26" si="8">IF(AL14/AK14&gt;100%,100%,AL14/AK14)</f>
        <v>0</v>
      </c>
      <c r="AN14" s="21"/>
      <c r="AO14" s="21"/>
      <c r="AP14" s="21">
        <f t="shared" si="4"/>
        <v>1</v>
      </c>
      <c r="AQ14" s="21"/>
      <c r="AR14" s="21">
        <f t="shared" ref="AR14:AR26" si="9">IF(AQ14/AP14&gt;100%,100%,AQ14/AP14)</f>
        <v>0</v>
      </c>
      <c r="AS14" s="21"/>
    </row>
    <row r="15" spans="1:45" s="32" customFormat="1" ht="68.25" x14ac:dyDescent="0.2">
      <c r="A15" s="21">
        <v>3</v>
      </c>
      <c r="B15" s="21" t="s">
        <v>53</v>
      </c>
      <c r="C15" s="26" t="s">
        <v>78</v>
      </c>
      <c r="D15" s="50" t="s">
        <v>79</v>
      </c>
      <c r="E15" s="21" t="s">
        <v>56</v>
      </c>
      <c r="F15" s="50" t="s">
        <v>80</v>
      </c>
      <c r="G15" s="50" t="s">
        <v>81</v>
      </c>
      <c r="H15" s="21" t="s">
        <v>73</v>
      </c>
      <c r="I15" s="51" t="s">
        <v>60</v>
      </c>
      <c r="J15" s="52" t="s">
        <v>82</v>
      </c>
      <c r="K15" s="55">
        <v>0.15</v>
      </c>
      <c r="L15" s="55">
        <v>0.5</v>
      </c>
      <c r="M15" s="55">
        <v>0.35</v>
      </c>
      <c r="N15" s="54" t="s">
        <v>62</v>
      </c>
      <c r="O15" s="57">
        <v>1</v>
      </c>
      <c r="P15" s="51" t="s">
        <v>63</v>
      </c>
      <c r="Q15" s="21" t="s">
        <v>75</v>
      </c>
      <c r="R15" s="21" t="s">
        <v>65</v>
      </c>
      <c r="S15" s="54" t="s">
        <v>76</v>
      </c>
      <c r="T15" s="22" t="s">
        <v>77</v>
      </c>
      <c r="U15" s="51" t="s">
        <v>68</v>
      </c>
      <c r="V15" s="31">
        <f t="shared" si="0"/>
        <v>0.15</v>
      </c>
      <c r="W15" s="21"/>
      <c r="X15" s="21">
        <f t="shared" si="5"/>
        <v>0</v>
      </c>
      <c r="Y15" s="21"/>
      <c r="Z15" s="21"/>
      <c r="AA15" s="31">
        <f t="shared" si="1"/>
        <v>0.5</v>
      </c>
      <c r="AB15" s="21"/>
      <c r="AC15" s="21">
        <f t="shared" si="6"/>
        <v>0</v>
      </c>
      <c r="AD15" s="21"/>
      <c r="AE15" s="21"/>
      <c r="AF15" s="31">
        <f t="shared" si="2"/>
        <v>0.35</v>
      </c>
      <c r="AG15" s="21"/>
      <c r="AH15" s="21">
        <f t="shared" si="7"/>
        <v>0</v>
      </c>
      <c r="AI15" s="21"/>
      <c r="AJ15" s="21"/>
      <c r="AK15" s="31" t="str">
        <f t="shared" si="3"/>
        <v>No programada</v>
      </c>
      <c r="AL15" s="21"/>
      <c r="AM15" s="21" t="e">
        <f t="shared" si="8"/>
        <v>#VALUE!</v>
      </c>
      <c r="AN15" s="21"/>
      <c r="AO15" s="21"/>
      <c r="AP15" s="21">
        <f t="shared" si="4"/>
        <v>1</v>
      </c>
      <c r="AQ15" s="21"/>
      <c r="AR15" s="21">
        <f t="shared" si="9"/>
        <v>0</v>
      </c>
      <c r="AS15" s="21"/>
    </row>
    <row r="16" spans="1:45" s="32" customFormat="1" ht="68.25" x14ac:dyDescent="0.2">
      <c r="A16" s="21">
        <v>3</v>
      </c>
      <c r="B16" s="21" t="s">
        <v>53</v>
      </c>
      <c r="C16" s="26" t="s">
        <v>83</v>
      </c>
      <c r="D16" s="50" t="s">
        <v>84</v>
      </c>
      <c r="E16" s="21" t="s">
        <v>56</v>
      </c>
      <c r="F16" s="50" t="s">
        <v>85</v>
      </c>
      <c r="G16" s="50" t="s">
        <v>86</v>
      </c>
      <c r="H16" s="21" t="s">
        <v>73</v>
      </c>
      <c r="I16" s="51" t="s">
        <v>60</v>
      </c>
      <c r="J16" s="76" t="s">
        <v>87</v>
      </c>
      <c r="K16" s="54" t="s">
        <v>62</v>
      </c>
      <c r="L16" s="55">
        <v>0.34</v>
      </c>
      <c r="M16" s="55">
        <v>0.33</v>
      </c>
      <c r="N16" s="55">
        <v>0.33</v>
      </c>
      <c r="O16" s="57">
        <v>1</v>
      </c>
      <c r="P16" s="51" t="s">
        <v>63</v>
      </c>
      <c r="Q16" s="21" t="s">
        <v>64</v>
      </c>
      <c r="R16" s="21" t="s">
        <v>65</v>
      </c>
      <c r="S16" s="54" t="s">
        <v>76</v>
      </c>
      <c r="T16" s="22" t="s">
        <v>77</v>
      </c>
      <c r="U16" s="51" t="s">
        <v>68</v>
      </c>
      <c r="V16" s="31" t="str">
        <f t="shared" si="0"/>
        <v>No programada</v>
      </c>
      <c r="W16" s="21"/>
      <c r="X16" s="21" t="e">
        <f t="shared" si="5"/>
        <v>#VALUE!</v>
      </c>
      <c r="Y16" s="21"/>
      <c r="Z16" s="21"/>
      <c r="AA16" s="31">
        <f t="shared" si="1"/>
        <v>0.34</v>
      </c>
      <c r="AB16" s="21"/>
      <c r="AC16" s="21">
        <f t="shared" si="6"/>
        <v>0</v>
      </c>
      <c r="AD16" s="21"/>
      <c r="AE16" s="21"/>
      <c r="AF16" s="31">
        <f t="shared" si="2"/>
        <v>0.33</v>
      </c>
      <c r="AG16" s="21"/>
      <c r="AH16" s="21">
        <f t="shared" si="7"/>
        <v>0</v>
      </c>
      <c r="AI16" s="21"/>
      <c r="AJ16" s="21"/>
      <c r="AK16" s="31">
        <f t="shared" si="3"/>
        <v>0.33</v>
      </c>
      <c r="AL16" s="21"/>
      <c r="AM16" s="21">
        <f t="shared" si="8"/>
        <v>0</v>
      </c>
      <c r="AN16" s="21"/>
      <c r="AO16" s="21"/>
      <c r="AP16" s="21">
        <f t="shared" si="4"/>
        <v>1</v>
      </c>
      <c r="AQ16" s="21"/>
      <c r="AR16" s="21">
        <f t="shared" si="9"/>
        <v>0</v>
      </c>
      <c r="AS16" s="21"/>
    </row>
    <row r="17" spans="1:45" s="32" customFormat="1" ht="108" x14ac:dyDescent="0.2">
      <c r="A17" s="21">
        <v>3</v>
      </c>
      <c r="B17" s="21" t="s">
        <v>53</v>
      </c>
      <c r="C17" s="22">
        <v>5</v>
      </c>
      <c r="D17" s="38" t="s">
        <v>88</v>
      </c>
      <c r="E17" s="21" t="s">
        <v>56</v>
      </c>
      <c r="F17" s="21" t="s">
        <v>89</v>
      </c>
      <c r="G17" s="21" t="s">
        <v>90</v>
      </c>
      <c r="H17" s="58" t="s">
        <v>91</v>
      </c>
      <c r="I17" s="52" t="s">
        <v>92</v>
      </c>
      <c r="J17" s="52" t="s">
        <v>93</v>
      </c>
      <c r="K17" s="59">
        <v>0.05</v>
      </c>
      <c r="L17" s="59">
        <v>0.4</v>
      </c>
      <c r="M17" s="59">
        <v>0.7</v>
      </c>
      <c r="N17" s="59">
        <v>0.9</v>
      </c>
      <c r="O17" s="59">
        <v>0.9</v>
      </c>
      <c r="P17" s="52" t="s">
        <v>63</v>
      </c>
      <c r="Q17" s="21" t="s">
        <v>94</v>
      </c>
      <c r="R17" s="21" t="s">
        <v>95</v>
      </c>
      <c r="S17" s="52" t="s">
        <v>96</v>
      </c>
      <c r="T17" s="52" t="s">
        <v>97</v>
      </c>
      <c r="U17" s="52" t="s">
        <v>98</v>
      </c>
      <c r="V17" s="31">
        <f t="shared" si="0"/>
        <v>0.05</v>
      </c>
      <c r="W17" s="21"/>
      <c r="X17" s="21">
        <f t="shared" si="5"/>
        <v>0</v>
      </c>
      <c r="Y17" s="21"/>
      <c r="Z17" s="21"/>
      <c r="AA17" s="31">
        <f t="shared" si="1"/>
        <v>0.4</v>
      </c>
      <c r="AB17" s="21"/>
      <c r="AC17" s="21">
        <f t="shared" si="6"/>
        <v>0</v>
      </c>
      <c r="AD17" s="21"/>
      <c r="AE17" s="21"/>
      <c r="AF17" s="31">
        <f t="shared" si="2"/>
        <v>0.7</v>
      </c>
      <c r="AG17" s="21"/>
      <c r="AH17" s="21">
        <f t="shared" si="7"/>
        <v>0</v>
      </c>
      <c r="AI17" s="21"/>
      <c r="AJ17" s="21"/>
      <c r="AK17" s="31">
        <f t="shared" si="3"/>
        <v>0.9</v>
      </c>
      <c r="AL17" s="21"/>
      <c r="AM17" s="21">
        <f t="shared" si="8"/>
        <v>0</v>
      </c>
      <c r="AN17" s="21"/>
      <c r="AO17" s="21"/>
      <c r="AP17" s="21">
        <f t="shared" si="4"/>
        <v>0.9</v>
      </c>
      <c r="AQ17" s="21"/>
      <c r="AR17" s="21">
        <f t="shared" si="9"/>
        <v>0</v>
      </c>
      <c r="AS17" s="21"/>
    </row>
    <row r="18" spans="1:45" s="32" customFormat="1" ht="108" x14ac:dyDescent="0.2">
      <c r="A18" s="21">
        <v>3</v>
      </c>
      <c r="B18" s="21" t="s">
        <v>53</v>
      </c>
      <c r="C18" s="22">
        <v>6</v>
      </c>
      <c r="D18" s="21" t="s">
        <v>99</v>
      </c>
      <c r="E18" s="21" t="s">
        <v>56</v>
      </c>
      <c r="F18" s="21" t="s">
        <v>100</v>
      </c>
      <c r="G18" s="21" t="s">
        <v>101</v>
      </c>
      <c r="H18" s="58" t="s">
        <v>73</v>
      </c>
      <c r="I18" s="52" t="s">
        <v>102</v>
      </c>
      <c r="J18" s="52" t="s">
        <v>103</v>
      </c>
      <c r="K18" s="59">
        <v>1</v>
      </c>
      <c r="L18" s="59">
        <v>1</v>
      </c>
      <c r="M18" s="59">
        <v>1</v>
      </c>
      <c r="N18" s="59">
        <v>1</v>
      </c>
      <c r="O18" s="59">
        <v>1</v>
      </c>
      <c r="P18" s="52" t="s">
        <v>63</v>
      </c>
      <c r="Q18" s="21" t="s">
        <v>94</v>
      </c>
      <c r="R18" s="21" t="s">
        <v>95</v>
      </c>
      <c r="S18" s="52" t="s">
        <v>104</v>
      </c>
      <c r="T18" s="52" t="s">
        <v>97</v>
      </c>
      <c r="U18" s="52" t="s">
        <v>98</v>
      </c>
      <c r="V18" s="31">
        <f t="shared" si="0"/>
        <v>1</v>
      </c>
      <c r="W18" s="21"/>
      <c r="X18" s="21">
        <f t="shared" si="5"/>
        <v>0</v>
      </c>
      <c r="Y18" s="21"/>
      <c r="Z18" s="21"/>
      <c r="AA18" s="31">
        <f t="shared" si="1"/>
        <v>1</v>
      </c>
      <c r="AB18" s="21"/>
      <c r="AC18" s="21">
        <f t="shared" si="6"/>
        <v>0</v>
      </c>
      <c r="AD18" s="21"/>
      <c r="AE18" s="21"/>
      <c r="AF18" s="31">
        <f t="shared" si="2"/>
        <v>1</v>
      </c>
      <c r="AG18" s="21"/>
      <c r="AH18" s="21">
        <f t="shared" si="7"/>
        <v>0</v>
      </c>
      <c r="AI18" s="21"/>
      <c r="AJ18" s="21"/>
      <c r="AK18" s="31">
        <f t="shared" si="3"/>
        <v>1</v>
      </c>
      <c r="AL18" s="21"/>
      <c r="AM18" s="21">
        <f t="shared" si="8"/>
        <v>0</v>
      </c>
      <c r="AN18" s="21"/>
      <c r="AO18" s="21"/>
      <c r="AP18" s="21">
        <f t="shared" si="4"/>
        <v>1</v>
      </c>
      <c r="AQ18" s="21"/>
      <c r="AR18" s="21">
        <f t="shared" si="9"/>
        <v>0</v>
      </c>
      <c r="AS18" s="21"/>
    </row>
    <row r="19" spans="1:45" s="32" customFormat="1" ht="108" x14ac:dyDescent="0.2">
      <c r="A19" s="21">
        <v>3</v>
      </c>
      <c r="B19" s="21" t="s">
        <v>53</v>
      </c>
      <c r="C19" s="22">
        <v>7</v>
      </c>
      <c r="D19" s="21" t="s">
        <v>105</v>
      </c>
      <c r="E19" s="21" t="s">
        <v>56</v>
      </c>
      <c r="F19" s="21" t="s">
        <v>106</v>
      </c>
      <c r="G19" s="21" t="s">
        <v>107</v>
      </c>
      <c r="H19" s="58" t="s">
        <v>108</v>
      </c>
      <c r="I19" s="52" t="s">
        <v>102</v>
      </c>
      <c r="J19" s="52" t="s">
        <v>109</v>
      </c>
      <c r="K19" s="59">
        <v>1</v>
      </c>
      <c r="L19" s="59">
        <v>1</v>
      </c>
      <c r="M19" s="59">
        <v>1</v>
      </c>
      <c r="N19" s="59">
        <v>1</v>
      </c>
      <c r="O19" s="59">
        <v>1</v>
      </c>
      <c r="P19" s="52" t="s">
        <v>63</v>
      </c>
      <c r="Q19" s="21" t="s">
        <v>94</v>
      </c>
      <c r="R19" s="21" t="s">
        <v>95</v>
      </c>
      <c r="S19" s="52" t="s">
        <v>110</v>
      </c>
      <c r="T19" s="52" t="s">
        <v>111</v>
      </c>
      <c r="U19" s="52" t="s">
        <v>98</v>
      </c>
      <c r="V19" s="31">
        <f t="shared" si="0"/>
        <v>1</v>
      </c>
      <c r="W19" s="21"/>
      <c r="X19" s="21">
        <f t="shared" si="5"/>
        <v>0</v>
      </c>
      <c r="Y19" s="21"/>
      <c r="Z19" s="21"/>
      <c r="AA19" s="31">
        <f t="shared" si="1"/>
        <v>1</v>
      </c>
      <c r="AB19" s="21"/>
      <c r="AC19" s="21">
        <f t="shared" si="6"/>
        <v>0</v>
      </c>
      <c r="AD19" s="21"/>
      <c r="AE19" s="21"/>
      <c r="AF19" s="31">
        <f t="shared" si="2"/>
        <v>1</v>
      </c>
      <c r="AG19" s="21"/>
      <c r="AH19" s="21">
        <f t="shared" si="7"/>
        <v>0</v>
      </c>
      <c r="AI19" s="21"/>
      <c r="AJ19" s="21"/>
      <c r="AK19" s="31">
        <f t="shared" si="3"/>
        <v>1</v>
      </c>
      <c r="AL19" s="21"/>
      <c r="AM19" s="21">
        <f t="shared" si="8"/>
        <v>0</v>
      </c>
      <c r="AN19" s="21"/>
      <c r="AO19" s="21"/>
      <c r="AP19" s="21">
        <f t="shared" si="4"/>
        <v>1</v>
      </c>
      <c r="AQ19" s="21"/>
      <c r="AR19" s="21">
        <f t="shared" si="9"/>
        <v>0</v>
      </c>
      <c r="AS19" s="21"/>
    </row>
    <row r="20" spans="1:45" s="32" customFormat="1" ht="108" x14ac:dyDescent="0.2">
      <c r="A20" s="21">
        <v>3</v>
      </c>
      <c r="B20" s="21" t="s">
        <v>53</v>
      </c>
      <c r="C20" s="22">
        <v>8</v>
      </c>
      <c r="D20" s="21" t="s">
        <v>112</v>
      </c>
      <c r="E20" s="21" t="s">
        <v>56</v>
      </c>
      <c r="F20" s="21" t="s">
        <v>113</v>
      </c>
      <c r="G20" s="21" t="s">
        <v>114</v>
      </c>
      <c r="H20" s="58" t="s">
        <v>108</v>
      </c>
      <c r="I20" s="52" t="s">
        <v>102</v>
      </c>
      <c r="J20" s="52" t="s">
        <v>115</v>
      </c>
      <c r="K20" s="59">
        <v>1</v>
      </c>
      <c r="L20" s="59">
        <v>1</v>
      </c>
      <c r="M20" s="59">
        <v>1</v>
      </c>
      <c r="N20" s="59">
        <v>1</v>
      </c>
      <c r="O20" s="59">
        <v>1</v>
      </c>
      <c r="P20" s="52" t="s">
        <v>63</v>
      </c>
      <c r="Q20" s="21" t="s">
        <v>94</v>
      </c>
      <c r="R20" s="21" t="s">
        <v>95</v>
      </c>
      <c r="S20" s="52" t="s">
        <v>116</v>
      </c>
      <c r="T20" s="52" t="s">
        <v>117</v>
      </c>
      <c r="U20" s="52" t="s">
        <v>98</v>
      </c>
      <c r="V20" s="31">
        <f t="shared" si="0"/>
        <v>1</v>
      </c>
      <c r="W20" s="21"/>
      <c r="X20" s="21">
        <f t="shared" si="5"/>
        <v>0</v>
      </c>
      <c r="Y20" s="21"/>
      <c r="Z20" s="21"/>
      <c r="AA20" s="31">
        <f t="shared" si="1"/>
        <v>1</v>
      </c>
      <c r="AB20" s="21"/>
      <c r="AC20" s="21">
        <f t="shared" si="6"/>
        <v>0</v>
      </c>
      <c r="AD20" s="21"/>
      <c r="AE20" s="21"/>
      <c r="AF20" s="31">
        <f t="shared" si="2"/>
        <v>1</v>
      </c>
      <c r="AG20" s="21"/>
      <c r="AH20" s="21">
        <f t="shared" si="7"/>
        <v>0</v>
      </c>
      <c r="AI20" s="21"/>
      <c r="AJ20" s="21"/>
      <c r="AK20" s="31">
        <f t="shared" si="3"/>
        <v>1</v>
      </c>
      <c r="AL20" s="21"/>
      <c r="AM20" s="21">
        <f t="shared" si="8"/>
        <v>0</v>
      </c>
      <c r="AN20" s="21"/>
      <c r="AO20" s="21"/>
      <c r="AP20" s="21">
        <f t="shared" si="4"/>
        <v>1</v>
      </c>
      <c r="AQ20" s="21"/>
      <c r="AR20" s="21">
        <f t="shared" si="9"/>
        <v>0</v>
      </c>
      <c r="AS20" s="21"/>
    </row>
    <row r="21" spans="1:45" s="32" customFormat="1" ht="68.25" x14ac:dyDescent="0.2">
      <c r="A21" s="21">
        <v>3</v>
      </c>
      <c r="B21" s="21" t="s">
        <v>53</v>
      </c>
      <c r="C21" s="26" t="s">
        <v>118</v>
      </c>
      <c r="D21" s="21" t="s">
        <v>119</v>
      </c>
      <c r="E21" s="22" t="s">
        <v>56</v>
      </c>
      <c r="F21" s="21" t="s">
        <v>120</v>
      </c>
      <c r="G21" s="22" t="s">
        <v>121</v>
      </c>
      <c r="H21" s="58" t="s">
        <v>122</v>
      </c>
      <c r="I21" s="22" t="s">
        <v>92</v>
      </c>
      <c r="J21" s="22" t="s">
        <v>123</v>
      </c>
      <c r="K21" s="57">
        <v>0.4</v>
      </c>
      <c r="L21" s="57">
        <v>0.6</v>
      </c>
      <c r="M21" s="57">
        <v>0.8</v>
      </c>
      <c r="N21" s="57">
        <v>1</v>
      </c>
      <c r="O21" s="57">
        <v>1</v>
      </c>
      <c r="P21" s="52" t="s">
        <v>63</v>
      </c>
      <c r="Q21" s="21" t="s">
        <v>64</v>
      </c>
      <c r="R21" s="21" t="s">
        <v>65</v>
      </c>
      <c r="S21" s="52" t="s">
        <v>124</v>
      </c>
      <c r="T21" s="52" t="s">
        <v>125</v>
      </c>
      <c r="U21" s="52" t="s">
        <v>126</v>
      </c>
      <c r="V21" s="31">
        <f t="shared" si="0"/>
        <v>0.4</v>
      </c>
      <c r="W21" s="21"/>
      <c r="X21" s="21">
        <f t="shared" si="5"/>
        <v>0</v>
      </c>
      <c r="Y21" s="21"/>
      <c r="Z21" s="21"/>
      <c r="AA21" s="31">
        <f t="shared" si="1"/>
        <v>0.6</v>
      </c>
      <c r="AB21" s="21"/>
      <c r="AC21" s="21">
        <f t="shared" si="6"/>
        <v>0</v>
      </c>
      <c r="AD21" s="21"/>
      <c r="AE21" s="21"/>
      <c r="AF21" s="31">
        <f t="shared" si="2"/>
        <v>0.8</v>
      </c>
      <c r="AG21" s="21"/>
      <c r="AH21" s="21">
        <f t="shared" si="7"/>
        <v>0</v>
      </c>
      <c r="AI21" s="21"/>
      <c r="AJ21" s="21"/>
      <c r="AK21" s="31">
        <f t="shared" si="3"/>
        <v>1</v>
      </c>
      <c r="AL21" s="21"/>
      <c r="AM21" s="21">
        <f t="shared" si="8"/>
        <v>0</v>
      </c>
      <c r="AN21" s="21"/>
      <c r="AO21" s="21"/>
      <c r="AP21" s="21">
        <f t="shared" si="4"/>
        <v>1</v>
      </c>
      <c r="AQ21" s="21"/>
      <c r="AR21" s="21">
        <f t="shared" si="9"/>
        <v>0</v>
      </c>
      <c r="AS21" s="21"/>
    </row>
    <row r="22" spans="1:45" s="32" customFormat="1" ht="81" x14ac:dyDescent="0.2">
      <c r="A22" s="21">
        <v>3</v>
      </c>
      <c r="B22" s="21" t="s">
        <v>53</v>
      </c>
      <c r="C22" s="26" t="s">
        <v>127</v>
      </c>
      <c r="D22" s="60" t="s">
        <v>128</v>
      </c>
      <c r="E22" s="22" t="s">
        <v>56</v>
      </c>
      <c r="F22" s="66" t="s">
        <v>129</v>
      </c>
      <c r="G22" s="66" t="s">
        <v>129</v>
      </c>
      <c r="H22" s="58" t="s">
        <v>130</v>
      </c>
      <c r="I22" s="22" t="s">
        <v>102</v>
      </c>
      <c r="J22" s="22" t="s">
        <v>131</v>
      </c>
      <c r="K22" s="61">
        <v>1</v>
      </c>
      <c r="L22" s="61">
        <v>1</v>
      </c>
      <c r="M22" s="61">
        <v>1</v>
      </c>
      <c r="N22" s="61">
        <v>1</v>
      </c>
      <c r="O22" s="61">
        <v>4</v>
      </c>
      <c r="P22" s="52" t="s">
        <v>132</v>
      </c>
      <c r="Q22" s="21" t="s">
        <v>133</v>
      </c>
      <c r="R22" s="21" t="s">
        <v>65</v>
      </c>
      <c r="S22" s="22" t="s">
        <v>134</v>
      </c>
      <c r="T22" s="52" t="s">
        <v>135</v>
      </c>
      <c r="U22" s="52" t="s">
        <v>126</v>
      </c>
      <c r="V22" s="31">
        <f t="shared" si="0"/>
        <v>1</v>
      </c>
      <c r="W22" s="21"/>
      <c r="X22" s="21">
        <f t="shared" si="5"/>
        <v>0</v>
      </c>
      <c r="Y22" s="21"/>
      <c r="Z22" s="21"/>
      <c r="AA22" s="31">
        <f t="shared" si="1"/>
        <v>1</v>
      </c>
      <c r="AB22" s="21"/>
      <c r="AC22" s="21">
        <f t="shared" si="6"/>
        <v>0</v>
      </c>
      <c r="AD22" s="21"/>
      <c r="AE22" s="21"/>
      <c r="AF22" s="31">
        <f t="shared" si="2"/>
        <v>1</v>
      </c>
      <c r="AG22" s="21"/>
      <c r="AH22" s="21">
        <f t="shared" si="7"/>
        <v>0</v>
      </c>
      <c r="AI22" s="21"/>
      <c r="AJ22" s="21"/>
      <c r="AK22" s="31">
        <f t="shared" si="3"/>
        <v>1</v>
      </c>
      <c r="AL22" s="21"/>
      <c r="AM22" s="21">
        <f t="shared" si="8"/>
        <v>0</v>
      </c>
      <c r="AN22" s="21"/>
      <c r="AO22" s="21"/>
      <c r="AP22" s="21">
        <f t="shared" si="4"/>
        <v>4</v>
      </c>
      <c r="AQ22" s="21"/>
      <c r="AR22" s="21">
        <f t="shared" si="9"/>
        <v>0</v>
      </c>
      <c r="AS22" s="21"/>
    </row>
    <row r="23" spans="1:45" s="32" customFormat="1" ht="68.25" x14ac:dyDescent="0.2">
      <c r="A23" s="21">
        <v>3</v>
      </c>
      <c r="B23" s="21" t="s">
        <v>53</v>
      </c>
      <c r="C23" s="26" t="s">
        <v>136</v>
      </c>
      <c r="D23" s="21" t="s">
        <v>137</v>
      </c>
      <c r="E23" s="22" t="s">
        <v>56</v>
      </c>
      <c r="F23" s="21" t="s">
        <v>138</v>
      </c>
      <c r="G23" s="21" t="s">
        <v>138</v>
      </c>
      <c r="H23" s="22" t="s">
        <v>139</v>
      </c>
      <c r="I23" s="22" t="s">
        <v>102</v>
      </c>
      <c r="J23" s="22" t="s">
        <v>140</v>
      </c>
      <c r="K23" s="61">
        <v>1</v>
      </c>
      <c r="L23" s="61">
        <v>1</v>
      </c>
      <c r="M23" s="61">
        <v>1</v>
      </c>
      <c r="N23" s="61">
        <v>1</v>
      </c>
      <c r="O23" s="61">
        <v>4</v>
      </c>
      <c r="P23" s="52" t="s">
        <v>63</v>
      </c>
      <c r="Q23" s="21" t="s">
        <v>133</v>
      </c>
      <c r="R23" s="21" t="s">
        <v>65</v>
      </c>
      <c r="S23" s="22" t="s">
        <v>141</v>
      </c>
      <c r="T23" s="22" t="s">
        <v>142</v>
      </c>
      <c r="U23" s="52" t="s">
        <v>126</v>
      </c>
      <c r="V23" s="31">
        <f t="shared" si="0"/>
        <v>1</v>
      </c>
      <c r="W23" s="21"/>
      <c r="X23" s="21">
        <f t="shared" si="5"/>
        <v>0</v>
      </c>
      <c r="Y23" s="21"/>
      <c r="Z23" s="21"/>
      <c r="AA23" s="31">
        <f t="shared" si="1"/>
        <v>1</v>
      </c>
      <c r="AB23" s="21"/>
      <c r="AC23" s="21">
        <f t="shared" si="6"/>
        <v>0</v>
      </c>
      <c r="AD23" s="21"/>
      <c r="AE23" s="21"/>
      <c r="AF23" s="31">
        <f t="shared" si="2"/>
        <v>1</v>
      </c>
      <c r="AG23" s="21"/>
      <c r="AH23" s="21">
        <f t="shared" si="7"/>
        <v>0</v>
      </c>
      <c r="AI23" s="21"/>
      <c r="AJ23" s="21"/>
      <c r="AK23" s="31">
        <f t="shared" si="3"/>
        <v>1</v>
      </c>
      <c r="AL23" s="21"/>
      <c r="AM23" s="21">
        <f t="shared" si="8"/>
        <v>0</v>
      </c>
      <c r="AN23" s="21"/>
      <c r="AO23" s="21"/>
      <c r="AP23" s="21">
        <f t="shared" si="4"/>
        <v>4</v>
      </c>
      <c r="AQ23" s="21"/>
      <c r="AR23" s="21">
        <f t="shared" si="9"/>
        <v>0</v>
      </c>
      <c r="AS23" s="21"/>
    </row>
    <row r="24" spans="1:45" s="32" customFormat="1" ht="121.5" x14ac:dyDescent="0.2">
      <c r="A24" s="21">
        <v>5</v>
      </c>
      <c r="B24" s="21" t="s">
        <v>143</v>
      </c>
      <c r="C24" s="22">
        <v>12</v>
      </c>
      <c r="D24" s="81" t="s">
        <v>144</v>
      </c>
      <c r="E24" s="82" t="s">
        <v>56</v>
      </c>
      <c r="F24" s="82" t="s">
        <v>145</v>
      </c>
      <c r="G24" s="82" t="s">
        <v>146</v>
      </c>
      <c r="H24" s="58">
        <v>0</v>
      </c>
      <c r="I24" s="75" t="s">
        <v>60</v>
      </c>
      <c r="J24" s="22" t="s">
        <v>147</v>
      </c>
      <c r="K24" s="77">
        <v>0.1</v>
      </c>
      <c r="L24" s="77">
        <v>0.3</v>
      </c>
      <c r="M24" s="77">
        <v>0.3</v>
      </c>
      <c r="N24" s="77">
        <v>0.3</v>
      </c>
      <c r="O24" s="78">
        <v>1</v>
      </c>
      <c r="P24" s="52" t="s">
        <v>63</v>
      </c>
      <c r="Q24" s="21" t="s">
        <v>148</v>
      </c>
      <c r="R24" s="21" t="s">
        <v>149</v>
      </c>
      <c r="S24" s="79" t="s">
        <v>150</v>
      </c>
      <c r="T24" s="80" t="s">
        <v>151</v>
      </c>
      <c r="U24" s="79" t="s">
        <v>152</v>
      </c>
      <c r="V24" s="31">
        <f t="shared" si="0"/>
        <v>0.1</v>
      </c>
      <c r="W24" s="21"/>
      <c r="X24" s="21">
        <f t="shared" si="5"/>
        <v>0</v>
      </c>
      <c r="Y24" s="21"/>
      <c r="Z24" s="21"/>
      <c r="AA24" s="31">
        <f t="shared" si="1"/>
        <v>0.3</v>
      </c>
      <c r="AB24" s="21"/>
      <c r="AC24" s="21">
        <f t="shared" si="6"/>
        <v>0</v>
      </c>
      <c r="AD24" s="21"/>
      <c r="AE24" s="21"/>
      <c r="AF24" s="31">
        <f t="shared" si="2"/>
        <v>0.3</v>
      </c>
      <c r="AG24" s="21"/>
      <c r="AH24" s="21">
        <f t="shared" si="7"/>
        <v>0</v>
      </c>
      <c r="AI24" s="21"/>
      <c r="AJ24" s="21"/>
      <c r="AK24" s="31">
        <f t="shared" si="3"/>
        <v>0.3</v>
      </c>
      <c r="AL24" s="21"/>
      <c r="AM24" s="21">
        <f t="shared" si="8"/>
        <v>0</v>
      </c>
      <c r="AN24" s="21"/>
      <c r="AO24" s="21"/>
      <c r="AP24" s="21">
        <f t="shared" si="4"/>
        <v>1</v>
      </c>
      <c r="AQ24" s="21"/>
      <c r="AR24" s="21">
        <f t="shared" si="9"/>
        <v>0</v>
      </c>
      <c r="AS24" s="21"/>
    </row>
    <row r="25" spans="1:45" s="32" customFormat="1" ht="108" x14ac:dyDescent="0.2">
      <c r="A25" s="21">
        <v>3</v>
      </c>
      <c r="B25" s="21" t="s">
        <v>53</v>
      </c>
      <c r="C25" s="22">
        <v>13</v>
      </c>
      <c r="D25" s="21" t="s">
        <v>153</v>
      </c>
      <c r="E25" s="21" t="s">
        <v>56</v>
      </c>
      <c r="F25" s="66" t="s">
        <v>154</v>
      </c>
      <c r="G25" s="66" t="s">
        <v>154</v>
      </c>
      <c r="H25" s="58">
        <v>2</v>
      </c>
      <c r="I25" s="52" t="s">
        <v>60</v>
      </c>
      <c r="J25" s="22" t="s">
        <v>155</v>
      </c>
      <c r="K25" s="62" t="s">
        <v>62</v>
      </c>
      <c r="L25" s="63">
        <v>1</v>
      </c>
      <c r="M25" s="62" t="s">
        <v>62</v>
      </c>
      <c r="N25" s="63">
        <v>1</v>
      </c>
      <c r="O25" s="64">
        <v>2</v>
      </c>
      <c r="P25" s="52" t="s">
        <v>63</v>
      </c>
      <c r="Q25" s="21" t="s">
        <v>64</v>
      </c>
      <c r="R25" s="21" t="s">
        <v>95</v>
      </c>
      <c r="S25" s="51" t="s">
        <v>156</v>
      </c>
      <c r="T25" s="65" t="s">
        <v>157</v>
      </c>
      <c r="U25" s="51" t="s">
        <v>152</v>
      </c>
      <c r="V25" s="31" t="str">
        <f t="shared" ref="V25" si="10">K25</f>
        <v>No programada</v>
      </c>
      <c r="W25" s="21"/>
      <c r="X25" s="21" t="e">
        <f t="shared" ref="X25" si="11">IF(W25/V25&gt;100%,100%,W25/V25)</f>
        <v>#VALUE!</v>
      </c>
      <c r="Y25" s="21"/>
      <c r="Z25" s="21"/>
      <c r="AA25" s="31">
        <f t="shared" ref="AA25" si="12">L25</f>
        <v>1</v>
      </c>
      <c r="AB25" s="21"/>
      <c r="AC25" s="21">
        <f t="shared" ref="AC25" si="13">IF(AB25/AA25&gt;100%,100%,AB25/AA25)</f>
        <v>0</v>
      </c>
      <c r="AD25" s="21"/>
      <c r="AE25" s="21"/>
      <c r="AF25" s="31" t="str">
        <f t="shared" ref="AF25" si="14">M25</f>
        <v>No programada</v>
      </c>
      <c r="AG25" s="21"/>
      <c r="AH25" s="21" t="e">
        <f t="shared" ref="AH25" si="15">IF(AG25/AF25&gt;100%,100%,AG25/AF25)</f>
        <v>#VALUE!</v>
      </c>
      <c r="AI25" s="21"/>
      <c r="AJ25" s="21"/>
      <c r="AK25" s="31">
        <f t="shared" ref="AK25" si="16">N25</f>
        <v>1</v>
      </c>
      <c r="AL25" s="21"/>
      <c r="AM25" s="21">
        <f t="shared" ref="AM25" si="17">IF(AL25/AK25&gt;100%,100%,AL25/AK25)</f>
        <v>0</v>
      </c>
      <c r="AN25" s="21"/>
      <c r="AO25" s="21"/>
      <c r="AP25" s="21">
        <f t="shared" ref="AP25" si="18">O25</f>
        <v>2</v>
      </c>
      <c r="AQ25" s="21"/>
      <c r="AR25" s="21">
        <f t="shared" ref="AR25" si="19">IF(AQ25/AP25&gt;100%,100%,AQ25/AP25)</f>
        <v>0</v>
      </c>
      <c r="AS25" s="21"/>
    </row>
    <row r="26" spans="1:45" s="32" customFormat="1" ht="81" x14ac:dyDescent="0.2">
      <c r="A26" s="21">
        <v>3</v>
      </c>
      <c r="B26" s="21" t="s">
        <v>53</v>
      </c>
      <c r="C26" s="22">
        <v>14</v>
      </c>
      <c r="D26" s="21" t="s">
        <v>158</v>
      </c>
      <c r="E26" s="21" t="s">
        <v>56</v>
      </c>
      <c r="F26" s="21" t="s">
        <v>159</v>
      </c>
      <c r="G26" s="21" t="s">
        <v>160</v>
      </c>
      <c r="H26" s="58" t="s">
        <v>73</v>
      </c>
      <c r="I26" s="52" t="s">
        <v>102</v>
      </c>
      <c r="J26" s="21" t="s">
        <v>161</v>
      </c>
      <c r="K26" s="57">
        <v>1</v>
      </c>
      <c r="L26" s="57">
        <v>1</v>
      </c>
      <c r="M26" s="57">
        <v>1</v>
      </c>
      <c r="N26" s="57">
        <v>1</v>
      </c>
      <c r="O26" s="57">
        <v>1</v>
      </c>
      <c r="P26" s="52" t="s">
        <v>63</v>
      </c>
      <c r="Q26" s="21" t="s">
        <v>162</v>
      </c>
      <c r="R26" s="21" t="s">
        <v>65</v>
      </c>
      <c r="S26" s="22" t="s">
        <v>248</v>
      </c>
      <c r="T26" s="22" t="s">
        <v>163</v>
      </c>
      <c r="U26" s="51" t="s">
        <v>152</v>
      </c>
      <c r="V26" s="31">
        <f t="shared" si="0"/>
        <v>1</v>
      </c>
      <c r="W26" s="21"/>
      <c r="X26" s="21">
        <f t="shared" si="5"/>
        <v>0</v>
      </c>
      <c r="Y26" s="21"/>
      <c r="Z26" s="21"/>
      <c r="AA26" s="31">
        <f t="shared" si="1"/>
        <v>1</v>
      </c>
      <c r="AB26" s="21"/>
      <c r="AC26" s="21">
        <f t="shared" si="6"/>
        <v>0</v>
      </c>
      <c r="AD26" s="21"/>
      <c r="AE26" s="21"/>
      <c r="AF26" s="31">
        <f t="shared" si="2"/>
        <v>1</v>
      </c>
      <c r="AG26" s="21"/>
      <c r="AH26" s="21">
        <f t="shared" si="7"/>
        <v>0</v>
      </c>
      <c r="AI26" s="21"/>
      <c r="AJ26" s="21"/>
      <c r="AK26" s="31">
        <f t="shared" si="3"/>
        <v>1</v>
      </c>
      <c r="AL26" s="21"/>
      <c r="AM26" s="21">
        <f t="shared" si="8"/>
        <v>0</v>
      </c>
      <c r="AN26" s="21"/>
      <c r="AO26" s="21"/>
      <c r="AP26" s="21">
        <f t="shared" si="4"/>
        <v>1</v>
      </c>
      <c r="AQ26" s="21"/>
      <c r="AR26" s="21">
        <f t="shared" si="9"/>
        <v>0</v>
      </c>
      <c r="AS26" s="21"/>
    </row>
    <row r="27" spans="1:45" s="5" customFormat="1" x14ac:dyDescent="0.2">
      <c r="A27" s="10"/>
      <c r="B27" s="10"/>
      <c r="C27" s="10"/>
      <c r="D27" s="13" t="s">
        <v>164</v>
      </c>
      <c r="E27" s="10"/>
      <c r="F27" s="10"/>
      <c r="G27" s="10"/>
      <c r="H27" s="10"/>
      <c r="I27" s="10"/>
      <c r="J27" s="10"/>
      <c r="K27" s="15"/>
      <c r="L27" s="15"/>
      <c r="M27" s="15"/>
      <c r="N27" s="15"/>
      <c r="O27" s="15"/>
      <c r="P27" s="10"/>
      <c r="Q27" s="10"/>
      <c r="R27" s="10"/>
      <c r="S27" s="10"/>
      <c r="T27" s="10"/>
      <c r="U27" s="10"/>
      <c r="V27" s="15"/>
      <c r="W27" s="15"/>
      <c r="X27" s="15" t="e">
        <f>AVERAGE(X13:X26)*80%</f>
        <v>#VALUE!</v>
      </c>
      <c r="Y27" s="15"/>
      <c r="Z27" s="15"/>
      <c r="AA27" s="15"/>
      <c r="AB27" s="15"/>
      <c r="AC27" s="15" t="e">
        <f>AVERAGE(AC13:AC26)*80%</f>
        <v>#VALUE!</v>
      </c>
      <c r="AD27" s="15"/>
      <c r="AE27" s="15"/>
      <c r="AF27" s="15"/>
      <c r="AG27" s="15"/>
      <c r="AH27" s="15" t="e">
        <f>AVERAGE(AH13:AH26)*80%</f>
        <v>#VALUE!</v>
      </c>
      <c r="AI27" s="15"/>
      <c r="AJ27" s="15"/>
      <c r="AK27" s="15"/>
      <c r="AL27" s="15"/>
      <c r="AM27" s="15" t="e">
        <f>AVERAGE(AM13:AM26)*80%</f>
        <v>#VALUE!</v>
      </c>
      <c r="AN27" s="10"/>
      <c r="AO27" s="10"/>
      <c r="AP27" s="16"/>
      <c r="AQ27" s="16"/>
      <c r="AR27" s="15">
        <f>AVERAGE(AR13:AR26)*80%</f>
        <v>0</v>
      </c>
      <c r="AS27" s="10"/>
    </row>
    <row r="28" spans="1:45" s="5" customFormat="1" ht="108" x14ac:dyDescent="0.2">
      <c r="A28" s="41">
        <v>3</v>
      </c>
      <c r="B28" s="28" t="s">
        <v>53</v>
      </c>
      <c r="C28" s="41" t="s">
        <v>165</v>
      </c>
      <c r="D28" s="27" t="s">
        <v>166</v>
      </c>
      <c r="E28" s="27" t="s">
        <v>167</v>
      </c>
      <c r="F28" s="27" t="s">
        <v>168</v>
      </c>
      <c r="G28" s="27" t="s">
        <v>169</v>
      </c>
      <c r="H28" s="27" t="s">
        <v>170</v>
      </c>
      <c r="I28" s="28" t="s">
        <v>102</v>
      </c>
      <c r="J28" s="29" t="s">
        <v>171</v>
      </c>
      <c r="K28" s="30" t="s">
        <v>62</v>
      </c>
      <c r="L28" s="30">
        <v>0.8</v>
      </c>
      <c r="M28" s="30" t="s">
        <v>62</v>
      </c>
      <c r="N28" s="30">
        <v>0.8</v>
      </c>
      <c r="O28" s="30">
        <v>0.8</v>
      </c>
      <c r="P28" s="27" t="s">
        <v>63</v>
      </c>
      <c r="Q28" s="67" t="s">
        <v>172</v>
      </c>
      <c r="R28" s="67" t="s">
        <v>95</v>
      </c>
      <c r="S28" s="27" t="s">
        <v>173</v>
      </c>
      <c r="T28" s="27" t="s">
        <v>174</v>
      </c>
      <c r="U28" s="27" t="s">
        <v>175</v>
      </c>
      <c r="V28" s="68" t="str">
        <f t="shared" ref="V28:V34" si="20">K28</f>
        <v>No programada</v>
      </c>
      <c r="W28" s="67"/>
      <c r="X28" s="67" t="e">
        <f t="shared" ref="X28:X34" si="21">IF(W28/V28&gt;100%,100%,W28/V28)</f>
        <v>#VALUE!</v>
      </c>
      <c r="Y28" s="67"/>
      <c r="Z28" s="67"/>
      <c r="AA28" s="68">
        <f>L28</f>
        <v>0.8</v>
      </c>
      <c r="AB28" s="67"/>
      <c r="AC28" s="67">
        <f t="shared" ref="AC28:AC34" si="22">IF(AB28/AA28&gt;100%,100%,AB28/AA28)</f>
        <v>0</v>
      </c>
      <c r="AD28" s="67"/>
      <c r="AE28" s="67"/>
      <c r="AF28" s="68" t="str">
        <f>M28</f>
        <v>No programada</v>
      </c>
      <c r="AG28" s="67"/>
      <c r="AH28" s="69" t="e">
        <f t="shared" ref="AH28:AH34" si="23">IF(AG28/AF28&gt;100%,100%,AG28/AF28)</f>
        <v>#VALUE!</v>
      </c>
      <c r="AI28" s="67"/>
      <c r="AJ28" s="67"/>
      <c r="AK28" s="68">
        <f>N28</f>
        <v>0.8</v>
      </c>
      <c r="AL28" s="67"/>
      <c r="AM28" s="69">
        <f t="shared" ref="AM28:AM34" si="24">IF(AL28/AK28&gt;100%,100%,AL28/AK28)</f>
        <v>0</v>
      </c>
      <c r="AN28" s="67"/>
      <c r="AO28" s="67"/>
      <c r="AP28" s="67">
        <f>O28</f>
        <v>0.8</v>
      </c>
      <c r="AQ28" s="67"/>
      <c r="AR28" s="69">
        <f t="shared" ref="AR28:AR34" si="25">IF(AQ28/AP28&gt;100%,100%,AQ28/AP28)</f>
        <v>0</v>
      </c>
      <c r="AS28" s="67"/>
    </row>
    <row r="29" spans="1:45" s="5" customFormat="1" ht="81" x14ac:dyDescent="0.2">
      <c r="A29" s="41">
        <v>3</v>
      </c>
      <c r="B29" s="28" t="s">
        <v>53</v>
      </c>
      <c r="C29" s="41" t="s">
        <v>176</v>
      </c>
      <c r="D29" s="27" t="s">
        <v>177</v>
      </c>
      <c r="E29" s="27" t="s">
        <v>167</v>
      </c>
      <c r="F29" s="27" t="s">
        <v>178</v>
      </c>
      <c r="G29" s="27" t="s">
        <v>179</v>
      </c>
      <c r="H29" s="27" t="s">
        <v>180</v>
      </c>
      <c r="I29" s="28" t="s">
        <v>60</v>
      </c>
      <c r="J29" s="28" t="s">
        <v>178</v>
      </c>
      <c r="K29" s="33">
        <v>0.27</v>
      </c>
      <c r="L29" s="33">
        <v>0.13</v>
      </c>
      <c r="M29" s="33">
        <v>0.53</v>
      </c>
      <c r="N29" s="33">
        <v>7.0000000000000007E-2</v>
      </c>
      <c r="O29" s="30">
        <f>SUM(K29:N29)</f>
        <v>1</v>
      </c>
      <c r="P29" s="27" t="s">
        <v>63</v>
      </c>
      <c r="Q29" s="67" t="s">
        <v>64</v>
      </c>
      <c r="R29" s="67" t="s">
        <v>65</v>
      </c>
      <c r="S29" s="27" t="s">
        <v>181</v>
      </c>
      <c r="T29" s="27" t="s">
        <v>182</v>
      </c>
      <c r="U29" s="27" t="s">
        <v>183</v>
      </c>
      <c r="V29" s="70">
        <f t="shared" si="20"/>
        <v>0.27</v>
      </c>
      <c r="W29" s="67"/>
      <c r="X29" s="67">
        <f t="shared" si="21"/>
        <v>0</v>
      </c>
      <c r="Y29" s="67"/>
      <c r="Z29" s="67"/>
      <c r="AA29" s="68">
        <f>L29</f>
        <v>0.13</v>
      </c>
      <c r="AB29" s="67"/>
      <c r="AC29" s="67">
        <f t="shared" si="22"/>
        <v>0</v>
      </c>
      <c r="AD29" s="67"/>
      <c r="AE29" s="67"/>
      <c r="AF29" s="68">
        <f>M29</f>
        <v>0.53</v>
      </c>
      <c r="AG29" s="67"/>
      <c r="AH29" s="69">
        <f t="shared" si="23"/>
        <v>0</v>
      </c>
      <c r="AI29" s="67"/>
      <c r="AJ29" s="67"/>
      <c r="AK29" s="68">
        <f>N29</f>
        <v>7.0000000000000007E-2</v>
      </c>
      <c r="AL29" s="67"/>
      <c r="AM29" s="69">
        <f t="shared" si="24"/>
        <v>0</v>
      </c>
      <c r="AN29" s="67"/>
      <c r="AO29" s="67"/>
      <c r="AP29" s="67">
        <f>O29</f>
        <v>1</v>
      </c>
      <c r="AQ29" s="67"/>
      <c r="AR29" s="69">
        <f t="shared" si="25"/>
        <v>0</v>
      </c>
      <c r="AS29" s="67"/>
    </row>
    <row r="30" spans="1:45" s="5" customFormat="1" ht="81" x14ac:dyDescent="0.2">
      <c r="A30" s="41">
        <v>3</v>
      </c>
      <c r="B30" s="28" t="s">
        <v>53</v>
      </c>
      <c r="C30" s="41" t="s">
        <v>184</v>
      </c>
      <c r="D30" s="27" t="s">
        <v>185</v>
      </c>
      <c r="E30" s="27" t="s">
        <v>167</v>
      </c>
      <c r="F30" s="27" t="s">
        <v>186</v>
      </c>
      <c r="G30" s="27" t="s">
        <v>187</v>
      </c>
      <c r="H30" s="27" t="s">
        <v>73</v>
      </c>
      <c r="I30" s="28" t="s">
        <v>60</v>
      </c>
      <c r="J30" s="28" t="s">
        <v>186</v>
      </c>
      <c r="K30" s="71">
        <v>0</v>
      </c>
      <c r="L30" s="71">
        <v>1</v>
      </c>
      <c r="M30" s="71">
        <v>0</v>
      </c>
      <c r="N30" s="71">
        <v>1</v>
      </c>
      <c r="O30" s="71">
        <v>2</v>
      </c>
      <c r="P30" s="27" t="s">
        <v>63</v>
      </c>
      <c r="Q30" s="67" t="s">
        <v>64</v>
      </c>
      <c r="R30" s="67" t="s">
        <v>65</v>
      </c>
      <c r="S30" s="27" t="s">
        <v>188</v>
      </c>
      <c r="T30" s="27" t="s">
        <v>188</v>
      </c>
      <c r="U30" s="27" t="s">
        <v>189</v>
      </c>
      <c r="V30" s="70">
        <f t="shared" si="20"/>
        <v>0</v>
      </c>
      <c r="W30" s="67"/>
      <c r="X30" s="67" t="e">
        <f t="shared" si="21"/>
        <v>#DIV/0!</v>
      </c>
      <c r="Y30" s="67"/>
      <c r="Z30" s="67"/>
      <c r="AA30" s="68">
        <f>L30</f>
        <v>1</v>
      </c>
      <c r="AB30" s="67"/>
      <c r="AC30" s="67">
        <f t="shared" si="22"/>
        <v>0</v>
      </c>
      <c r="AD30" s="67"/>
      <c r="AE30" s="67"/>
      <c r="AF30" s="68">
        <f>M30</f>
        <v>0</v>
      </c>
      <c r="AG30" s="67"/>
      <c r="AH30" s="69" t="e">
        <f t="shared" si="23"/>
        <v>#DIV/0!</v>
      </c>
      <c r="AI30" s="67"/>
      <c r="AJ30" s="67"/>
      <c r="AK30" s="68">
        <f>N30</f>
        <v>1</v>
      </c>
      <c r="AL30" s="67"/>
      <c r="AM30" s="69">
        <f t="shared" si="24"/>
        <v>0</v>
      </c>
      <c r="AN30" s="67"/>
      <c r="AO30" s="67"/>
      <c r="AP30" s="67">
        <f>O30</f>
        <v>2</v>
      </c>
      <c r="AQ30" s="67"/>
      <c r="AR30" s="69">
        <f t="shared" si="25"/>
        <v>0</v>
      </c>
      <c r="AS30" s="67"/>
    </row>
    <row r="31" spans="1:45" s="32" customFormat="1" ht="108" x14ac:dyDescent="0.2">
      <c r="A31" s="41">
        <v>3</v>
      </c>
      <c r="B31" s="28" t="s">
        <v>53</v>
      </c>
      <c r="C31" s="41" t="s">
        <v>190</v>
      </c>
      <c r="D31" s="27" t="s">
        <v>191</v>
      </c>
      <c r="E31" s="27" t="s">
        <v>167</v>
      </c>
      <c r="F31" s="27" t="s">
        <v>192</v>
      </c>
      <c r="G31" s="27" t="s">
        <v>193</v>
      </c>
      <c r="H31" s="27" t="s">
        <v>194</v>
      </c>
      <c r="I31" s="28" t="s">
        <v>60</v>
      </c>
      <c r="J31" s="28" t="s">
        <v>192</v>
      </c>
      <c r="K31" s="33">
        <v>1</v>
      </c>
      <c r="L31" s="33">
        <v>0</v>
      </c>
      <c r="M31" s="33">
        <v>0</v>
      </c>
      <c r="N31" s="33">
        <v>0</v>
      </c>
      <c r="O31" s="33">
        <v>1</v>
      </c>
      <c r="P31" s="27" t="s">
        <v>63</v>
      </c>
      <c r="Q31" s="67" t="s">
        <v>195</v>
      </c>
      <c r="R31" s="67" t="s">
        <v>95</v>
      </c>
      <c r="S31" s="27" t="s">
        <v>196</v>
      </c>
      <c r="T31" s="27" t="s">
        <v>197</v>
      </c>
      <c r="U31" s="27" t="s">
        <v>198</v>
      </c>
      <c r="V31" s="70">
        <f t="shared" si="20"/>
        <v>1</v>
      </c>
      <c r="W31" s="67"/>
      <c r="X31" s="67">
        <f t="shared" si="21"/>
        <v>0</v>
      </c>
      <c r="Y31" s="67"/>
      <c r="Z31" s="67"/>
      <c r="AA31" s="68">
        <f>L31</f>
        <v>0</v>
      </c>
      <c r="AB31" s="67"/>
      <c r="AC31" s="67" t="e">
        <f t="shared" si="22"/>
        <v>#DIV/0!</v>
      </c>
      <c r="AD31" s="67"/>
      <c r="AE31" s="67"/>
      <c r="AF31" s="68">
        <f>M31</f>
        <v>0</v>
      </c>
      <c r="AG31" s="67"/>
      <c r="AH31" s="69" t="e">
        <f t="shared" si="23"/>
        <v>#DIV/0!</v>
      </c>
      <c r="AI31" s="67"/>
      <c r="AJ31" s="67"/>
      <c r="AK31" s="68">
        <f>N31</f>
        <v>0</v>
      </c>
      <c r="AL31" s="67"/>
      <c r="AM31" s="69" t="e">
        <f t="shared" si="24"/>
        <v>#DIV/0!</v>
      </c>
      <c r="AN31" s="67"/>
      <c r="AO31" s="67"/>
      <c r="AP31" s="67">
        <f>O31</f>
        <v>1</v>
      </c>
      <c r="AQ31" s="67"/>
      <c r="AR31" s="69">
        <f t="shared" si="25"/>
        <v>0</v>
      </c>
      <c r="AS31" s="67"/>
    </row>
    <row r="32" spans="1:45" s="32" customFormat="1" ht="108" x14ac:dyDescent="0.2">
      <c r="A32" s="41"/>
      <c r="B32" s="28" t="s">
        <v>53</v>
      </c>
      <c r="C32" s="41" t="s">
        <v>199</v>
      </c>
      <c r="D32" s="27" t="s">
        <v>200</v>
      </c>
      <c r="E32" s="27" t="s">
        <v>167</v>
      </c>
      <c r="F32" s="27" t="s">
        <v>201</v>
      </c>
      <c r="G32" s="27" t="s">
        <v>202</v>
      </c>
      <c r="H32" s="27" t="s">
        <v>203</v>
      </c>
      <c r="I32" s="28" t="s">
        <v>102</v>
      </c>
      <c r="J32" s="28" t="s">
        <v>204</v>
      </c>
      <c r="K32" s="33">
        <v>1</v>
      </c>
      <c r="L32" s="33">
        <v>1</v>
      </c>
      <c r="M32" s="33">
        <v>1</v>
      </c>
      <c r="N32" s="33">
        <v>1</v>
      </c>
      <c r="O32" s="33">
        <v>1</v>
      </c>
      <c r="P32" s="27" t="s">
        <v>205</v>
      </c>
      <c r="Q32" s="67" t="s">
        <v>195</v>
      </c>
      <c r="R32" s="67" t="s">
        <v>95</v>
      </c>
      <c r="S32" s="27" t="s">
        <v>196</v>
      </c>
      <c r="T32" s="27" t="s">
        <v>197</v>
      </c>
      <c r="U32" s="27" t="s">
        <v>198</v>
      </c>
      <c r="V32" s="70">
        <f t="shared" si="20"/>
        <v>1</v>
      </c>
      <c r="W32" s="67"/>
      <c r="X32" s="67">
        <f t="shared" si="21"/>
        <v>0</v>
      </c>
      <c r="Y32" s="67"/>
      <c r="Z32" s="67"/>
      <c r="AA32" s="68"/>
      <c r="AB32" s="67"/>
      <c r="AC32" s="67"/>
      <c r="AD32" s="67"/>
      <c r="AE32" s="67"/>
      <c r="AF32" s="68"/>
      <c r="AG32" s="67"/>
      <c r="AH32" s="69"/>
      <c r="AI32" s="67"/>
      <c r="AJ32" s="67"/>
      <c r="AK32" s="68"/>
      <c r="AL32" s="67"/>
      <c r="AM32" s="69"/>
      <c r="AN32" s="67"/>
      <c r="AO32" s="67"/>
      <c r="AP32" s="67"/>
      <c r="AQ32" s="67"/>
      <c r="AR32" s="69"/>
      <c r="AS32" s="67"/>
    </row>
    <row r="33" spans="1:45" s="32" customFormat="1" ht="81" x14ac:dyDescent="0.2">
      <c r="A33" s="41">
        <v>3</v>
      </c>
      <c r="B33" s="28" t="s">
        <v>53</v>
      </c>
      <c r="C33" s="41" t="s">
        <v>206</v>
      </c>
      <c r="D33" s="27" t="s">
        <v>207</v>
      </c>
      <c r="E33" s="27" t="s">
        <v>167</v>
      </c>
      <c r="F33" s="27" t="s">
        <v>208</v>
      </c>
      <c r="G33" s="27" t="s">
        <v>209</v>
      </c>
      <c r="H33" s="27" t="s">
        <v>172</v>
      </c>
      <c r="I33" s="28" t="s">
        <v>60</v>
      </c>
      <c r="J33" s="28" t="s">
        <v>208</v>
      </c>
      <c r="K33" s="33">
        <v>0</v>
      </c>
      <c r="L33" s="33">
        <v>1</v>
      </c>
      <c r="M33" s="33">
        <v>0</v>
      </c>
      <c r="N33" s="33">
        <v>0</v>
      </c>
      <c r="O33" s="33">
        <v>1</v>
      </c>
      <c r="P33" s="27" t="s">
        <v>63</v>
      </c>
      <c r="Q33" s="67" t="s">
        <v>210</v>
      </c>
      <c r="R33" s="67"/>
      <c r="S33" s="27" t="s">
        <v>208</v>
      </c>
      <c r="T33" s="27" t="s">
        <v>211</v>
      </c>
      <c r="U33" s="27" t="s">
        <v>212</v>
      </c>
      <c r="V33" s="70">
        <f t="shared" si="20"/>
        <v>0</v>
      </c>
      <c r="W33" s="67"/>
      <c r="X33" s="67" t="e">
        <f t="shared" si="21"/>
        <v>#DIV/0!</v>
      </c>
      <c r="Y33" s="67"/>
      <c r="Z33" s="67"/>
      <c r="AA33" s="68"/>
      <c r="AB33" s="67"/>
      <c r="AC33" s="67"/>
      <c r="AD33" s="67"/>
      <c r="AE33" s="67"/>
      <c r="AF33" s="68"/>
      <c r="AG33" s="67"/>
      <c r="AH33" s="69"/>
      <c r="AI33" s="67"/>
      <c r="AJ33" s="67"/>
      <c r="AK33" s="68"/>
      <c r="AL33" s="67"/>
      <c r="AM33" s="69"/>
      <c r="AN33" s="67"/>
      <c r="AO33" s="67"/>
      <c r="AP33" s="67"/>
      <c r="AQ33" s="67"/>
      <c r="AR33" s="69"/>
      <c r="AS33" s="67"/>
    </row>
    <row r="34" spans="1:45" s="32" customFormat="1" ht="108" x14ac:dyDescent="0.2">
      <c r="A34" s="41">
        <v>3</v>
      </c>
      <c r="B34" s="28" t="s">
        <v>53</v>
      </c>
      <c r="C34" s="41" t="s">
        <v>213</v>
      </c>
      <c r="D34" s="27" t="s">
        <v>214</v>
      </c>
      <c r="E34" s="27" t="s">
        <v>167</v>
      </c>
      <c r="F34" s="27" t="s">
        <v>215</v>
      </c>
      <c r="G34" s="27" t="s">
        <v>216</v>
      </c>
      <c r="H34" s="27" t="s">
        <v>172</v>
      </c>
      <c r="I34" s="28" t="s">
        <v>60</v>
      </c>
      <c r="J34" s="28" t="s">
        <v>215</v>
      </c>
      <c r="K34" s="34">
        <v>0</v>
      </c>
      <c r="L34" s="34">
        <v>0</v>
      </c>
      <c r="M34" s="34">
        <v>0</v>
      </c>
      <c r="N34" s="34">
        <v>1</v>
      </c>
      <c r="O34" s="34">
        <v>1</v>
      </c>
      <c r="P34" s="27" t="s">
        <v>63</v>
      </c>
      <c r="Q34" s="67" t="s">
        <v>210</v>
      </c>
      <c r="R34" s="67"/>
      <c r="S34" s="27" t="s">
        <v>217</v>
      </c>
      <c r="T34" s="27" t="s">
        <v>218</v>
      </c>
      <c r="U34" s="27" t="s">
        <v>212</v>
      </c>
      <c r="V34" s="70">
        <f t="shared" si="20"/>
        <v>0</v>
      </c>
      <c r="W34" s="67"/>
      <c r="X34" s="67" t="e">
        <f t="shared" si="21"/>
        <v>#DIV/0!</v>
      </c>
      <c r="Y34" s="67"/>
      <c r="Z34" s="67"/>
      <c r="AA34" s="68">
        <f>L34</f>
        <v>0</v>
      </c>
      <c r="AB34" s="67"/>
      <c r="AC34" s="67" t="e">
        <f t="shared" si="22"/>
        <v>#DIV/0!</v>
      </c>
      <c r="AD34" s="67"/>
      <c r="AE34" s="67"/>
      <c r="AF34" s="68">
        <f>M34</f>
        <v>0</v>
      </c>
      <c r="AG34" s="67"/>
      <c r="AH34" s="69" t="e">
        <f t="shared" si="23"/>
        <v>#DIV/0!</v>
      </c>
      <c r="AI34" s="67"/>
      <c r="AJ34" s="67"/>
      <c r="AK34" s="68">
        <f>N34</f>
        <v>1</v>
      </c>
      <c r="AL34" s="67"/>
      <c r="AM34" s="69">
        <f t="shared" si="24"/>
        <v>0</v>
      </c>
      <c r="AN34" s="67"/>
      <c r="AO34" s="67"/>
      <c r="AP34" s="67">
        <f>O34</f>
        <v>1</v>
      </c>
      <c r="AQ34" s="67"/>
      <c r="AR34" s="69">
        <f t="shared" si="25"/>
        <v>0</v>
      </c>
      <c r="AS34" s="67"/>
    </row>
    <row r="35" spans="1:45" s="5" customFormat="1" ht="15.75" x14ac:dyDescent="0.2">
      <c r="A35" s="10"/>
      <c r="B35" s="10"/>
      <c r="C35" s="10"/>
      <c r="D35" s="11" t="s">
        <v>219</v>
      </c>
      <c r="E35" s="11"/>
      <c r="F35" s="11"/>
      <c r="G35" s="11"/>
      <c r="H35" s="11"/>
      <c r="I35" s="11"/>
      <c r="J35" s="11"/>
      <c r="K35" s="12"/>
      <c r="L35" s="12"/>
      <c r="M35" s="12"/>
      <c r="N35" s="12"/>
      <c r="O35" s="12"/>
      <c r="P35" s="11"/>
      <c r="Q35" s="11"/>
      <c r="R35" s="11"/>
      <c r="S35" s="10"/>
      <c r="T35" s="10"/>
      <c r="U35" s="10"/>
      <c r="V35" s="12"/>
      <c r="W35" s="12"/>
      <c r="X35" s="14" t="e">
        <f>AVERAGE(X31:X34)*20%</f>
        <v>#DIV/0!</v>
      </c>
      <c r="Y35" s="10"/>
      <c r="Z35" s="10"/>
      <c r="AA35" s="12"/>
      <c r="AB35" s="12"/>
      <c r="AC35" s="14" t="e">
        <f>AVERAGE(AC31:AC34)*20%</f>
        <v>#DIV/0!</v>
      </c>
      <c r="AD35" s="10"/>
      <c r="AE35" s="10"/>
      <c r="AF35" s="12"/>
      <c r="AG35" s="12"/>
      <c r="AH35" s="14" t="e">
        <f>AVERAGE(AH31:AH34)*20%</f>
        <v>#DIV/0!</v>
      </c>
      <c r="AI35" s="10"/>
      <c r="AJ35" s="10"/>
      <c r="AK35" s="12"/>
      <c r="AL35" s="12"/>
      <c r="AM35" s="14" t="e">
        <f>AVERAGE(AM31:AM34)*20%</f>
        <v>#DIV/0!</v>
      </c>
      <c r="AN35" s="10"/>
      <c r="AO35" s="10"/>
      <c r="AP35" s="17"/>
      <c r="AQ35" s="17"/>
      <c r="AR35" s="14">
        <f>AVERAGE(AR31:AR34)*20%</f>
        <v>0</v>
      </c>
      <c r="AS35" s="10"/>
    </row>
    <row r="36" spans="1:45" s="9" customFormat="1" ht="18.75" x14ac:dyDescent="0.25">
      <c r="A36" s="6"/>
      <c r="B36" s="6"/>
      <c r="C36" s="6"/>
      <c r="D36" s="7" t="s">
        <v>220</v>
      </c>
      <c r="E36" s="6"/>
      <c r="F36" s="6"/>
      <c r="G36" s="6"/>
      <c r="H36" s="6"/>
      <c r="I36" s="6"/>
      <c r="J36" s="6"/>
      <c r="K36" s="8"/>
      <c r="L36" s="8"/>
      <c r="M36" s="8"/>
      <c r="N36" s="8"/>
      <c r="O36" s="8"/>
      <c r="P36" s="6"/>
      <c r="Q36" s="6"/>
      <c r="R36" s="6"/>
      <c r="S36" s="6"/>
      <c r="T36" s="6"/>
      <c r="U36" s="6"/>
      <c r="V36" s="8"/>
      <c r="W36" s="8"/>
      <c r="X36" s="19" t="e">
        <f>X27+X35</f>
        <v>#VALUE!</v>
      </c>
      <c r="Y36" s="6"/>
      <c r="Z36" s="6"/>
      <c r="AA36" s="8"/>
      <c r="AB36" s="8"/>
      <c r="AC36" s="19" t="e">
        <f>AC27+AC35</f>
        <v>#VALUE!</v>
      </c>
      <c r="AD36" s="6"/>
      <c r="AE36" s="6"/>
      <c r="AF36" s="8"/>
      <c r="AG36" s="8"/>
      <c r="AH36" s="19" t="e">
        <f>AH27+AH35</f>
        <v>#VALUE!</v>
      </c>
      <c r="AI36" s="6"/>
      <c r="AJ36" s="6"/>
      <c r="AK36" s="8"/>
      <c r="AL36" s="8"/>
      <c r="AM36" s="19" t="e">
        <f>AM27+AM35</f>
        <v>#VALUE!</v>
      </c>
      <c r="AN36" s="6"/>
      <c r="AO36" s="6"/>
      <c r="AP36" s="18"/>
      <c r="AQ36" s="18"/>
      <c r="AR36" s="19">
        <f>AR27+AR35</f>
        <v>0</v>
      </c>
      <c r="AS36" s="6"/>
    </row>
  </sheetData>
  <mergeCells count="21">
    <mergeCell ref="V10:Z11"/>
    <mergeCell ref="AA10:AE11"/>
    <mergeCell ref="AF10:AJ11"/>
    <mergeCell ref="AK10:AO11"/>
    <mergeCell ref="AP10:AS11"/>
    <mergeCell ref="A10:B11"/>
    <mergeCell ref="A1:J1"/>
    <mergeCell ref="K1:O1"/>
    <mergeCell ref="C10:E11"/>
    <mergeCell ref="F10:P11"/>
    <mergeCell ref="A2:J2"/>
    <mergeCell ref="A4:C8"/>
    <mergeCell ref="D4:D8"/>
    <mergeCell ref="S10:U11"/>
    <mergeCell ref="E4:J4"/>
    <mergeCell ref="G5:J5"/>
    <mergeCell ref="G6:J6"/>
    <mergeCell ref="G7:J7"/>
    <mergeCell ref="G8:J8"/>
    <mergeCell ref="Q10:Q12"/>
    <mergeCell ref="R10:R12"/>
  </mergeCells>
  <dataValidations count="1">
    <dataValidation allowBlank="1" showInputMessage="1" showErrorMessage="1" error="Escriba un texto " promptTitle="Cualquier contenido" sqref="E12 E3:E9" xr:uid="{00000000-0002-0000-0100-000000000000}"/>
  </dataValidations>
  <pageMargins left="0.7" right="0.7" top="0.75" bottom="0.75" header="0.3" footer="0.3"/>
  <pageSetup paperSize="9" orientation="portrait" r:id="rId1"/>
  <ignoredErrors>
    <ignoredError sqref="C21:C23 C13:C16" numberStoredAsText="1"/>
    <ignoredError sqref="O29" unlockedFormula="1"/>
  </ignoredErrors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error="Escriba un texto " promptTitle="Cualquier contenido" xr:uid="{00000000-0002-0000-0100-000001000000}">
          <x14:formula1>
            <xm:f>Listas!$A$2:$A$4</xm:f>
          </x14:formula1>
          <xm:sqref>E1 E10:E11 E35:E1048576 E27</xm:sqref>
        </x14:dataValidation>
        <x14:dataValidation type="list" allowBlank="1" showInputMessage="1" showErrorMessage="1" error="Escriba un texto " promptTitle="Cualquier contenido" xr:uid="{00000000-0002-0000-0100-000004000000}">
          <x14:formula1>
            <xm:f>'https://gobiernobogota.sharepoint.com/Users/monicaposso/UGPP/CUENTA/Octubre2024/C:/Users/usuario/Downloads/[Plan de Gestión Institucional 2025 - Dirección de Contratación (1).xlsx]Listas'!#REF!</xm:f>
          </x14:formula1>
          <xm:sqref>E17:E23</xm:sqref>
        </x14:dataValidation>
        <x14:dataValidation type="list" allowBlank="1" showInputMessage="1" showErrorMessage="1" xr:uid="{00000000-0002-0000-0100-000003000000}">
          <x14:formula1>
            <xm:f>Listas!$F$1:$F$12</xm:f>
          </x14:formula1>
          <xm:sqref>R13:R26</xm:sqref>
        </x14:dataValidation>
        <x14:dataValidation type="list" allowBlank="1" showInputMessage="1" showErrorMessage="1" xr:uid="{7369B1B9-674E-4BA5-B64E-9DD30BD75BA6}">
          <x14:formula1>
            <xm:f>Listas!$D$1:$D$21</xm:f>
          </x14:formula1>
          <xm:sqref>Q13:Q26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19"/>
  <sheetViews>
    <sheetView workbookViewId="0">
      <selection activeCell="B23" sqref="B23"/>
    </sheetView>
  </sheetViews>
  <sheetFormatPr defaultColWidth="11.43359375" defaultRowHeight="15" x14ac:dyDescent="0.2"/>
  <cols>
    <col min="1" max="1" width="13.44921875" style="47" customWidth="1"/>
    <col min="2" max="2" width="98.46875" style="47" customWidth="1"/>
    <col min="3" max="3" width="11.43359375" style="47"/>
    <col min="4" max="4" width="74.66015625" style="47" customWidth="1"/>
    <col min="5" max="16384" width="11.43359375" style="47"/>
  </cols>
  <sheetData>
    <row r="1" spans="2:4" x14ac:dyDescent="0.2">
      <c r="B1" s="46" t="s">
        <v>221</v>
      </c>
      <c r="D1" s="47" t="s">
        <v>222</v>
      </c>
    </row>
    <row r="2" spans="2:4" x14ac:dyDescent="0.2">
      <c r="B2" s="46" t="s">
        <v>223</v>
      </c>
      <c r="D2" s="47" t="s">
        <v>224</v>
      </c>
    </row>
    <row r="3" spans="2:4" ht="41.25" x14ac:dyDescent="0.2">
      <c r="B3" s="46" t="s">
        <v>162</v>
      </c>
      <c r="D3" s="47" t="s">
        <v>225</v>
      </c>
    </row>
    <row r="4" spans="2:4" ht="27.75" x14ac:dyDescent="0.2">
      <c r="B4" s="46" t="s">
        <v>133</v>
      </c>
      <c r="D4" s="47" t="s">
        <v>226</v>
      </c>
    </row>
    <row r="5" spans="2:4" ht="27.75" x14ac:dyDescent="0.2">
      <c r="B5" s="46" t="s">
        <v>94</v>
      </c>
      <c r="D5" s="47" t="s">
        <v>227</v>
      </c>
    </row>
    <row r="6" spans="2:4" ht="27.75" x14ac:dyDescent="0.2">
      <c r="B6" s="46" t="s">
        <v>64</v>
      </c>
      <c r="D6" s="47" t="s">
        <v>228</v>
      </c>
    </row>
    <row r="7" spans="2:4" ht="41.25" x14ac:dyDescent="0.2">
      <c r="B7" s="46" t="s">
        <v>195</v>
      </c>
      <c r="D7" s="47" t="s">
        <v>229</v>
      </c>
    </row>
    <row r="8" spans="2:4" ht="41.25" x14ac:dyDescent="0.2">
      <c r="B8" s="46" t="s">
        <v>230</v>
      </c>
      <c r="D8" s="47" t="s">
        <v>231</v>
      </c>
    </row>
    <row r="9" spans="2:4" ht="27.75" x14ac:dyDescent="0.2">
      <c r="B9" s="46" t="s">
        <v>232</v>
      </c>
      <c r="D9" s="47" t="s">
        <v>149</v>
      </c>
    </row>
    <row r="10" spans="2:4" ht="27.75" x14ac:dyDescent="0.2">
      <c r="B10" s="46" t="s">
        <v>233</v>
      </c>
      <c r="D10" s="47" t="s">
        <v>234</v>
      </c>
    </row>
    <row r="11" spans="2:4" ht="27.75" x14ac:dyDescent="0.2">
      <c r="B11" s="46" t="s">
        <v>148</v>
      </c>
      <c r="D11" s="47" t="s">
        <v>95</v>
      </c>
    </row>
    <row r="12" spans="2:4" x14ac:dyDescent="0.2">
      <c r="B12" s="46" t="s">
        <v>210</v>
      </c>
      <c r="D12" s="47" t="s">
        <v>235</v>
      </c>
    </row>
    <row r="13" spans="2:4" x14ac:dyDescent="0.2">
      <c r="B13" s="46" t="s">
        <v>236</v>
      </c>
    </row>
    <row r="14" spans="2:4" x14ac:dyDescent="0.2">
      <c r="B14" s="46" t="s">
        <v>237</v>
      </c>
    </row>
    <row r="15" spans="2:4" x14ac:dyDescent="0.2">
      <c r="B15" s="46" t="s">
        <v>238</v>
      </c>
    </row>
    <row r="16" spans="2:4" x14ac:dyDescent="0.2">
      <c r="B16" s="46" t="s">
        <v>239</v>
      </c>
    </row>
    <row r="17" spans="2:2" x14ac:dyDescent="0.2">
      <c r="B17" s="46" t="s">
        <v>240</v>
      </c>
    </row>
    <row r="18" spans="2:2" x14ac:dyDescent="0.2">
      <c r="B18" s="46" t="s">
        <v>241</v>
      </c>
    </row>
    <row r="19" spans="2:2" x14ac:dyDescent="0.2">
      <c r="B19" s="46" t="s">
        <v>242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9"/>
  <sheetViews>
    <sheetView topLeftCell="A11" workbookViewId="0">
      <selection activeCell="D32" sqref="D32"/>
    </sheetView>
  </sheetViews>
  <sheetFormatPr defaultColWidth="11.43359375" defaultRowHeight="15" x14ac:dyDescent="0.2"/>
  <cols>
    <col min="1" max="1" width="34.4375" bestFit="1" customWidth="1"/>
    <col min="4" max="4" width="96.31640625" customWidth="1"/>
    <col min="6" max="6" width="45.87109375" customWidth="1"/>
  </cols>
  <sheetData>
    <row r="1" spans="1:6" ht="27.75" x14ac:dyDescent="0.2">
      <c r="A1" t="s">
        <v>50</v>
      </c>
      <c r="D1" s="46" t="s">
        <v>221</v>
      </c>
      <c r="F1" s="47" t="s">
        <v>222</v>
      </c>
    </row>
    <row r="2" spans="1:6" ht="27.75" x14ac:dyDescent="0.2">
      <c r="A2" t="s">
        <v>56</v>
      </c>
      <c r="D2" s="46" t="s">
        <v>223</v>
      </c>
      <c r="F2" s="47" t="s">
        <v>224</v>
      </c>
    </row>
    <row r="3" spans="1:6" ht="54.75" x14ac:dyDescent="0.2">
      <c r="A3" t="s">
        <v>243</v>
      </c>
      <c r="D3" s="46" t="s">
        <v>162</v>
      </c>
      <c r="F3" s="47" t="s">
        <v>225</v>
      </c>
    </row>
    <row r="4" spans="1:6" ht="54.75" x14ac:dyDescent="0.2">
      <c r="A4" t="s">
        <v>167</v>
      </c>
      <c r="D4" s="46" t="s">
        <v>133</v>
      </c>
      <c r="F4" s="47" t="s">
        <v>226</v>
      </c>
    </row>
    <row r="5" spans="1:6" ht="41.25" x14ac:dyDescent="0.2">
      <c r="D5" s="46" t="s">
        <v>94</v>
      </c>
      <c r="F5" s="47" t="s">
        <v>227</v>
      </c>
    </row>
    <row r="6" spans="1:6" ht="41.25" x14ac:dyDescent="0.2">
      <c r="D6" s="46" t="s">
        <v>64</v>
      </c>
      <c r="F6" s="47" t="s">
        <v>228</v>
      </c>
    </row>
    <row r="7" spans="1:6" ht="54.75" x14ac:dyDescent="0.2">
      <c r="D7" s="46" t="s">
        <v>195</v>
      </c>
      <c r="F7" s="47" t="s">
        <v>229</v>
      </c>
    </row>
    <row r="8" spans="1:6" ht="54.75" x14ac:dyDescent="0.2">
      <c r="D8" s="46" t="s">
        <v>230</v>
      </c>
      <c r="F8" s="47" t="s">
        <v>231</v>
      </c>
    </row>
    <row r="9" spans="1:6" ht="41.25" x14ac:dyDescent="0.2">
      <c r="D9" s="46" t="s">
        <v>232</v>
      </c>
      <c r="F9" s="47" t="s">
        <v>149</v>
      </c>
    </row>
    <row r="10" spans="1:6" ht="41.25" x14ac:dyDescent="0.2">
      <c r="D10" s="46" t="s">
        <v>233</v>
      </c>
      <c r="F10" s="47" t="s">
        <v>234</v>
      </c>
    </row>
    <row r="11" spans="1:6" ht="41.25" x14ac:dyDescent="0.2">
      <c r="D11" s="46" t="s">
        <v>148</v>
      </c>
      <c r="F11" s="47" t="s">
        <v>95</v>
      </c>
    </row>
    <row r="12" spans="1:6" x14ac:dyDescent="0.2">
      <c r="D12" s="46" t="s">
        <v>210</v>
      </c>
      <c r="F12" s="47" t="s">
        <v>65</v>
      </c>
    </row>
    <row r="13" spans="1:6" x14ac:dyDescent="0.2">
      <c r="D13" s="46" t="s">
        <v>236</v>
      </c>
    </row>
    <row r="14" spans="1:6" x14ac:dyDescent="0.2">
      <c r="D14" s="46" t="s">
        <v>237</v>
      </c>
    </row>
    <row r="15" spans="1:6" x14ac:dyDescent="0.2">
      <c r="D15" s="46" t="s">
        <v>238</v>
      </c>
    </row>
    <row r="16" spans="1:6" x14ac:dyDescent="0.2">
      <c r="D16" s="46" t="s">
        <v>239</v>
      </c>
    </row>
    <row r="17" spans="3:4" x14ac:dyDescent="0.2">
      <c r="D17" s="46" t="s">
        <v>240</v>
      </c>
    </row>
    <row r="18" spans="3:4" x14ac:dyDescent="0.2">
      <c r="D18" s="46" t="s">
        <v>241</v>
      </c>
    </row>
    <row r="19" spans="3:4" x14ac:dyDescent="0.2">
      <c r="D19" s="46" t="s">
        <v>242</v>
      </c>
    </row>
    <row r="20" spans="3:4" x14ac:dyDescent="0.2">
      <c r="D20" s="46" t="s">
        <v>75</v>
      </c>
    </row>
    <row r="21" spans="3:4" x14ac:dyDescent="0.2">
      <c r="D21" s="46" t="s">
        <v>235</v>
      </c>
    </row>
    <row r="24" spans="3:4" x14ac:dyDescent="0.2">
      <c r="D24" s="74" t="s">
        <v>244</v>
      </c>
    </row>
    <row r="25" spans="3:4" ht="27.75" x14ac:dyDescent="0.2">
      <c r="C25" s="72">
        <v>1</v>
      </c>
      <c r="D25" s="73" t="s">
        <v>245</v>
      </c>
    </row>
    <row r="26" spans="3:4" ht="27.75" x14ac:dyDescent="0.2">
      <c r="C26" s="72">
        <v>2</v>
      </c>
      <c r="D26" s="73" t="s">
        <v>246</v>
      </c>
    </row>
    <row r="27" spans="3:4" ht="27.75" x14ac:dyDescent="0.2">
      <c r="C27" s="72">
        <v>3</v>
      </c>
      <c r="D27" s="73" t="s">
        <v>53</v>
      </c>
    </row>
    <row r="28" spans="3:4" ht="27.75" x14ac:dyDescent="0.2">
      <c r="C28" s="72">
        <v>4</v>
      </c>
      <c r="D28" s="73" t="s">
        <v>247</v>
      </c>
    </row>
    <row r="29" spans="3:4" ht="27.75" x14ac:dyDescent="0.2">
      <c r="C29" s="72">
        <v>5</v>
      </c>
      <c r="D29" s="73" t="s">
        <v>143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1BFFB4411CFC54CA6A3FA228255AE4E" ma:contentTypeVersion="19" ma:contentTypeDescription="Crear nuevo documento." ma:contentTypeScope="" ma:versionID="cf7f30f7140e17c94d377d6e3151e84d">
  <xsd:schema xmlns:xsd="http://www.w3.org/2001/XMLSchema" xmlns:xs="http://www.w3.org/2001/XMLSchema" xmlns:p="http://schemas.microsoft.com/office/2006/metadata/properties" xmlns:ns2="4d1d2e24-7be0-47eb-a1db-99cc6d75caff" xmlns:ns3="d6eaa91c-3afb-4015-aba1-5ff992c1a5ca" targetNamespace="http://schemas.microsoft.com/office/2006/metadata/properties" ma:root="true" ma:fieldsID="0d0d08e0558f5f74c02ec14063961090" ns2:_="" ns3:_="">
    <xsd:import namespace="4d1d2e24-7be0-47eb-a1db-99cc6d75caff"/>
    <xsd:import namespace="d6eaa91c-3afb-4015-aba1-5ff992c1a5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d2e24-7be0-47eb-a1db-99cc6d75ca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Estado de aprobación" ma:internalName="Estado_x0020_de_x0020_aprobaci_x00f3_n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1310d8ee-99bf-4ea4-9dbe-e9e068685e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aa91c-3afb-4015-aba1-5ff992c1a5c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79f101-e3f4-43e5-bfb2-af477e66da4d}" ma:internalName="TaxCatchAll" ma:showField="CatchAllData" ma:web="d6eaa91c-3afb-4015-aba1-5ff992c1a5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d1d2e24-7be0-47eb-a1db-99cc6d75caff">
      <Terms xmlns="http://schemas.microsoft.com/office/infopath/2007/PartnerControls"/>
    </lcf76f155ced4ddcb4097134ff3c332f>
    <TaxCatchAll xmlns="d6eaa91c-3afb-4015-aba1-5ff992c1a5ca" xsi:nil="true"/>
    <_Flow_SignoffStatus xmlns="4d1d2e24-7be0-47eb-a1db-99cc6d75caff" xsi:nil="true"/>
  </documentManagement>
</p:properties>
</file>

<file path=customXml/itemProps1.xml><?xml version="1.0" encoding="utf-8"?>
<ds:datastoreItem xmlns:ds="http://schemas.openxmlformats.org/officeDocument/2006/customXml" ds:itemID="{265251AB-C88B-4079-B78F-2291AC2E7A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74571-88AD-4D93-A710-7B1754D7BF40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d1d2e24-7be0-47eb-a1db-99cc6d75caff"/>
    <ds:schemaRef ds:uri="d6eaa91c-3afb-4015-aba1-5ff992c1a5ca"/>
  </ds:schemaRefs>
</ds:datastoreItem>
</file>

<file path=customXml/itemProps3.xml><?xml version="1.0" encoding="utf-8"?>
<ds:datastoreItem xmlns:ds="http://schemas.openxmlformats.org/officeDocument/2006/customXml" ds:itemID="{1BD912C2-67FF-4F74-B857-B8D2F5FE6CA6}">
  <ds:schemaRefs>
    <ds:schemaRef ds:uri="http://schemas.microsoft.com/office/2006/metadata/properties"/>
    <ds:schemaRef ds:uri="http://www.w3.org/2000/xmlns/"/>
    <ds:schemaRef ds:uri="4d1d2e24-7be0-47eb-a1db-99cc6d75caff"/>
    <ds:schemaRef ds:uri="http://schemas.microsoft.com/office/infopath/2007/PartnerControls"/>
    <ds:schemaRef ds:uri="d6eaa91c-3afb-4015-aba1-5ff992c1a5ca"/>
    <ds:schemaRef ds:uri="http://www.w3.org/2001/XMLSchema-instan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ajustado_VF</vt:lpstr>
      <vt:lpstr>Hoja1</vt:lpstr>
      <vt:lpstr>Hoja2</vt:lpstr>
      <vt:lpstr>Listas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liliana casas</dc:creator>
  <cp:keywords/>
  <dc:description/>
  <cp:lastModifiedBy>Angela Patricia Cabeza Morales</cp:lastModifiedBy>
  <cp:revision/>
  <dcterms:created xsi:type="dcterms:W3CDTF">2021-01-25T18:44:53Z</dcterms:created>
  <dcterms:modified xsi:type="dcterms:W3CDTF">2025-01-28T22:08:34Z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0x01010041BFFB4411CFC54CA6A3FA228255AE4E</vt:lpwstr>
  </property>
  <property fmtid="{D5CDD505-2E9C-101B-9397-08002B2CF9AE}" pid="3" name="MediaServiceImageTags">
    <vt:lpwstr/>
  </property>
</Properties>
</file>