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polo\Downloads\"/>
    </mc:Choice>
  </mc:AlternateContent>
  <xr:revisionPtr revIDLastSave="0" documentId="13_ncr:1_{FDC9F57B-5EF7-422A-AAF2-5BAB945F7337}" xr6:coauthVersionLast="47" xr6:coauthVersionMax="47" xr10:uidLastSave="{00000000-0000-0000-0000-000000000000}"/>
  <bookViews>
    <workbookView xWindow="-120" yWindow="-120" windowWidth="20730" windowHeight="11040" xr2:uid="{BACE6F0F-70B5-4C90-8BC7-F771ADC76F25}"/>
  </bookViews>
  <sheets>
    <sheet name="OCTUBRE - DICIEMBRE" sheetId="1" r:id="rId1"/>
  </sheets>
  <definedNames>
    <definedName name="_xlnm._FilterDatabase" localSheetId="0" hidden="1">'OCTUBRE - DICIEMBRE'!$A$2:$S$320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8" i="1" l="1"/>
  <c r="R15" i="1" l="1"/>
  <c r="R19" i="1"/>
  <c r="R136" i="1"/>
  <c r="R39" i="1"/>
  <c r="R11" i="1"/>
  <c r="R62" i="1"/>
  <c r="R9" i="1"/>
  <c r="R18" i="1"/>
  <c r="R23" i="1"/>
  <c r="R3" i="1"/>
  <c r="R4" i="1"/>
  <c r="R5" i="1"/>
  <c r="R22" i="1"/>
  <c r="R17" i="1"/>
  <c r="R8" i="1"/>
  <c r="R7" i="1"/>
  <c r="R10" i="1"/>
  <c r="R137" i="1"/>
  <c r="R95" i="1"/>
  <c r="R96" i="1"/>
  <c r="R31" i="1"/>
  <c r="R138" i="1"/>
  <c r="R139" i="1"/>
  <c r="R125" i="1"/>
  <c r="R20" i="1"/>
  <c r="R140" i="1"/>
  <c r="R141" i="1"/>
  <c r="R6" i="1"/>
  <c r="R142" i="1"/>
  <c r="R59" i="1"/>
  <c r="R60" i="1"/>
  <c r="R24" i="1"/>
  <c r="R87" i="1"/>
  <c r="R88" i="1"/>
  <c r="R30" i="1"/>
  <c r="R89" i="1"/>
  <c r="R143" i="1"/>
  <c r="R144" i="1"/>
  <c r="R97" i="1"/>
  <c r="R98" i="1"/>
  <c r="R32" i="1"/>
  <c r="R33" i="1"/>
  <c r="R145" i="1"/>
  <c r="R146" i="1"/>
  <c r="R44" i="1"/>
  <c r="R126" i="1"/>
  <c r="R45" i="1"/>
  <c r="R147" i="1"/>
  <c r="R46" i="1"/>
  <c r="R148" i="1"/>
  <c r="R47" i="1"/>
  <c r="R149" i="1"/>
  <c r="R150" i="1"/>
  <c r="R69" i="1"/>
  <c r="R151" i="1"/>
  <c r="R57" i="1"/>
  <c r="R54" i="1"/>
  <c r="R63" i="1"/>
  <c r="R152" i="1"/>
  <c r="R55" i="1"/>
  <c r="R153" i="1"/>
  <c r="R154" i="1"/>
  <c r="R155" i="1"/>
  <c r="R156" i="1"/>
  <c r="R157" i="1"/>
  <c r="R158" i="1"/>
  <c r="R159" i="1"/>
  <c r="R64" i="1"/>
  <c r="R70" i="1"/>
  <c r="R71" i="1"/>
  <c r="R61" i="1"/>
  <c r="R72" i="1"/>
  <c r="R73" i="1"/>
  <c r="R160" i="1"/>
  <c r="R99" i="1"/>
  <c r="R161" i="1"/>
  <c r="R162" i="1"/>
  <c r="R83" i="1"/>
  <c r="R14" i="1"/>
  <c r="R100" i="1"/>
  <c r="R90" i="1"/>
  <c r="R91" i="1"/>
  <c r="R92" i="1"/>
  <c r="R106" i="1"/>
  <c r="R107" i="1"/>
  <c r="R12" i="1"/>
  <c r="R101" i="1"/>
  <c r="R163" i="1"/>
  <c r="R108" i="1"/>
  <c r="R109" i="1"/>
  <c r="R110" i="1"/>
  <c r="R111" i="1"/>
  <c r="R112" i="1"/>
  <c r="R113" i="1"/>
  <c r="R164" i="1"/>
  <c r="R114" i="1"/>
  <c r="R115" i="1"/>
  <c r="R165" i="1"/>
  <c r="R116" i="1"/>
  <c r="R166" i="1"/>
  <c r="R167" i="1"/>
  <c r="R117" i="1"/>
  <c r="R118" i="1"/>
  <c r="R168" i="1"/>
  <c r="R169" i="1"/>
  <c r="R170" i="1"/>
  <c r="R171" i="1"/>
  <c r="R127" i="1"/>
  <c r="R172" i="1"/>
  <c r="R173" i="1"/>
  <c r="R174" i="1"/>
  <c r="R175" i="1"/>
  <c r="R176" i="1"/>
  <c r="R177" i="1"/>
  <c r="R178" i="1"/>
  <c r="R179" i="1"/>
  <c r="R180" i="1"/>
  <c r="R48" i="1"/>
  <c r="R49" i="1"/>
  <c r="R50" i="1"/>
  <c r="R181" i="1"/>
  <c r="R182" i="1"/>
  <c r="R40" i="1"/>
  <c r="R41" i="1"/>
  <c r="R183" i="1"/>
  <c r="R51" i="1"/>
  <c r="R56" i="1"/>
  <c r="R25" i="1"/>
  <c r="R184" i="1"/>
  <c r="R185" i="1"/>
  <c r="R186" i="1"/>
  <c r="R187" i="1"/>
  <c r="R188" i="1"/>
  <c r="R128" i="1"/>
  <c r="R189" i="1"/>
  <c r="R190" i="1"/>
  <c r="R68" i="1"/>
  <c r="R191" i="1"/>
  <c r="R192" i="1"/>
  <c r="R193" i="1"/>
  <c r="R28" i="1"/>
  <c r="R129" i="1"/>
  <c r="R74" i="1"/>
  <c r="R194" i="1"/>
  <c r="R195" i="1"/>
  <c r="R196" i="1"/>
  <c r="R36" i="1"/>
  <c r="R197" i="1"/>
  <c r="R102" i="1"/>
  <c r="R198" i="1"/>
  <c r="R199" i="1"/>
  <c r="R84" i="1"/>
  <c r="R85" i="1"/>
  <c r="R200" i="1"/>
  <c r="R130" i="1"/>
  <c r="R201" i="1"/>
  <c r="R202" i="1"/>
  <c r="R203" i="1"/>
  <c r="R93" i="1"/>
  <c r="R204" i="1"/>
  <c r="R205" i="1"/>
  <c r="R75" i="1"/>
  <c r="R206" i="1"/>
  <c r="R35" i="1"/>
  <c r="R207" i="1"/>
  <c r="R208" i="1"/>
  <c r="R209" i="1"/>
  <c r="R37" i="1"/>
  <c r="R210" i="1"/>
  <c r="R42" i="1"/>
  <c r="R211" i="1"/>
  <c r="R43" i="1"/>
  <c r="R34" i="1"/>
  <c r="R65" i="1"/>
  <c r="R16" i="1"/>
  <c r="R52" i="1"/>
  <c r="R212" i="1"/>
  <c r="R119" i="1"/>
  <c r="R213" i="1"/>
  <c r="R53" i="1"/>
  <c r="R214" i="1"/>
  <c r="R215" i="1"/>
  <c r="R131" i="1"/>
  <c r="R216" i="1"/>
  <c r="R217" i="1"/>
  <c r="R218" i="1"/>
  <c r="R66" i="1"/>
  <c r="R219" i="1"/>
  <c r="R220" i="1"/>
  <c r="R221" i="1"/>
  <c r="R222" i="1"/>
  <c r="R223" i="1"/>
  <c r="R121" i="1"/>
  <c r="R224" i="1"/>
  <c r="R225" i="1"/>
  <c r="R76" i="1"/>
  <c r="R226" i="1"/>
  <c r="R227" i="1"/>
  <c r="R103" i="1"/>
  <c r="R77" i="1"/>
  <c r="R78" i="1"/>
  <c r="R79" i="1"/>
  <c r="R228" i="1"/>
  <c r="R229" i="1"/>
  <c r="R86" i="1"/>
  <c r="R230" i="1"/>
  <c r="R27" i="1"/>
  <c r="R132" i="1"/>
  <c r="R133" i="1"/>
  <c r="R231" i="1"/>
  <c r="R232" i="1"/>
  <c r="R233" i="1"/>
  <c r="R234" i="1"/>
  <c r="R235" i="1"/>
  <c r="R236" i="1"/>
  <c r="R237" i="1"/>
  <c r="R80" i="1"/>
  <c r="R238" i="1"/>
  <c r="R239" i="1"/>
  <c r="R240" i="1"/>
  <c r="R241" i="1"/>
  <c r="R242" i="1"/>
  <c r="R243" i="1"/>
  <c r="R244" i="1"/>
  <c r="R245" i="1"/>
  <c r="R246" i="1"/>
  <c r="R247" i="1"/>
  <c r="R81" i="1"/>
  <c r="R248" i="1"/>
  <c r="R249" i="1"/>
  <c r="R250" i="1"/>
  <c r="R251" i="1"/>
  <c r="R252" i="1"/>
  <c r="R82" i="1"/>
  <c r="R253" i="1"/>
  <c r="R254" i="1"/>
  <c r="R255" i="1"/>
  <c r="R256" i="1"/>
  <c r="R257" i="1"/>
  <c r="R258" i="1"/>
  <c r="R259" i="1"/>
  <c r="R13" i="1"/>
  <c r="R260" i="1"/>
  <c r="R261" i="1"/>
  <c r="R262" i="1"/>
  <c r="R134" i="1"/>
  <c r="R104" i="1"/>
  <c r="R263" i="1"/>
  <c r="R67" i="1"/>
  <c r="R264" i="1"/>
  <c r="R122" i="1"/>
  <c r="R265" i="1"/>
  <c r="R266" i="1"/>
  <c r="R267" i="1"/>
  <c r="R268" i="1"/>
  <c r="R269" i="1"/>
  <c r="R105" i="1"/>
  <c r="R270" i="1"/>
  <c r="R271" i="1"/>
  <c r="R94" i="1"/>
  <c r="R29" i="1"/>
  <c r="R123" i="1"/>
  <c r="R272" i="1"/>
  <c r="R273" i="1"/>
  <c r="R274" i="1"/>
  <c r="R275" i="1"/>
  <c r="R276" i="1"/>
  <c r="R277" i="1"/>
  <c r="R21" i="1"/>
  <c r="R278" i="1"/>
  <c r="R279" i="1"/>
  <c r="R280" i="1"/>
  <c r="R281" i="1"/>
  <c r="R282" i="1"/>
  <c r="R283" i="1"/>
  <c r="R284" i="1"/>
  <c r="R285" i="1"/>
  <c r="R286" i="1"/>
  <c r="R58" i="1"/>
  <c r="R287" i="1"/>
  <c r="R288" i="1"/>
  <c r="R289" i="1"/>
  <c r="R290" i="1"/>
  <c r="R291" i="1"/>
  <c r="R292" i="1"/>
  <c r="R293" i="1"/>
  <c r="R294" i="1"/>
  <c r="R295" i="1"/>
  <c r="R38" i="1"/>
  <c r="R26" i="1"/>
  <c r="R296" i="1"/>
  <c r="R297" i="1"/>
  <c r="R298" i="1"/>
  <c r="R299" i="1"/>
  <c r="R300" i="1"/>
  <c r="R301" i="1"/>
  <c r="R302" i="1"/>
  <c r="R303" i="1"/>
  <c r="R304" i="1"/>
  <c r="R12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135" i="1"/>
  <c r="L120" i="1"/>
  <c r="R120" i="1" s="1"/>
  <c r="S320" i="1" l="1"/>
  <c r="S308" i="1"/>
  <c r="S297" i="1"/>
  <c r="S295" i="1"/>
  <c r="S284" i="1"/>
  <c r="S273" i="1"/>
  <c r="S269" i="1"/>
  <c r="S263" i="1"/>
  <c r="S258" i="1"/>
  <c r="S81" i="1"/>
  <c r="S237" i="1"/>
  <c r="S229" i="1"/>
  <c r="S76" i="1"/>
  <c r="S219" i="1"/>
  <c r="S53" i="1"/>
  <c r="S43" i="1"/>
  <c r="S37" i="1"/>
  <c r="S204" i="1"/>
  <c r="S84" i="1"/>
  <c r="S197" i="1"/>
  <c r="S193" i="1"/>
  <c r="S190" i="1"/>
  <c r="S187" i="1"/>
  <c r="S25" i="1"/>
  <c r="S41" i="1"/>
  <c r="S50" i="1"/>
  <c r="S179" i="1"/>
  <c r="S175" i="1"/>
  <c r="S127" i="1"/>
  <c r="S168" i="1"/>
  <c r="S166" i="1"/>
  <c r="S114" i="1"/>
  <c r="S111" i="1"/>
  <c r="S163" i="1"/>
  <c r="S106" i="1"/>
  <c r="S100" i="1"/>
  <c r="S161" i="1"/>
  <c r="S72" i="1"/>
  <c r="S64" i="1"/>
  <c r="S156" i="1"/>
  <c r="S55" i="1"/>
  <c r="S57" i="1"/>
  <c r="S149" i="1"/>
  <c r="S147" i="1"/>
  <c r="S146" i="1"/>
  <c r="S98" i="1"/>
  <c r="S89" i="1"/>
  <c r="S24" i="1"/>
  <c r="S6" i="1"/>
  <c r="S125" i="1"/>
  <c r="S96" i="1"/>
  <c r="S7" i="1"/>
  <c r="S5" i="1"/>
  <c r="S18" i="1"/>
  <c r="S39" i="1"/>
  <c r="S319" i="1"/>
  <c r="S315" i="1"/>
  <c r="S311" i="1"/>
  <c r="S307" i="1"/>
  <c r="S304" i="1"/>
  <c r="S300" i="1"/>
  <c r="S296" i="1"/>
  <c r="S294" i="1"/>
  <c r="S290" i="1"/>
  <c r="S58" i="1"/>
  <c r="S283" i="1"/>
  <c r="S279" i="1"/>
  <c r="S276" i="1"/>
  <c r="S272" i="1"/>
  <c r="S271" i="1"/>
  <c r="S268" i="1"/>
  <c r="S122" i="1"/>
  <c r="S104" i="1"/>
  <c r="S260" i="1"/>
  <c r="S257" i="1"/>
  <c r="S253" i="1"/>
  <c r="S250" i="1"/>
  <c r="S247" i="1"/>
  <c r="S243" i="1"/>
  <c r="S239" i="1"/>
  <c r="S236" i="1"/>
  <c r="S232" i="1"/>
  <c r="S27" i="1"/>
  <c r="S228" i="1"/>
  <c r="S103" i="1"/>
  <c r="S225" i="1"/>
  <c r="S222" i="1"/>
  <c r="S66" i="1"/>
  <c r="S131" i="1"/>
  <c r="S213" i="1"/>
  <c r="S16" i="1"/>
  <c r="S211" i="1"/>
  <c r="S209" i="1"/>
  <c r="S206" i="1"/>
  <c r="S93" i="1"/>
  <c r="S130" i="1"/>
  <c r="S199" i="1"/>
  <c r="S36" i="1"/>
  <c r="S74" i="1"/>
  <c r="S192" i="1"/>
  <c r="S189" i="1"/>
  <c r="S186" i="1"/>
  <c r="S56" i="1"/>
  <c r="S40" i="1"/>
  <c r="S49" i="1"/>
  <c r="S178" i="1"/>
  <c r="S174" i="1"/>
  <c r="S171" i="1"/>
  <c r="S118" i="1"/>
  <c r="S116" i="1"/>
  <c r="S164" i="1"/>
  <c r="S110" i="1"/>
  <c r="S101" i="1"/>
  <c r="S92" i="1"/>
  <c r="S14" i="1"/>
  <c r="S99" i="1"/>
  <c r="S61" i="1"/>
  <c r="S159" i="1"/>
  <c r="S155" i="1"/>
  <c r="S152" i="1"/>
  <c r="S151" i="1"/>
  <c r="S47" i="1"/>
  <c r="S45" i="1"/>
  <c r="S145" i="1"/>
  <c r="S97" i="1"/>
  <c r="S30" i="1"/>
  <c r="S60" i="1"/>
  <c r="S141" i="1"/>
  <c r="S139" i="1"/>
  <c r="S95" i="1"/>
  <c r="S8" i="1"/>
  <c r="S4" i="1"/>
  <c r="S9" i="1"/>
  <c r="S136" i="1"/>
  <c r="S312" i="1"/>
  <c r="S301" i="1"/>
  <c r="S287" i="1"/>
  <c r="S277" i="1"/>
  <c r="S265" i="1"/>
  <c r="S254" i="1"/>
  <c r="S244" i="1"/>
  <c r="S233" i="1"/>
  <c r="S77" i="1"/>
  <c r="S216" i="1"/>
  <c r="S52" i="1"/>
  <c r="S35" i="1"/>
  <c r="S194" i="1"/>
  <c r="S314" i="1"/>
  <c r="S306" i="1"/>
  <c r="S299" i="1"/>
  <c r="S289" i="1"/>
  <c r="S282" i="1"/>
  <c r="S278" i="1"/>
  <c r="S270" i="1"/>
  <c r="S264" i="1"/>
  <c r="S13" i="1"/>
  <c r="S256" i="1"/>
  <c r="S82" i="1"/>
  <c r="S249" i="1"/>
  <c r="S246" i="1"/>
  <c r="S242" i="1"/>
  <c r="S238" i="1"/>
  <c r="S235" i="1"/>
  <c r="S231" i="1"/>
  <c r="S230" i="1"/>
  <c r="S79" i="1"/>
  <c r="S227" i="1"/>
  <c r="S224" i="1"/>
  <c r="S221" i="1"/>
  <c r="S218" i="1"/>
  <c r="S215" i="1"/>
  <c r="S119" i="1"/>
  <c r="S65" i="1"/>
  <c r="S42" i="1"/>
  <c r="S208" i="1"/>
  <c r="S75" i="1"/>
  <c r="S203" i="1"/>
  <c r="S200" i="1"/>
  <c r="S198" i="1"/>
  <c r="S196" i="1"/>
  <c r="S129" i="1"/>
  <c r="S191" i="1"/>
  <c r="S128" i="1"/>
  <c r="S185" i="1"/>
  <c r="S51" i="1"/>
  <c r="S182" i="1"/>
  <c r="S48" i="1"/>
  <c r="S177" i="1"/>
  <c r="S173" i="1"/>
  <c r="S170" i="1"/>
  <c r="S117" i="1"/>
  <c r="S165" i="1"/>
  <c r="S113" i="1"/>
  <c r="S109" i="1"/>
  <c r="S12" i="1"/>
  <c r="S91" i="1"/>
  <c r="S83" i="1"/>
  <c r="S160" i="1"/>
  <c r="S71" i="1"/>
  <c r="S158" i="1"/>
  <c r="S154" i="1"/>
  <c r="S63" i="1"/>
  <c r="S69" i="1"/>
  <c r="S148" i="1"/>
  <c r="S126" i="1"/>
  <c r="S33" i="1"/>
  <c r="S144" i="1"/>
  <c r="S88" i="1"/>
  <c r="S59" i="1"/>
  <c r="S140" i="1"/>
  <c r="S138" i="1"/>
  <c r="S137" i="1"/>
  <c r="S17" i="1"/>
  <c r="S3" i="1"/>
  <c r="S62" i="1"/>
  <c r="S19" i="1"/>
  <c r="S316" i="1"/>
  <c r="S124" i="1"/>
  <c r="S291" i="1"/>
  <c r="S280" i="1"/>
  <c r="S94" i="1"/>
  <c r="S261" i="1"/>
  <c r="S251" i="1"/>
  <c r="S240" i="1"/>
  <c r="S132" i="1"/>
  <c r="S223" i="1"/>
  <c r="S201" i="1"/>
  <c r="S120" i="1"/>
  <c r="S318" i="1"/>
  <c r="S310" i="1"/>
  <c r="S303" i="1"/>
  <c r="S26" i="1"/>
  <c r="S293" i="1"/>
  <c r="S286" i="1"/>
  <c r="S275" i="1"/>
  <c r="S123" i="1"/>
  <c r="S267" i="1"/>
  <c r="S134" i="1"/>
  <c r="S135" i="1"/>
  <c r="S317" i="1"/>
  <c r="S313" i="1"/>
  <c r="S309" i="1"/>
  <c r="S305" i="1"/>
  <c r="S302" i="1"/>
  <c r="S298" i="1"/>
  <c r="S38" i="1"/>
  <c r="S292" i="1"/>
  <c r="S288" i="1"/>
  <c r="S285" i="1"/>
  <c r="S281" i="1"/>
  <c r="S21" i="1"/>
  <c r="S274" i="1"/>
  <c r="S29" i="1"/>
  <c r="S105" i="1"/>
  <c r="S266" i="1"/>
  <c r="S67" i="1"/>
  <c r="S262" i="1"/>
  <c r="S259" i="1"/>
  <c r="S255" i="1"/>
  <c r="S252" i="1"/>
  <c r="S248" i="1"/>
  <c r="S245" i="1"/>
  <c r="S241" i="1"/>
  <c r="S80" i="1"/>
  <c r="S234" i="1"/>
  <c r="S133" i="1"/>
  <c r="S86" i="1"/>
  <c r="S78" i="1"/>
  <c r="S226" i="1"/>
  <c r="S121" i="1"/>
  <c r="S220" i="1"/>
  <c r="S217" i="1"/>
  <c r="S214" i="1"/>
  <c r="S212" i="1"/>
  <c r="S34" i="1"/>
  <c r="S210" i="1"/>
  <c r="S207" i="1"/>
  <c r="S205" i="1"/>
  <c r="S202" i="1"/>
  <c r="S85" i="1"/>
  <c r="S102" i="1"/>
  <c r="S195" i="1"/>
  <c r="S28" i="1"/>
  <c r="S68" i="1"/>
  <c r="S188" i="1"/>
  <c r="S184" i="1"/>
  <c r="S183" i="1"/>
  <c r="S181" i="1"/>
  <c r="S180" i="1"/>
  <c r="S176" i="1"/>
  <c r="S172" i="1"/>
  <c r="S169" i="1"/>
  <c r="S167" i="1"/>
  <c r="S115" i="1"/>
  <c r="S112" i="1"/>
  <c r="S108" i="1"/>
  <c r="S107" i="1"/>
  <c r="S90" i="1"/>
  <c r="S162" i="1"/>
  <c r="S73" i="1"/>
  <c r="S70" i="1"/>
  <c r="S157" i="1"/>
  <c r="S153" i="1"/>
  <c r="S54" i="1"/>
  <c r="S150" i="1"/>
  <c r="S46" i="1"/>
  <c r="S44" i="1"/>
  <c r="S32" i="1"/>
  <c r="S143" i="1"/>
  <c r="S87" i="1"/>
  <c r="S142" i="1"/>
  <c r="S20" i="1"/>
  <c r="S31" i="1"/>
  <c r="S10" i="1"/>
  <c r="S22" i="1"/>
  <c r="S23" i="1"/>
  <c r="S11" i="1"/>
  <c r="S15" i="1"/>
</calcChain>
</file>

<file path=xl/sharedStrings.xml><?xml version="1.0" encoding="utf-8"?>
<sst xmlns="http://schemas.openxmlformats.org/spreadsheetml/2006/main" count="1292" uniqueCount="375">
  <si>
    <t>NUMERO DE CONTRATO</t>
  </si>
  <si>
    <t>TIPO</t>
  </si>
  <si>
    <t>OBJETO</t>
  </si>
  <si>
    <t>FECHA DE INICIO</t>
  </si>
  <si>
    <t>FECHA DE TERMINACION</t>
  </si>
  <si>
    <t>% DE AVANCE</t>
  </si>
  <si>
    <t>CONTRATISTA</t>
  </si>
  <si>
    <t>VALOR INICIAL</t>
  </si>
  <si>
    <t>ADICIONES</t>
  </si>
  <si>
    <t>PRORROGAS</t>
  </si>
  <si>
    <t>MODIFICACIONES</t>
  </si>
  <si>
    <t>VALOR TOTAL</t>
  </si>
  <si>
    <t>RECURSOS PAGOS</t>
  </si>
  <si>
    <t>RECURSOS PENDIENTES</t>
  </si>
  <si>
    <t>% DE EJECUCION PRESUPUESTAL</t>
  </si>
  <si>
    <t>ESTADO</t>
  </si>
  <si>
    <t>NO</t>
  </si>
  <si>
    <t xml:space="preserve"> </t>
  </si>
  <si>
    <t>2 2-Ejecución</t>
  </si>
  <si>
    <t>HARYC GABRIELA CUESTA MENDEZ</t>
  </si>
  <si>
    <t>DIEGO MAURICIO HILARION NIÑO</t>
  </si>
  <si>
    <t>NINI JOHANNA YEPES QUINTERO</t>
  </si>
  <si>
    <t>NAYESKA ALESSANDRA ABAD VELAZCO</t>
  </si>
  <si>
    <t>MANUELA  TRIVIÑO LANDINEZ</t>
  </si>
  <si>
    <t>ANA MARIA SANCHEZ QUESADA</t>
  </si>
  <si>
    <t>LAURA JUDITH JIMENEZ CORREA</t>
  </si>
  <si>
    <t>EDGAR JHONNATHAN BELEÑO GARCIA</t>
  </si>
  <si>
    <t>OSCAR RICARDO NIÑO DURAN</t>
  </si>
  <si>
    <t>JOHAN ANDREY SUTA ESPINEL</t>
  </si>
  <si>
    <t>JOHN ALEXANDER SOLANO CAICEDO</t>
  </si>
  <si>
    <t>EDSON DAVID HAN USCATEGUI SANCHEZ</t>
  </si>
  <si>
    <t>JAVIER GORGONIO GARZON ROMERO</t>
  </si>
  <si>
    <t>NATALIA ALEJANDRA ARIAS CALDERON</t>
  </si>
  <si>
    <t>LUIS FERNANDO FINO SOTELO</t>
  </si>
  <si>
    <t>KEREN JUDITH GUERRA GUTIERREZ</t>
  </si>
  <si>
    <t>AURA CRISTINA TORRES ESPAÑA</t>
  </si>
  <si>
    <t>SONIA LIZETH CADENA QUINTERO</t>
  </si>
  <si>
    <t>JOSE FERNANDO PULIDO SIERRA</t>
  </si>
  <si>
    <t>DIANA CAROLINA YANQUEN ROJAS</t>
  </si>
  <si>
    <t>JHON JAIRO BUSTAMANTE BOBADILLA</t>
  </si>
  <si>
    <t>ANGIE DANIELA ANDRADES ANDRADES</t>
  </si>
  <si>
    <t>DANIELA  MONTES NIÑO</t>
  </si>
  <si>
    <t>JOHAN MAURICIO AREVALO CEPEDA</t>
  </si>
  <si>
    <t>JAZMIN  AMADO RINCON</t>
  </si>
  <si>
    <t>VALERIA TATIANA GOMEZ TOVAR</t>
  </si>
  <si>
    <t>DIANA CAROLINA  OROZCO  PEREZ</t>
  </si>
  <si>
    <t>MIGUEL VICENTE MORERA QUINTANA</t>
  </si>
  <si>
    <t>MAYRA ALEJANDRA PINZON ORTIZ</t>
  </si>
  <si>
    <t>MARTHA JANET GARZON ALVAREZ</t>
  </si>
  <si>
    <t>DIANA GISELLE OSORIO ROZO</t>
  </si>
  <si>
    <t>ETELVINA ISABEL VASQUEZ COSSIO</t>
  </si>
  <si>
    <t>CAMILO EDUARDO FELICIANO ARIZA</t>
  </si>
  <si>
    <t>KAROL ALEJANDRA BUITRAGO HERNANDEZ</t>
  </si>
  <si>
    <t>GLORIA ESPERANZA CASTRO RODRIGUEZ</t>
  </si>
  <si>
    <t>MARIA NELSY CHIGUASUQUE NEUTA</t>
  </si>
  <si>
    <t>JUAN CAMILO ESPAÑA VERA</t>
  </si>
  <si>
    <t>MAICOL ESTIVEN COY VACA</t>
  </si>
  <si>
    <t>JOHN JAIRO SANCHEZ JIMENEZ</t>
  </si>
  <si>
    <t>LEDNY GINETH GONZALEZ VELASQUEZ</t>
  </si>
  <si>
    <t>MARIO ASDRUBAL RODRIGUEZ SANCHEZ</t>
  </si>
  <si>
    <t>VIVIANA  BUSTOS CAICEDO</t>
  </si>
  <si>
    <t>LAURA BELEN TURRIAGO OROZCO</t>
  </si>
  <si>
    <t>MARIA FERNANDA QUEVEDO ARIAS</t>
  </si>
  <si>
    <t>XIOMARA LISETH QUINO SANDOVAL</t>
  </si>
  <si>
    <t>GINA MARCELA PULIDO PRIETO</t>
  </si>
  <si>
    <t>DIANA ISABEL BAN ESTUPIÑAN</t>
  </si>
  <si>
    <t>JOHANA ALEJANDRA ANGULO AMADO</t>
  </si>
  <si>
    <t>YEISY LISETH SANCHEZ SANCHEZ</t>
  </si>
  <si>
    <t>ALGOAP INC S.A.S.</t>
  </si>
  <si>
    <t>ANGELA MARIA VASQUEZ ALBA</t>
  </si>
  <si>
    <t>JUAN CARLOS AREVALO GOMEZ</t>
  </si>
  <si>
    <t>JHON ALEXANDER GOMEZ AREVALO</t>
  </si>
  <si>
    <t>VALENTINA  CASTELLANOS SERRATO</t>
  </si>
  <si>
    <t>ANDRES FELIPE LOPEZ REYES</t>
  </si>
  <si>
    <t>LINA PAOLA CELIS GUZMAN</t>
  </si>
  <si>
    <t>GABRIELA  RODRIGUEZ JIMENEZ</t>
  </si>
  <si>
    <t xml:space="preserve">VANESSA   RUIZ  RUIZ </t>
  </si>
  <si>
    <t>LEIDY VIVIANA TRIANA DELGADILLO</t>
  </si>
  <si>
    <t>LAURA CONSTANZA PEÑA FONTECHA</t>
  </si>
  <si>
    <t>LILIA CATALINA VARGAS DUANCA</t>
  </si>
  <si>
    <t>OSCAR DAVID PATERNINA NEITA</t>
  </si>
  <si>
    <t>JORGE MAURICIO ESGUERRA NEUTA</t>
  </si>
  <si>
    <t>WILLY ANDRES RODRIGUEZ MONTOYA</t>
  </si>
  <si>
    <t>ANDERSON ALFREDO VENEGAS BERNAL</t>
  </si>
  <si>
    <t>DARWIN  MOSQUERA LOZANO</t>
  </si>
  <si>
    <t>OMAR ALEJANDRO FONSECA OVIEDO</t>
  </si>
  <si>
    <t>MARIA MONICA CUESTA SIERRA</t>
  </si>
  <si>
    <t>LUIS CAMILO RINCON JIMENEZ</t>
  </si>
  <si>
    <t>MYRIAM ANDREA ORDÓÑEZ PINZON</t>
  </si>
  <si>
    <t>IVONNE TATIANA NUÑEZ CHOCONTA</t>
  </si>
  <si>
    <t>HILDA ALEXANDRA MORENO MURCIA</t>
  </si>
  <si>
    <t>JUAN PABLO CARVAJAL CASTRO</t>
  </si>
  <si>
    <t>ADRIANA CONSTANZA AHUMADA MALDONADO</t>
  </si>
  <si>
    <t>DIEGO ALEJANDRO GARAVITO MORA</t>
  </si>
  <si>
    <t xml:space="preserve">ANA PATRICIA RODRIGUEZ </t>
  </si>
  <si>
    <t>MIGUEL EDUARDO PULIDO BONILLA</t>
  </si>
  <si>
    <t>LAYDI PAOLA RODRIGUEZ ROJAS</t>
  </si>
  <si>
    <t>LAURA MARCELA CASTAÑEDA CALDERON</t>
  </si>
  <si>
    <t>YIMAR ARLEY CASALLAS GARZON</t>
  </si>
  <si>
    <t>LIZETH  LOPEZ BLANCO</t>
  </si>
  <si>
    <t>MANUEL ALEXANDER BEJARANO SALGADO</t>
  </si>
  <si>
    <t>GINNETH VIVIANA CAÑAS RODRIGUEZ</t>
  </si>
  <si>
    <t>MAURICIO GUILLERMO AHUMADA CORTES</t>
  </si>
  <si>
    <t>EMIR  CARPIO LUVIEZA</t>
  </si>
  <si>
    <t>DANIEL ANDRES TORRES SANCHEZ</t>
  </si>
  <si>
    <t>TATIANA PAOLA GOMEZ SOTO</t>
  </si>
  <si>
    <t>ADRIANA MARCELA HERNANDEZ FERNANDEZ</t>
  </si>
  <si>
    <t>HELENA  BERMUDEZ ARCINIEGAS</t>
  </si>
  <si>
    <t>PABLO ANDRES GUEVARA MONROY</t>
  </si>
  <si>
    <t>FABIAN ANDRES PEREZ URREGO</t>
  </si>
  <si>
    <t>MARTHA CECILIA ARRIOLA BECERRA</t>
  </si>
  <si>
    <t>ADRIANA  CASTELBLANCO DIAZ</t>
  </si>
  <si>
    <t xml:space="preserve">GUSTAVO ARLEY TREJOS </t>
  </si>
  <si>
    <t>MANUELA PATRICIA CASSIANI CASSERES</t>
  </si>
  <si>
    <t>KAROL VANESSA GONZALEZ ESPINOSA</t>
  </si>
  <si>
    <t>YURY SARAD ARIAS PARDO</t>
  </si>
  <si>
    <t>ABRAHAM JOSE CARABALLO FRANCO</t>
  </si>
  <si>
    <t>MARIA  DEL CARMEN PRIETO CLAVIJO</t>
  </si>
  <si>
    <t>ADRIANA  FORERO FERNANDEZ</t>
  </si>
  <si>
    <t>CAMERFIRMA COLOMBIA S.A.S.</t>
  </si>
  <si>
    <t>ANDRES ARMANDO DUARTE  PRIETO</t>
  </si>
  <si>
    <t>MONICA ROCIO ARANDA  GUERRERO</t>
  </si>
  <si>
    <t>ANGELICA ANDREA MUNEVAR RODRIGUEZ</t>
  </si>
  <si>
    <t>STEPHANIE GIRE ZAMORA GUZMÁN</t>
  </si>
  <si>
    <t>MARCUS ANTONY HOOKER MARTINEZ</t>
  </si>
  <si>
    <t>ANGIE NATHALY OSORIO CASTELLANOS</t>
  </si>
  <si>
    <t>GINNA PAOLA CORREA PIEDRAHITA</t>
  </si>
  <si>
    <t>JENNI MARCELA GONZALEZ GOMEZ</t>
  </si>
  <si>
    <t>EDISON HERNANDO RODRIGUEZ OCASION</t>
  </si>
  <si>
    <t>MARIA CAMILA ARIZA PRIETO</t>
  </si>
  <si>
    <t>EDWIN FABIAN RODRIGUEZ APARICIO</t>
  </si>
  <si>
    <t>AURA MARIA ALBARRACIN COLORADO</t>
  </si>
  <si>
    <t>OSCAR FERNANDO CASTELBLANCO CALLEJAS</t>
  </si>
  <si>
    <t>MARCO FIDEL PEDROZA HUERTAS</t>
  </si>
  <si>
    <t>ADRIANA PATRICIA GOMEZ BARAJAS</t>
  </si>
  <si>
    <t>JHONNATTAN  JARAMILLO GARCIA</t>
  </si>
  <si>
    <t>NATHALY  CARDONA GIL</t>
  </si>
  <si>
    <t>JULIO  MECHECHE MANYOMA</t>
  </si>
  <si>
    <t>SANDRA LUCIA ROJAS GARZON</t>
  </si>
  <si>
    <t>HERIBERTO ABRAHAN BOTIA HERNANDEZ</t>
  </si>
  <si>
    <t xml:space="preserve">CAMILO ALEJANDRO RODRIGUEZ  FONSECA </t>
  </si>
  <si>
    <t>ASOCIACION HOGARES SI A LA  VIDA</t>
  </si>
  <si>
    <t>LEIDY LAURA MONTOYA ALVAREZ</t>
  </si>
  <si>
    <t>JULIAN  LIBERATO ORJUELA</t>
  </si>
  <si>
    <t>VIVIANA CAROLINA MONTAÑA CARVAJAL</t>
  </si>
  <si>
    <t>LINA MARIA ORDOÑEZ FAJARDO</t>
  </si>
  <si>
    <t>MARIANNE CHARLHOTTE ORTIZ CASTRO</t>
  </si>
  <si>
    <t>OLGA LUCIA MENDIETA DIAZ</t>
  </si>
  <si>
    <t>MARIA ESPERANZA RIAÑO GONZALEZ</t>
  </si>
  <si>
    <t xml:space="preserve">LUIS ANGEL SALAZAR LARA </t>
  </si>
  <si>
    <t>MARIA JAQUELINE LEAL LOAIZA</t>
  </si>
  <si>
    <t>JORGE ALBERTO RODRIGUEZ CAMACHO</t>
  </si>
  <si>
    <t>MILTON JOSE GARCIA DIAZ</t>
  </si>
  <si>
    <t>BLEIDY YURANY CRUZ MOYA</t>
  </si>
  <si>
    <t>JOSE  IGNACIO BAQUERO RODRIGUEZ</t>
  </si>
  <si>
    <t>JOSE ALEJANDRO CARRILLO LEON</t>
  </si>
  <si>
    <t>NOHORA PATRICIA TRUJILLO TOVAR</t>
  </si>
  <si>
    <t>CESAR ALEXANDER CORREDOR MELO</t>
  </si>
  <si>
    <t>CAMILO ANDRES VELEZ BUSTOS</t>
  </si>
  <si>
    <t>MILLER  POLANIA ORTIZ</t>
  </si>
  <si>
    <t>FRANCISCO ARMANDO PALACIOS MOSQUERA</t>
  </si>
  <si>
    <t>OVIDIO  EVAO ARCE</t>
  </si>
  <si>
    <t>CAROLINA  VELANDIA FLOREZ</t>
  </si>
  <si>
    <t>MAURICIO  AYA JIMENEZ</t>
  </si>
  <si>
    <t>CESAR AUGUSTO VARGAS POVEDA</t>
  </si>
  <si>
    <t>OSCAR FERNANDO ACEVEDO SERRATO</t>
  </si>
  <si>
    <t>OSCAR FERNANDO PALACIOS DELGADO</t>
  </si>
  <si>
    <t>ALVAREZ  SEGURA SINDY PATRICIA</t>
  </si>
  <si>
    <t>JOHAN STIVEN ACOSTA TRUJILLO</t>
  </si>
  <si>
    <t>LEIDY JOHANNA PATIÑO VELASQUEZ</t>
  </si>
  <si>
    <t>DAVID ALEJANDRO ULLOA GONZALEZ</t>
  </si>
  <si>
    <t>LAURA XIMENA SUESCUN TORRES</t>
  </si>
  <si>
    <t>JAVIER FRANCISCO BECERRA CORNEJO</t>
  </si>
  <si>
    <t>MARIA OFELIA MORENO DIAZ</t>
  </si>
  <si>
    <t>PAULA VIVIANA NIVIA DIAZ</t>
  </si>
  <si>
    <t>NEISER ELIAS CASSIANI HERNANDEZ</t>
  </si>
  <si>
    <t>MIGUEL ANGEL ARIZA PAREJA</t>
  </si>
  <si>
    <t>MARIA DE JESUS BIOJO VALVERDE</t>
  </si>
  <si>
    <t>JAIR ALEXIS MENDEZ RAMOS</t>
  </si>
  <si>
    <t>MARGARITA CONSUELO DIAGO HURTADO</t>
  </si>
  <si>
    <t>JHOAN SEBASTIAN NAIZAQUE ALFONSO</t>
  </si>
  <si>
    <t>LUISA FERNANDA PINZON GAMBOA</t>
  </si>
  <si>
    <t>DANIEL SEBASTIAN BUSTOS ECHEVERRY</t>
  </si>
  <si>
    <t>ESTEBAN BONCO LUGO PEREA</t>
  </si>
  <si>
    <t>LADY JOANNA RIASCOS OROZCO</t>
  </si>
  <si>
    <t>FREDY GABRIEL HERNANDEZ GUTIERREZ</t>
  </si>
  <si>
    <t>JHON JAIRO JANSASOY CAMUEZ</t>
  </si>
  <si>
    <t>JOSTIN CAMILO CASTILLO CALDERON</t>
  </si>
  <si>
    <t>LAURA  CAMILA GALVEZ TRUJILLO</t>
  </si>
  <si>
    <t>JOAQUIN ALBERTO CAMARGO VALLE</t>
  </si>
  <si>
    <t>ANDREA STEFANIA BACHILLER MAHECHA</t>
  </si>
  <si>
    <t>YESID ALEXANDER SANCHEZ NARVAEZ</t>
  </si>
  <si>
    <t>ALVARO JAVIER TELLEZ CRUZ</t>
  </si>
  <si>
    <t>LIZ MILENY PIRAQUIVE SUAREZ</t>
  </si>
  <si>
    <t>HELDER GERMAN PARDO BUITRAGO</t>
  </si>
  <si>
    <t>LAURA JIMENA LOPEZ MEDINA</t>
  </si>
  <si>
    <t>CINDY LORENA BAUTISTA CUBILLOS</t>
  </si>
  <si>
    <t>ANGELIS  POVEDA LOPEZ</t>
  </si>
  <si>
    <t>LAURA NATALIA ACOSTA SAAVEDRA</t>
  </si>
  <si>
    <t>SERGIO IVAN TORRA ROJAS</t>
  </si>
  <si>
    <t>LILIAN YOLANDA LOPEZ RODRIGUEZ</t>
  </si>
  <si>
    <t>MARIA CAMILA FALLA PINTO</t>
  </si>
  <si>
    <t>LUIS ENRIQUE TAPIERO YATE</t>
  </si>
  <si>
    <t>CLAUDIA  PATRICIA YOPASA POVEDA</t>
  </si>
  <si>
    <t xml:space="preserve">BERNER  CASTRO </t>
  </si>
  <si>
    <t>SONIA STELLA PAEZ GONZALEZ</t>
  </si>
  <si>
    <t>CRISTIAN CAMILO CHIGUASUQUE GONZALEZ</t>
  </si>
  <si>
    <t>NATALIA PAULETH PEÑA ORTIZ</t>
  </si>
  <si>
    <t>8 8-Terminado NO requiere liquidación</t>
  </si>
  <si>
    <r>
      <rPr>
        <b/>
        <sz val="20"/>
        <color indexed="60"/>
        <rFont val="Aharoni"/>
        <charset val="177"/>
      </rPr>
      <t>EJECUCION CONTRACTUAL CUARTO  TRIMESTRE DE 2024</t>
    </r>
    <r>
      <rPr>
        <b/>
        <sz val="24"/>
        <color indexed="60"/>
        <rFont val="Aharoni"/>
        <charset val="177"/>
      </rPr>
      <t xml:space="preserve"> - </t>
    </r>
    <r>
      <rPr>
        <b/>
        <sz val="14"/>
        <color indexed="60"/>
        <rFont val="Aharoni"/>
        <charset val="177"/>
      </rPr>
      <t>FUENTE: SIPSE</t>
    </r>
  </si>
  <si>
    <t>ADRIANA ROCÍO LOPEZ RINCON</t>
  </si>
  <si>
    <t>FONNEGRA GERLEIN S.A.S</t>
  </si>
  <si>
    <t>UNIVERSIDAD NACIONAL DE COLOMBIA.</t>
  </si>
  <si>
    <t>D GERARD M G S A S</t>
  </si>
  <si>
    <t>ESTUDIOS AMBIENTALES INTEGRADOS SAS</t>
  </si>
  <si>
    <t>WEXLER SAS</t>
  </si>
  <si>
    <t>MANUELA PATRICIA TAMAYO SOLORZANO</t>
  </si>
  <si>
    <t>ADRIANA CONSTANZA YEPES TAVERA</t>
  </si>
  <si>
    <t>WILLIAM HOANNY AMADOR RAMOS</t>
  </si>
  <si>
    <t>MOISES MAURICIO DEL TORO JOVEN</t>
  </si>
  <si>
    <t>ALEJANDRA  AGUILAR ALBAÑIL</t>
  </si>
  <si>
    <t>DEYANIRA  GUZMAN MURCIA</t>
  </si>
  <si>
    <t>YELITXA CAROLINA LOPEZ AMARIS</t>
  </si>
  <si>
    <t>MARIA ANTONIA VISBAL GOMEZ</t>
  </si>
  <si>
    <t>CARLOS NICOLAS ANDRES BRIJALDO MICHAELS</t>
  </si>
  <si>
    <t>ANDREA DEL PILAR GUTIERREZ PARRA</t>
  </si>
  <si>
    <t>GINA ALEXANDRA BERMUDEZ GOMEZ</t>
  </si>
  <si>
    <t>JORGE LUIS MACIADO ARDILA</t>
  </si>
  <si>
    <t>SANDRA MILENA CEPEDA GOMEZ</t>
  </si>
  <si>
    <t>MABEL ROCIO SOCHA QUITIAN</t>
  </si>
  <si>
    <t>EVELYN TATIANA GUTIERREZ IBARRA</t>
  </si>
  <si>
    <t>EMPRESA DE TELECOMUNICACIONES DE BOGOTÁ S.A. (ETB S.A. ESP).</t>
  </si>
  <si>
    <t xml:space="preserve">DIEGO JAVIER RODRIGUEZ </t>
  </si>
  <si>
    <t>ANGELICA ALEXANDRA PINTO MILLAN</t>
  </si>
  <si>
    <t>DIANA CAROLINA BARRERA CHUNZA</t>
  </si>
  <si>
    <t>GERMAN  DAVID  PANQUEVA  RODRIGUEZ</t>
  </si>
  <si>
    <t>YINA ALEXANDRA CALVACHE BOLAÑOS</t>
  </si>
  <si>
    <t>TARCISIO  TORO ZAMBRANO</t>
  </si>
  <si>
    <t>OLGA VICTORIA RUBIO CORTES</t>
  </si>
  <si>
    <t>ERWIN ANDRES MORA GONZALEZ</t>
  </si>
  <si>
    <t>HAMILTON  CARPIO MEMBACHE</t>
  </si>
  <si>
    <t>ORLANDO  NUMPAQUE GAMBASICA</t>
  </si>
  <si>
    <t xml:space="preserve">HECTOR MIGUEL NOVA </t>
  </si>
  <si>
    <t>MARCO AURELIO JIMENEZ DELGADILLO</t>
  </si>
  <si>
    <t>ELIZABETH  REYES CRUZ</t>
  </si>
  <si>
    <t>BRAYAN ALBERTO RUIZ MONTAÑO</t>
  </si>
  <si>
    <t>LEIDY VANESSA NIETO  ROJAS</t>
  </si>
  <si>
    <t>PAOLA ANDREA MATTA BERNAL</t>
  </si>
  <si>
    <t>CARLOS GILBERTO GOMEZ CIFUENTES</t>
  </si>
  <si>
    <t>PAOLA ANDREA GALVIS RODRIGUEZ</t>
  </si>
  <si>
    <t>ESTEBAN  JIMENEZ RUBIANO</t>
  </si>
  <si>
    <t>HAMILTON HERNAN LIZ PITO</t>
  </si>
  <si>
    <t>ANDREA PAOLA GOMEZ TORRES</t>
  </si>
  <si>
    <t>PAULA VALENTINA RAMOS QUINTERO</t>
  </si>
  <si>
    <t>TIMANCO FEDERICO GREGORIO BAQUERO RUEDA</t>
  </si>
  <si>
    <t>ANDRES FELIPE LOPEZ CASTAÑO</t>
  </si>
  <si>
    <t>JAVIER FERNANDO TORRES PRECIADO</t>
  </si>
  <si>
    <t>STEVEN GUILLERMO RODRIGUEZ ZAMORA</t>
  </si>
  <si>
    <t>DIEGO ALEXANDER GUTIERREZ BALLEN</t>
  </si>
  <si>
    <t>JOHN WILSON CANO AVILA</t>
  </si>
  <si>
    <t>MATEO FRANCISCO ZUÑIGA ROJAS</t>
  </si>
  <si>
    <t>IVAN AUGUSTO PERDOMO SEPULVEDA</t>
  </si>
  <si>
    <t>CLAUDIA MARIBEL SILVA LEGUIZAMON</t>
  </si>
  <si>
    <t>JEFFREY DARIO GOMEZ GALVAN</t>
  </si>
  <si>
    <t>LEIDY JOHANNA MENDOZA CARDONA</t>
  </si>
  <si>
    <t>LUZ ELENA GIRALDO CORREAL</t>
  </si>
  <si>
    <t>ABRAHAM DANIEL CURE GARCIA</t>
  </si>
  <si>
    <t>MARIANA JULIETH MUÑOZ RAMIREZ</t>
  </si>
  <si>
    <t>ORLANDO  GELVEZ VELANDIA</t>
  </si>
  <si>
    <t>RODRIGO ALFONSO ALVAREZ TORRES</t>
  </si>
  <si>
    <t>JUAN DAVID DURAN DOMINGUEZ</t>
  </si>
  <si>
    <t>JEFERSON ALEJANDRO GOMEZ  SANTAFE</t>
  </si>
  <si>
    <t>LUZ HEIDY GARCIA PERAFAN</t>
  </si>
  <si>
    <t>FREDY OSWALDO IMBACHI RONCANCIO</t>
  </si>
  <si>
    <t>MARILUZ  CASTRO RINCON</t>
  </si>
  <si>
    <t>JUAN CARLOS CIFUENTES MURCIA</t>
  </si>
  <si>
    <t>FELIX  HERNAN GARRIDO RENTERIA</t>
  </si>
  <si>
    <t>CARLOS MARIO BURITICA PARDO</t>
  </si>
  <si>
    <t>CRISTHIAM DAVID RENGIFO VALENCIA</t>
  </si>
  <si>
    <t>LEYDY YURANI GIRAL DEVIA</t>
  </si>
  <si>
    <t>ZULLY  RODALLEGA BELLAISAC</t>
  </si>
  <si>
    <t>DIANA CAROLINA CASTILLO MOSQUERA</t>
  </si>
  <si>
    <t>FERNANDO  VALENZUELA CORREDOR</t>
  </si>
  <si>
    <t>CRUZ FELIPE RUEDA VERGEL</t>
  </si>
  <si>
    <t>DANIEL FERNANDO RODRIGUEZ RUBIANO</t>
  </si>
  <si>
    <t>JULIAN ALEXIS MATEUS GARZON</t>
  </si>
  <si>
    <t>DORA LYD SANDOVAL BLANCO</t>
  </si>
  <si>
    <t>CAMILO ROBERTO CUBILLOS MONROY</t>
  </si>
  <si>
    <t>LUZ MAGNOLIA TIRADO CUELLAR</t>
  </si>
  <si>
    <t>JHONATAN  ALEXANDER  PARRA  YARA</t>
  </si>
  <si>
    <t>LEIDY CAMILA BARRERO GUZMAN</t>
  </si>
  <si>
    <t>ANLLYLY VIANEY VELEZ  HERNANDEZ</t>
  </si>
  <si>
    <t>JAROL DAVID MERIZALDE ACOSTA</t>
  </si>
  <si>
    <t>CARLOS JOSE AYALA PAEZ</t>
  </si>
  <si>
    <t>JOHANN FABIAN LOPEZ GAITAN</t>
  </si>
  <si>
    <t>M.S.L. DISTRIBUCIONES Y CIA S.A</t>
  </si>
  <si>
    <t>CARLOS EDUARDO CASTILLO VANEGAS</t>
  </si>
  <si>
    <t>LAURA MILENA MURCIA SALGADO</t>
  </si>
  <si>
    <t>WILSON KILIAN PATIÑO HERNANDEZ</t>
  </si>
  <si>
    <t>MAURICIO  HERNANDEZ CACERES</t>
  </si>
  <si>
    <t>BRAYAN ANDRES RODRIGUEZ CIFUENTES</t>
  </si>
  <si>
    <t>KELLY LORENA RAMIREZ TAPASCO</t>
  </si>
  <si>
    <t>MONICA  OCAÑA BERNAL</t>
  </si>
  <si>
    <t>DIEGO ANDRES VILLARREAL DELGADO</t>
  </si>
  <si>
    <t>ANDRES FELIPE MORALES PERDOMO</t>
  </si>
  <si>
    <t>GLORIA ISABEL CASTILLO GARCIA</t>
  </si>
  <si>
    <t>FELIX FERNANDO ALVAREZ CORTES</t>
  </si>
  <si>
    <t>RAFAEL STIVENS MORA BERMUDEZ</t>
  </si>
  <si>
    <t>JUAN DAVID RAMIREZ MONCALEANO</t>
  </si>
  <si>
    <t>CARLOS ESTEBAN ESCOBAR LEAL</t>
  </si>
  <si>
    <t>DIANA MARCELA RUANO FAJARDO</t>
  </si>
  <si>
    <t>LA COLMENA M &amp; F SAS</t>
  </si>
  <si>
    <t>ANA LUCIA PINZON SALAZAR</t>
  </si>
  <si>
    <t>CARLOS IVAN RIVERA TRUJILLO</t>
  </si>
  <si>
    <t>LAURA VALENTINA GUTIERREZ TRUJILLO</t>
  </si>
  <si>
    <t>DISTRIBUIDORA DE GENERICOS DE COLOMBIA LIMITADA SIGLA DIGECOL LTDA</t>
  </si>
  <si>
    <t>DEIVIN CAMILO HUERTAS ROMERO</t>
  </si>
  <si>
    <t>JOSE ALEJANDRO FANDIÑO CASTILLO</t>
  </si>
  <si>
    <t>RICARDO  LANA TAPI</t>
  </si>
  <si>
    <t>OSCAR DAVID MURIEL RAMOS</t>
  </si>
  <si>
    <t>LEIDY ALEJANDRA INFANTE DIAZ</t>
  </si>
  <si>
    <t>PROCOLDEX LTDA.</t>
  </si>
  <si>
    <t>GINETH VANESSA RODRIGUEZ FORERO</t>
  </si>
  <si>
    <t>JULIAN EDUARDO RODRIGUEZ VALENCIA</t>
  </si>
  <si>
    <t>GERALDINE  PEÑA VARON</t>
  </si>
  <si>
    <t>AGOBARDO  STEVEN QUERAMAGA</t>
  </si>
  <si>
    <t>NICOLAS  RODRIGUEZ GONZALEZ</t>
  </si>
  <si>
    <t>FELIPE ANDRES TRIVIÑO CUELLAR</t>
  </si>
  <si>
    <t>SAMUEL  SIERRA PARRA</t>
  </si>
  <si>
    <t>EGNA LIBI MARQUEZ LANCHEROS</t>
  </si>
  <si>
    <t>LEYDI VIVIANA MUÑOZ VILLARRAGA</t>
  </si>
  <si>
    <t>MARIA ALEJANDRA BLANCO NIETO</t>
  </si>
  <si>
    <t>JAIRO ALBERTO CRIADO TARAZONA</t>
  </si>
  <si>
    <t>PAUL SANTIAGO OTAYA ERAZO</t>
  </si>
  <si>
    <t>MARITZA  GOMEZ AGUIRRE</t>
  </si>
  <si>
    <t>VENANCIO  JOSE ESQUIAQUI FELIPE</t>
  </si>
  <si>
    <t>MARIA FERNANDA ARZUAGA CEDEÑO</t>
  </si>
  <si>
    <t>INVERSION Y HOGAR SAS</t>
  </si>
  <si>
    <t xml:space="preserve">AUTOMATIZACION Y PESO S.A.S. </t>
  </si>
  <si>
    <t>3 mes(es), 0 dÃ­a(s)</t>
  </si>
  <si>
    <t>3 mes(es), 15 dÃ­a(s)</t>
  </si>
  <si>
    <t>0 mes(es), 26 dÃ­a(s)</t>
  </si>
  <si>
    <t>0 mes(es), 23 dÃ­a(s)</t>
  </si>
  <si>
    <t>1 mes(es), 0 dÃ­a(s)</t>
  </si>
  <si>
    <t>0 mes(es), 29 dÃ­a(s)</t>
  </si>
  <si>
    <t>0 mes(es), 8 dÃ­a(s)</t>
  </si>
  <si>
    <t xml:space="preserve"> 1 MODIFICACIÓN - SUSPENSIÓN 15/04/2024 Valor 0 Plazo 4 Mes (es) 24 Dia (s); _x000D_</t>
  </si>
  <si>
    <t xml:space="preserve"> 1 MODIFICACIÓN - ADICIÓN Y PRÓRROGA 01/08/2024 Valor 13000000 Plazo 2 Mes (es) 0 Dia (s); _x000D_2 MODIFICACIÓN - ADICIÓN Y PRÓRROGA 04/10/2024 Valor 6500000 Plazo 1 Mes (es) 0 Dia (s); _x000D_</t>
  </si>
  <si>
    <t xml:space="preserve"> 1 MODIFICACIÓN - OTRO SI 20/02/2024 Valor 0 Plazo 0 Mes (es) 0 Dia (s); _x000D_2 MODIFICACIÓN - ADICIÓN, PRÓRROGA Y OTRO SI 14/08/2024 Valor 249383279 Plazo 3 Mes (es) 15 Dia (s); _x000D_</t>
  </si>
  <si>
    <t xml:space="preserve"> 1 MODIFICACIÓN - OTRO SI 26/07/2024 Valor 0 Plazo 0 Mes (es) 0 Dia (s); _x000D_</t>
  </si>
  <si>
    <t xml:space="preserve"> 1 MODIFICACIÓN - ADICIÓN Y PRÓRROGA 04/12/2024 Valor 5200000 Plazo 0 Mes (es) 26 Dia (s); _x000D_</t>
  </si>
  <si>
    <t xml:space="preserve"> 1 MODIFICACIÓN - CESIÓN c.c. 1121863546 Nombre DAYANA LORENA ACOSTA BUSTOS 24/10/2024 Valor 0 Plazo 0 Mes (es) 0 Dia (s); _x000D_</t>
  </si>
  <si>
    <t xml:space="preserve"> 1 MODIFICACIÓN - ADICIÓN Y PRÓRROGA 27/11/2024 Valor 2070000 Plazo 0 Mes (es) 23 Dia (s); _x000D_</t>
  </si>
  <si>
    <t xml:space="preserve"> 1 MODIFICACIÓN - TERMINACIÓN ANTICIPADA 23/12/2024 Valor 600000 Plazo 0 Mes (es) 0 Dia (s); _x000D_</t>
  </si>
  <si>
    <t xml:space="preserve"> 1 MODIFICACIÓN - CESIÓN c.c. 1000020457 Nombre LAURA CAMILA MEDINA RODRIGUEZ 29/11/2024 Valor 0 Plazo 0 Mes (es) 0 Dia (s); _x000D_</t>
  </si>
  <si>
    <t xml:space="preserve"> 1 MODIFICACIÓN - OTRO SI 26/11/2024 Valor 0 Plazo 0 Mes (es) 0 Dia (s); _x000D_</t>
  </si>
  <si>
    <t xml:space="preserve"> 1 MODIFICACIÓN - ADICIÓN Y PRÓRROGA 29/11/2024 Valor 7350000 Plazo 1 Mes (es) 0 Dia (s); _x000D_</t>
  </si>
  <si>
    <t xml:space="preserve"> 1 MODIFICACIÓN - ADICIÓN Y PRÓRROGA 28/11/2024 Valor 7350000 Plazo 1 Mes (es) 0 Dia (s); _x000D_</t>
  </si>
  <si>
    <t xml:space="preserve"> 1 MODIFICACIÓN - ADICIÓN Y PRÓRROGA 29/11/2024 Valor 5123333 Plazo 0 Mes (es) 29 Dia (s); _x000D_</t>
  </si>
  <si>
    <t xml:space="preserve"> 1 MODIFICACIÓN - ADICIÓN 28/11/2024 Valor 52000000 Plazo 0 Mes (es) 0 Dia (s); _x000D_</t>
  </si>
  <si>
    <t xml:space="preserve"> 1 MODIFICACIÓN - ADICIÓN Y PRÓRROGA 20/11/2024 Valor 2700000 Plazo 1 Mes (es) 0 Dia (s); _x000D_</t>
  </si>
  <si>
    <t xml:space="preserve"> 1 MODIFICACIÓN - CESIÓN c.c. 1016085658 Nombre BREIDY CAMILO PORRAS COMBITA 28/11/2024 Valor 0 Plazo 0 Mes (es) 0 Dia (s); _x000D_</t>
  </si>
  <si>
    <t xml:space="preserve"> 1 MODIFICACIÓN - OTRO SI 19/12/2024 Valor 0 Plazo 0 Mes (es) 0 Dia (s); _x000D_</t>
  </si>
  <si>
    <t xml:space="preserve"> 1 MODIFICACIÓN - ADICIÓN Y PRÓRROGA 15/11/2024 Valor 5000000 Plazo 1 Mes (es) 0 Dia (s); _x000D_</t>
  </si>
  <si>
    <t xml:space="preserve"> 1 MODIFICACIÓN - TERMINACIÓN ANTICIPADA 12/11/2024 Valor 13866667 Plazo 0 Mes (es) 0 Dia (s); _x000D_</t>
  </si>
  <si>
    <t xml:space="preserve"> 1 MODIFICACIÓN - CESIÓN c.c. 52957855 Nombre YENNY VIVIANA RUIZ VARGAS 06/12/2024 Valor 0 Plazo 0 Mes (es) 0 Dia (s); _x000D_</t>
  </si>
  <si>
    <t xml:space="preserve"> 1 MODIFICACIÓN - ADICIÓN Y PRÓRROGA 18/12/2024 Valor 1333333 Plazo 0 Mes (es) 8 Dia (s); _x000D_</t>
  </si>
  <si>
    <t xml:space="preserve"> 1 MODIFICACIÓN - TERMINACIÓN ANTICIPADA 09/12/2024 Valor 1441000 Plazo 0 Mes (es) 0 Dia (s); _x000D_</t>
  </si>
  <si>
    <t xml:space="preserve"> 1 MODIFICACIÓN - TERMINACIÓN ANTICIPADA 25/10/2024 Valor 9860000 Plazo 0 Mes (es) 0 Dia (s); _x000D_</t>
  </si>
  <si>
    <t xml:space="preserve"> 1 MODIFICACIÓN - TERMINACIÓN ANTICIPADA 10/12/2024 Valor 3600000 Plazo 0 Mes (es) 0 Dia (s); _x000D_</t>
  </si>
  <si>
    <t xml:space="preserve"> 1 MODIFICACIÓN - TERMINACIÓN ANTICIPADA 02/12/2024 Valor 3703000 Plazo 0 Mes (es) 0 Dia (s); _x000D_</t>
  </si>
  <si>
    <t xml:space="preserve"> 1 MODIFICACIÓN - TERMINACIÓN ANTICIPADA 06/12/2024 Valor 2250000 Plazo 0 Mes (es) 0 Dia (s); _x000D_</t>
  </si>
  <si>
    <t>ANULACIONES</t>
  </si>
  <si>
    <t>% DE EJECUCION PRESUPUESTAL-DEF</t>
  </si>
  <si>
    <t>VR TOTAL CONTRATO (ADICIONES-ANULACIONES)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</si>
</sst>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indexed="60"/>
      <name val="Aharoni"/>
      <charset val="177"/>
    </font>
    <font>
      <b/>
      <sz val="20"/>
      <color indexed="60"/>
      <name val="Aharoni"/>
      <charset val="177"/>
    </font>
    <font>
      <b/>
      <sz val="14"/>
      <color indexed="60"/>
      <name val="Aharoni"/>
      <charset val="177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4472C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rgb="FF4472C4"/>
      </patternFill>
    </fill>
  </fills>
  <borders count="4">
    <border>
      <left/>
      <right/>
      <top/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9" fontId="5" fillId="2" borderId="3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0" fillId="0" borderId="0" xfId="0" applyNumberFormat="1"/>
    <xf numFmtId="9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/>
    <xf numFmtId="0" fontId="5" fillId="2" borderId="3" xfId="1" applyNumberFormat="1" applyFont="1" applyFill="1" applyBorder="1" applyAlignment="1">
      <alignment horizontal="right" vertical="center" wrapText="1"/>
    </xf>
    <xf numFmtId="0" fontId="0" fillId="0" borderId="0" xfId="1" applyNumberFormat="1" applyFont="1" applyAlignment="1">
      <alignment horizontal="right" vertical="center"/>
    </xf>
    <xf numFmtId="0" fontId="0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0" fillId="0" borderId="0" xfId="0" applyNumberFormat="1"/>
    <xf numFmtId="0" fontId="5" fillId="2" borderId="2" xfId="1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0" fontId="0" fillId="0" borderId="0" xfId="1" applyNumberFormat="1" applyFont="1" applyFill="1"/>
    <xf numFmtId="0" fontId="0" fillId="3" borderId="0" xfId="1" applyNumberFormat="1" applyFont="1" applyFill="1"/>
    <xf numFmtId="0" fontId="2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228600</xdr:colOff>
      <xdr:row>0</xdr:row>
      <xdr:rowOff>752475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3D7549D-FBB4-42E9-BB27-7C259D2D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2479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C5CB-DEB2-49F3-840F-F8445A036013}">
  <dimension ref="A1:S586"/>
  <sheetViews>
    <sheetView tabSelected="1" zoomScale="85" zoomScaleNormal="85" workbookViewId="0">
      <pane ySplit="2" topLeftCell="A3" activePane="bottomLeft" state="frozen"/>
      <selection pane="bottomLeft" activeCell="G2" sqref="G2"/>
    </sheetView>
  </sheetViews>
  <sheetFormatPr baseColWidth="10" defaultRowHeight="15" x14ac:dyDescent="0.25"/>
  <cols>
    <col min="1" max="1" width="7.5703125" customWidth="1"/>
    <col min="2" max="2" width="38.140625" hidden="1" customWidth="1"/>
    <col min="3" max="3" width="21.28515625" hidden="1" customWidth="1"/>
    <col min="4" max="5" width="11.42578125" customWidth="1"/>
    <col min="6" max="6" width="12.140625" customWidth="1"/>
    <col min="7" max="7" width="43.85546875" customWidth="1"/>
    <col min="8" max="8" width="16.7109375" style="17" customWidth="1"/>
    <col min="9" max="9" width="13.140625" style="17" customWidth="1"/>
    <col min="10" max="10" width="7" customWidth="1"/>
    <col min="11" max="11" width="27.85546875" customWidth="1"/>
    <col min="12" max="12" width="15" style="17" customWidth="1"/>
    <col min="13" max="13" width="16.5703125" style="10" customWidth="1"/>
    <col min="14" max="14" width="17.28515625" style="10" customWidth="1"/>
    <col min="15" max="15" width="18.7109375" style="7" customWidth="1"/>
    <col min="16" max="16" width="35.85546875" bestFit="1" customWidth="1"/>
    <col min="17" max="17" width="14.140625" customWidth="1"/>
    <col min="18" max="18" width="17" customWidth="1"/>
  </cols>
  <sheetData>
    <row r="1" spans="1:19" ht="60" customHeight="1" x14ac:dyDescent="0.25">
      <c r="A1" s="20" t="s">
        <v>209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3"/>
    </row>
    <row r="2" spans="1:19" ht="5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6" t="s">
        <v>7</v>
      </c>
      <c r="I2" s="16" t="s">
        <v>8</v>
      </c>
      <c r="J2" s="1" t="s">
        <v>9</v>
      </c>
      <c r="K2" s="1" t="s">
        <v>10</v>
      </c>
      <c r="L2" s="16" t="s">
        <v>11</v>
      </c>
      <c r="M2" s="8" t="s">
        <v>12</v>
      </c>
      <c r="N2" s="8" t="s">
        <v>13</v>
      </c>
      <c r="O2" s="2" t="s">
        <v>14</v>
      </c>
      <c r="P2" s="3" t="s">
        <v>15</v>
      </c>
      <c r="Q2" s="14" t="s">
        <v>372</v>
      </c>
      <c r="R2" s="14" t="s">
        <v>374</v>
      </c>
      <c r="S2" s="14" t="s">
        <v>373</v>
      </c>
    </row>
    <row r="3" spans="1:19" s="6" customFormat="1" x14ac:dyDescent="0.25">
      <c r="A3">
        <v>783</v>
      </c>
      <c r="B3"/>
      <c r="C3"/>
      <c r="D3" s="4">
        <v>45447</v>
      </c>
      <c r="E3" s="4">
        <v>45566</v>
      </c>
      <c r="F3" s="5">
        <v>1</v>
      </c>
      <c r="G3" t="s">
        <v>220</v>
      </c>
      <c r="H3" s="17">
        <v>18773800</v>
      </c>
      <c r="I3" s="17">
        <v>0</v>
      </c>
      <c r="J3" t="s">
        <v>16</v>
      </c>
      <c r="K3" t="s">
        <v>17</v>
      </c>
      <c r="L3" s="17">
        <v>18773800</v>
      </c>
      <c r="M3" s="9">
        <v>18773800</v>
      </c>
      <c r="N3" s="9">
        <v>0</v>
      </c>
      <c r="O3" s="5">
        <v>1</v>
      </c>
      <c r="P3" t="s">
        <v>208</v>
      </c>
      <c r="Q3" s="11">
        <v>0</v>
      </c>
      <c r="R3" s="12">
        <f>+L3-Q3</f>
        <v>18773800</v>
      </c>
      <c r="S3" s="5">
        <f>+M3/R3</f>
        <v>1</v>
      </c>
    </row>
    <row r="4" spans="1:19" s="6" customFormat="1" x14ac:dyDescent="0.25">
      <c r="A4">
        <v>785</v>
      </c>
      <c r="B4"/>
      <c r="C4"/>
      <c r="D4" s="4">
        <v>45447</v>
      </c>
      <c r="E4" s="4">
        <v>45568</v>
      </c>
      <c r="F4" s="5">
        <v>1</v>
      </c>
      <c r="G4" t="s">
        <v>221</v>
      </c>
      <c r="H4" s="17">
        <v>36000000</v>
      </c>
      <c r="I4" s="17">
        <v>0</v>
      </c>
      <c r="J4" t="s">
        <v>16</v>
      </c>
      <c r="K4" t="s">
        <v>17</v>
      </c>
      <c r="L4" s="17">
        <v>36000000</v>
      </c>
      <c r="M4" s="9">
        <v>36000000</v>
      </c>
      <c r="N4" s="9">
        <v>0</v>
      </c>
      <c r="O4" s="5">
        <v>1</v>
      </c>
      <c r="P4" t="s">
        <v>208</v>
      </c>
      <c r="Q4" s="11">
        <v>0</v>
      </c>
      <c r="R4" s="12">
        <f>+L4-Q4</f>
        <v>36000000</v>
      </c>
      <c r="S4" s="5">
        <f>+M4/R4</f>
        <v>1</v>
      </c>
    </row>
    <row r="5" spans="1:19" s="6" customFormat="1" x14ac:dyDescent="0.25">
      <c r="A5">
        <v>787</v>
      </c>
      <c r="B5"/>
      <c r="C5"/>
      <c r="D5" s="4">
        <v>45447</v>
      </c>
      <c r="E5" s="4">
        <v>45568</v>
      </c>
      <c r="F5" s="5">
        <v>1</v>
      </c>
      <c r="G5" t="s">
        <v>222</v>
      </c>
      <c r="H5" s="17">
        <v>12000000</v>
      </c>
      <c r="I5" s="17">
        <v>0</v>
      </c>
      <c r="J5" t="s">
        <v>16</v>
      </c>
      <c r="K5" t="s">
        <v>17</v>
      </c>
      <c r="L5" s="17">
        <v>12000000</v>
      </c>
      <c r="M5" s="9">
        <v>12000000</v>
      </c>
      <c r="N5" s="9">
        <v>0</v>
      </c>
      <c r="O5" s="5">
        <v>1</v>
      </c>
      <c r="P5" t="s">
        <v>208</v>
      </c>
      <c r="Q5" s="11">
        <v>0</v>
      </c>
      <c r="R5" s="12">
        <f>+L5-Q5</f>
        <v>12000000</v>
      </c>
      <c r="S5" s="5">
        <f>+M5/R5</f>
        <v>1</v>
      </c>
    </row>
    <row r="6" spans="1:19" s="6" customFormat="1" x14ac:dyDescent="0.25">
      <c r="A6">
        <v>862</v>
      </c>
      <c r="B6"/>
      <c r="C6"/>
      <c r="D6" s="4">
        <v>45509</v>
      </c>
      <c r="E6" s="4">
        <v>45569</v>
      </c>
      <c r="F6" s="5">
        <v>1</v>
      </c>
      <c r="G6" t="s">
        <v>228</v>
      </c>
      <c r="H6" s="17">
        <v>17424000</v>
      </c>
      <c r="I6" s="17">
        <v>0</v>
      </c>
      <c r="J6" t="s">
        <v>16</v>
      </c>
      <c r="K6" t="s">
        <v>17</v>
      </c>
      <c r="L6" s="17">
        <v>17424000</v>
      </c>
      <c r="M6" s="9">
        <v>17424000</v>
      </c>
      <c r="N6" s="9">
        <v>0</v>
      </c>
      <c r="O6" s="5">
        <v>1</v>
      </c>
      <c r="P6" t="s">
        <v>208</v>
      </c>
      <c r="Q6" s="11">
        <v>0</v>
      </c>
      <c r="R6" s="12">
        <f>+L6-Q6</f>
        <v>17424000</v>
      </c>
      <c r="S6" s="5">
        <f>+M6/R6</f>
        <v>1</v>
      </c>
    </row>
    <row r="7" spans="1:19" s="6" customFormat="1" x14ac:dyDescent="0.25">
      <c r="A7">
        <v>796</v>
      </c>
      <c r="B7"/>
      <c r="C7"/>
      <c r="D7" s="4">
        <v>45449</v>
      </c>
      <c r="E7" s="4">
        <v>45570</v>
      </c>
      <c r="F7" s="5">
        <v>1</v>
      </c>
      <c r="G7" t="s">
        <v>226</v>
      </c>
      <c r="H7" s="17">
        <v>19092000</v>
      </c>
      <c r="I7" s="17">
        <v>0</v>
      </c>
      <c r="J7" t="s">
        <v>16</v>
      </c>
      <c r="K7" t="s">
        <v>17</v>
      </c>
      <c r="L7" s="17">
        <v>19092000</v>
      </c>
      <c r="M7" s="9">
        <v>18296500</v>
      </c>
      <c r="N7" s="9">
        <v>795500</v>
      </c>
      <c r="O7" s="5">
        <v>0.95833333333333337</v>
      </c>
      <c r="P7" t="s">
        <v>208</v>
      </c>
      <c r="Q7" s="11">
        <v>0</v>
      </c>
      <c r="R7" s="12">
        <f>+L7-Q7</f>
        <v>19092000</v>
      </c>
      <c r="S7" s="5">
        <f>+M7/R7</f>
        <v>0.95833333333333337</v>
      </c>
    </row>
    <row r="8" spans="1:19" s="6" customFormat="1" x14ac:dyDescent="0.25">
      <c r="A8">
        <v>791</v>
      </c>
      <c r="B8"/>
      <c r="C8"/>
      <c r="D8" s="4">
        <v>45454</v>
      </c>
      <c r="E8" s="4">
        <v>45575</v>
      </c>
      <c r="F8" s="5">
        <v>1</v>
      </c>
      <c r="G8" t="s">
        <v>225</v>
      </c>
      <c r="H8" s="17">
        <v>19092000</v>
      </c>
      <c r="I8" s="17">
        <v>0</v>
      </c>
      <c r="J8" t="s">
        <v>16</v>
      </c>
      <c r="K8" t="s">
        <v>349</v>
      </c>
      <c r="L8" s="17">
        <v>19092000</v>
      </c>
      <c r="M8" s="9">
        <v>19092000</v>
      </c>
      <c r="N8" s="9">
        <v>0</v>
      </c>
      <c r="O8" s="5">
        <v>1</v>
      </c>
      <c r="P8" t="s">
        <v>208</v>
      </c>
      <c r="Q8" s="11">
        <v>0</v>
      </c>
      <c r="R8" s="12">
        <f>+L8-Q8</f>
        <v>19092000</v>
      </c>
      <c r="S8" s="5">
        <f>+M8/R8</f>
        <v>1</v>
      </c>
    </row>
    <row r="9" spans="1:19" s="6" customFormat="1" x14ac:dyDescent="0.25">
      <c r="A9">
        <v>760</v>
      </c>
      <c r="B9"/>
      <c r="C9"/>
      <c r="D9" s="4">
        <v>45457</v>
      </c>
      <c r="E9" s="4">
        <v>45578</v>
      </c>
      <c r="F9" s="5">
        <v>1</v>
      </c>
      <c r="G9" t="s">
        <v>217</v>
      </c>
      <c r="H9" s="17">
        <v>24000000</v>
      </c>
      <c r="I9" s="17">
        <v>0</v>
      </c>
      <c r="J9" t="s">
        <v>16</v>
      </c>
      <c r="K9" t="s">
        <v>17</v>
      </c>
      <c r="L9" s="17">
        <v>24000000</v>
      </c>
      <c r="M9" s="9">
        <v>24000000</v>
      </c>
      <c r="N9" s="9">
        <v>0</v>
      </c>
      <c r="O9" s="5">
        <v>1</v>
      </c>
      <c r="P9" t="s">
        <v>208</v>
      </c>
      <c r="Q9" s="11">
        <v>0</v>
      </c>
      <c r="R9" s="12">
        <f>+L9-Q9</f>
        <v>24000000</v>
      </c>
      <c r="S9" s="5">
        <f>+M9/R9</f>
        <v>1</v>
      </c>
    </row>
    <row r="10" spans="1:19" s="6" customFormat="1" x14ac:dyDescent="0.25">
      <c r="A10">
        <v>801</v>
      </c>
      <c r="B10"/>
      <c r="C10"/>
      <c r="D10" s="4">
        <v>45468</v>
      </c>
      <c r="E10" s="4">
        <v>45589</v>
      </c>
      <c r="F10" s="5">
        <v>1</v>
      </c>
      <c r="G10" t="s">
        <v>227</v>
      </c>
      <c r="H10" s="17">
        <v>19092000</v>
      </c>
      <c r="I10" s="17">
        <v>0</v>
      </c>
      <c r="J10" t="s">
        <v>16</v>
      </c>
      <c r="K10" t="s">
        <v>17</v>
      </c>
      <c r="L10" s="17">
        <v>19092000</v>
      </c>
      <c r="M10" s="9">
        <v>19092000</v>
      </c>
      <c r="N10" s="9">
        <v>0</v>
      </c>
      <c r="O10" s="5">
        <v>1</v>
      </c>
      <c r="P10" t="s">
        <v>208</v>
      </c>
      <c r="Q10" s="11">
        <v>0</v>
      </c>
      <c r="R10" s="12">
        <f>+L10-Q10</f>
        <v>19092000</v>
      </c>
      <c r="S10" s="5">
        <f>+M10/R10</f>
        <v>1</v>
      </c>
    </row>
    <row r="11" spans="1:19" s="6" customFormat="1" x14ac:dyDescent="0.25">
      <c r="A11">
        <v>677</v>
      </c>
      <c r="B11"/>
      <c r="C11"/>
      <c r="D11" s="4">
        <v>45408</v>
      </c>
      <c r="E11" s="4">
        <v>45590</v>
      </c>
      <c r="F11" s="5">
        <v>1</v>
      </c>
      <c r="G11" t="s">
        <v>215</v>
      </c>
      <c r="H11" s="17">
        <v>2599993100</v>
      </c>
      <c r="I11" s="17">
        <v>0</v>
      </c>
      <c r="J11" t="s">
        <v>16</v>
      </c>
      <c r="K11" t="s">
        <v>17</v>
      </c>
      <c r="L11" s="17">
        <v>2599993100</v>
      </c>
      <c r="M11" s="9">
        <v>2571149127</v>
      </c>
      <c r="N11" s="9">
        <v>28843973</v>
      </c>
      <c r="O11" s="5">
        <v>0.98890613478935774</v>
      </c>
      <c r="P11" t="s">
        <v>208</v>
      </c>
      <c r="Q11" s="11">
        <v>0</v>
      </c>
      <c r="R11" s="12">
        <f>+L11-Q11</f>
        <v>2599993100</v>
      </c>
      <c r="S11" s="5">
        <f>+M11/R11</f>
        <v>0.98890613478935774</v>
      </c>
    </row>
    <row r="12" spans="1:19" s="6" customFormat="1" x14ac:dyDescent="0.25">
      <c r="A12">
        <v>1055</v>
      </c>
      <c r="B12"/>
      <c r="C12"/>
      <c r="D12" s="4">
        <v>45533</v>
      </c>
      <c r="E12" s="4">
        <v>45593</v>
      </c>
      <c r="F12" s="5">
        <v>1</v>
      </c>
      <c r="G12" t="s">
        <v>123</v>
      </c>
      <c r="H12" s="17">
        <v>10000000</v>
      </c>
      <c r="I12" s="17">
        <v>0</v>
      </c>
      <c r="J12" t="s">
        <v>16</v>
      </c>
      <c r="K12" t="s">
        <v>17</v>
      </c>
      <c r="L12" s="17">
        <v>10000000</v>
      </c>
      <c r="M12" s="9">
        <v>10000000</v>
      </c>
      <c r="N12" s="9">
        <v>0</v>
      </c>
      <c r="O12" s="5">
        <v>1</v>
      </c>
      <c r="P12" t="s">
        <v>208</v>
      </c>
      <c r="Q12" s="11">
        <v>0</v>
      </c>
      <c r="R12" s="12">
        <f>+L12-Q12</f>
        <v>10000000</v>
      </c>
      <c r="S12" s="5">
        <f>+M12/R12</f>
        <v>1</v>
      </c>
    </row>
    <row r="13" spans="1:19" s="6" customFormat="1" x14ac:dyDescent="0.25">
      <c r="A13">
        <v>1482</v>
      </c>
      <c r="B13"/>
      <c r="C13"/>
      <c r="D13" s="4"/>
      <c r="E13" s="4">
        <v>45594</v>
      </c>
      <c r="F13" s="5">
        <v>1</v>
      </c>
      <c r="G13" t="s">
        <v>264</v>
      </c>
      <c r="H13" s="17">
        <v>9860000</v>
      </c>
      <c r="I13" s="17">
        <v>0</v>
      </c>
      <c r="J13" t="s">
        <v>16</v>
      </c>
      <c r="K13" t="s">
        <v>368</v>
      </c>
      <c r="L13" s="17">
        <v>9860000</v>
      </c>
      <c r="M13" s="9">
        <v>0</v>
      </c>
      <c r="N13" s="9">
        <v>9860000</v>
      </c>
      <c r="O13" s="5">
        <v>0</v>
      </c>
      <c r="P13" t="s">
        <v>208</v>
      </c>
      <c r="Q13" s="11">
        <v>0</v>
      </c>
      <c r="R13" s="12">
        <f>+L13-Q13</f>
        <v>9860000</v>
      </c>
      <c r="S13" s="5">
        <f>+M13/R13</f>
        <v>0</v>
      </c>
    </row>
    <row r="14" spans="1:19" s="6" customFormat="1" x14ac:dyDescent="0.25">
      <c r="A14">
        <v>1030</v>
      </c>
      <c r="B14"/>
      <c r="C14"/>
      <c r="D14" s="4">
        <v>45548</v>
      </c>
      <c r="E14" s="4">
        <v>45596</v>
      </c>
      <c r="F14" s="5">
        <v>1</v>
      </c>
      <c r="G14" t="s">
        <v>119</v>
      </c>
      <c r="H14" s="17">
        <v>24692500</v>
      </c>
      <c r="I14" s="17">
        <v>0</v>
      </c>
      <c r="J14" t="s">
        <v>16</v>
      </c>
      <c r="K14" t="s">
        <v>17</v>
      </c>
      <c r="L14" s="17">
        <v>24692500</v>
      </c>
      <c r="M14" s="9">
        <v>24692500</v>
      </c>
      <c r="N14" s="9">
        <v>0</v>
      </c>
      <c r="O14" s="5">
        <v>1</v>
      </c>
      <c r="P14" t="s">
        <v>208</v>
      </c>
      <c r="Q14" s="11">
        <v>0</v>
      </c>
      <c r="R14" s="12">
        <f>+L14-Q14</f>
        <v>24692500</v>
      </c>
      <c r="S14" s="5">
        <f>+M14/R14</f>
        <v>1</v>
      </c>
    </row>
    <row r="15" spans="1:19" s="6" customFormat="1" x14ac:dyDescent="0.25">
      <c r="A15">
        <v>111</v>
      </c>
      <c r="B15"/>
      <c r="C15"/>
      <c r="D15" s="4">
        <v>45329</v>
      </c>
      <c r="E15" s="4">
        <v>45602</v>
      </c>
      <c r="F15" s="5">
        <v>1</v>
      </c>
      <c r="G15" t="s">
        <v>211</v>
      </c>
      <c r="H15" s="17">
        <v>39000000</v>
      </c>
      <c r="I15" s="17">
        <v>19500000</v>
      </c>
      <c r="J15" t="s">
        <v>339</v>
      </c>
      <c r="K15" t="s">
        <v>347</v>
      </c>
      <c r="L15" s="17">
        <v>58500000</v>
      </c>
      <c r="M15" s="9">
        <v>57200000</v>
      </c>
      <c r="N15" s="9">
        <v>1300000</v>
      </c>
      <c r="O15" s="5">
        <v>0.97777777777777775</v>
      </c>
      <c r="P15" t="s">
        <v>208</v>
      </c>
      <c r="Q15" s="11">
        <v>0</v>
      </c>
      <c r="R15" s="12">
        <f>+L15-Q15</f>
        <v>58500000</v>
      </c>
      <c r="S15" s="5">
        <f>+M15/R15</f>
        <v>0.97777777777777775</v>
      </c>
    </row>
    <row r="16" spans="1:19" s="6" customFormat="1" x14ac:dyDescent="0.25">
      <c r="A16">
        <v>1319</v>
      </c>
      <c r="B16"/>
      <c r="C16"/>
      <c r="D16" s="4">
        <v>45554</v>
      </c>
      <c r="E16" s="4">
        <v>45608</v>
      </c>
      <c r="F16" s="5">
        <v>1</v>
      </c>
      <c r="G16" t="s">
        <v>185</v>
      </c>
      <c r="H16" s="17">
        <v>28000000</v>
      </c>
      <c r="I16" s="17">
        <v>0</v>
      </c>
      <c r="J16" t="s">
        <v>16</v>
      </c>
      <c r="K16" t="s">
        <v>364</v>
      </c>
      <c r="L16" s="17">
        <v>28000000</v>
      </c>
      <c r="M16" s="9">
        <v>11200000</v>
      </c>
      <c r="N16" s="9">
        <v>16800000</v>
      </c>
      <c r="O16" s="5">
        <v>0.4</v>
      </c>
      <c r="P16" t="s">
        <v>208</v>
      </c>
      <c r="Q16" s="11">
        <v>0</v>
      </c>
      <c r="R16" s="12">
        <f>+L16-Q16</f>
        <v>28000000</v>
      </c>
      <c r="S16" s="5">
        <f>+M16/R16</f>
        <v>0.4</v>
      </c>
    </row>
    <row r="17" spans="1:19" s="6" customFormat="1" x14ac:dyDescent="0.25">
      <c r="A17">
        <v>789</v>
      </c>
      <c r="B17"/>
      <c r="C17"/>
      <c r="D17" s="4">
        <v>45441</v>
      </c>
      <c r="E17" s="4">
        <v>45624</v>
      </c>
      <c r="F17" s="5">
        <v>1</v>
      </c>
      <c r="G17" t="s">
        <v>224</v>
      </c>
      <c r="H17" s="17">
        <v>28638000</v>
      </c>
      <c r="I17" s="17">
        <v>0</v>
      </c>
      <c r="J17" t="s">
        <v>16</v>
      </c>
      <c r="K17" t="s">
        <v>17</v>
      </c>
      <c r="L17" s="17">
        <v>28638000</v>
      </c>
      <c r="M17" s="9">
        <v>28638000</v>
      </c>
      <c r="N17" s="9">
        <v>0</v>
      </c>
      <c r="O17" s="5">
        <v>1</v>
      </c>
      <c r="P17" t="s">
        <v>208</v>
      </c>
      <c r="Q17" s="11">
        <v>0</v>
      </c>
      <c r="R17" s="12">
        <f>+L17-Q17</f>
        <v>28638000</v>
      </c>
      <c r="S17" s="5">
        <f>+M17/R17</f>
        <v>1</v>
      </c>
    </row>
    <row r="18" spans="1:19" s="6" customFormat="1" x14ac:dyDescent="0.25">
      <c r="A18">
        <v>764</v>
      </c>
      <c r="B18"/>
      <c r="C18"/>
      <c r="D18" s="4">
        <v>45442</v>
      </c>
      <c r="E18" s="4">
        <v>45625</v>
      </c>
      <c r="F18" s="5">
        <v>1</v>
      </c>
      <c r="G18" t="s">
        <v>218</v>
      </c>
      <c r="H18" s="17">
        <v>36000000</v>
      </c>
      <c r="I18" s="17">
        <v>0</v>
      </c>
      <c r="J18" t="s">
        <v>16</v>
      </c>
      <c r="K18" t="s">
        <v>17</v>
      </c>
      <c r="L18" s="17">
        <v>36000000</v>
      </c>
      <c r="M18" s="9">
        <v>30200000</v>
      </c>
      <c r="N18" s="9">
        <v>5800000</v>
      </c>
      <c r="O18" s="5">
        <v>0.83888888888888891</v>
      </c>
      <c r="P18" t="s">
        <v>208</v>
      </c>
      <c r="Q18" s="11">
        <v>0</v>
      </c>
      <c r="R18" s="12">
        <f>+L18-Q18</f>
        <v>36000000</v>
      </c>
      <c r="S18" s="5">
        <f>+M18/R18</f>
        <v>0.83888888888888891</v>
      </c>
    </row>
    <row r="19" spans="1:19" s="6" customFormat="1" x14ac:dyDescent="0.25">
      <c r="A19">
        <v>192</v>
      </c>
      <c r="B19"/>
      <c r="C19"/>
      <c r="D19" s="4">
        <v>45337</v>
      </c>
      <c r="E19" s="4">
        <v>45626</v>
      </c>
      <c r="F19" s="5">
        <v>1</v>
      </c>
      <c r="G19" t="s">
        <v>212</v>
      </c>
      <c r="H19" s="17">
        <v>1092722962</v>
      </c>
      <c r="I19" s="17">
        <v>249383279</v>
      </c>
      <c r="J19" t="s">
        <v>340</v>
      </c>
      <c r="K19" t="s">
        <v>348</v>
      </c>
      <c r="L19" s="17">
        <v>1342106241</v>
      </c>
      <c r="M19" s="9">
        <v>1175186241</v>
      </c>
      <c r="N19" s="9">
        <v>166920000</v>
      </c>
      <c r="O19" s="5">
        <v>0.87562832590985618</v>
      </c>
      <c r="P19" t="s">
        <v>208</v>
      </c>
      <c r="Q19" s="11">
        <v>0</v>
      </c>
      <c r="R19" s="12">
        <f>+L19-Q19</f>
        <v>1342106241</v>
      </c>
      <c r="S19" s="5">
        <f>+M19/R19</f>
        <v>0.87562832590985618</v>
      </c>
    </row>
    <row r="20" spans="1:19" s="6" customFormat="1" x14ac:dyDescent="0.25">
      <c r="A20">
        <v>855</v>
      </c>
      <c r="B20"/>
      <c r="C20"/>
      <c r="D20" s="4">
        <v>45506</v>
      </c>
      <c r="E20" s="4">
        <v>45627</v>
      </c>
      <c r="F20" s="5">
        <v>1</v>
      </c>
      <c r="G20" t="s">
        <v>75</v>
      </c>
      <c r="H20" s="17">
        <v>32200000</v>
      </c>
      <c r="I20" s="17">
        <v>0</v>
      </c>
      <c r="J20" t="s">
        <v>16</v>
      </c>
      <c r="K20" t="s">
        <v>17</v>
      </c>
      <c r="L20" s="17">
        <v>32200000</v>
      </c>
      <c r="M20" s="9">
        <v>31931667</v>
      </c>
      <c r="N20" s="9">
        <v>268333</v>
      </c>
      <c r="O20" s="5">
        <v>0.99166667701863354</v>
      </c>
      <c r="P20" t="s">
        <v>208</v>
      </c>
      <c r="Q20" s="11">
        <v>0</v>
      </c>
      <c r="R20" s="12">
        <f>+L20-Q20</f>
        <v>32200000</v>
      </c>
      <c r="S20" s="5">
        <f>+M20/R20</f>
        <v>0.99166667701863354</v>
      </c>
    </row>
    <row r="21" spans="1:19" s="6" customFormat="1" x14ac:dyDescent="0.25">
      <c r="A21">
        <v>1547</v>
      </c>
      <c r="B21"/>
      <c r="C21"/>
      <c r="D21" s="4">
        <v>45597</v>
      </c>
      <c r="E21" s="4">
        <v>45628</v>
      </c>
      <c r="F21" s="5">
        <v>1</v>
      </c>
      <c r="G21" t="s">
        <v>291</v>
      </c>
      <c r="H21" s="17">
        <v>8855000</v>
      </c>
      <c r="I21" s="17">
        <v>0</v>
      </c>
      <c r="J21" t="s">
        <v>16</v>
      </c>
      <c r="K21" t="s">
        <v>370</v>
      </c>
      <c r="L21" s="17">
        <v>8855000</v>
      </c>
      <c r="M21" s="9">
        <v>4991000</v>
      </c>
      <c r="N21" s="9">
        <v>3864000</v>
      </c>
      <c r="O21" s="5">
        <v>0.5636363636363636</v>
      </c>
      <c r="P21" t="s">
        <v>208</v>
      </c>
      <c r="Q21" s="11">
        <v>0</v>
      </c>
      <c r="R21" s="12">
        <f>+L21-Q21</f>
        <v>8855000</v>
      </c>
      <c r="S21" s="5">
        <f>+M21/R21</f>
        <v>0.5636363636363636</v>
      </c>
    </row>
    <row r="22" spans="1:19" s="6" customFormat="1" x14ac:dyDescent="0.25">
      <c r="A22">
        <v>788</v>
      </c>
      <c r="B22"/>
      <c r="C22"/>
      <c r="D22" s="4">
        <v>45447</v>
      </c>
      <c r="E22" s="4">
        <v>45629</v>
      </c>
      <c r="F22" s="5">
        <v>1</v>
      </c>
      <c r="G22" t="s">
        <v>223</v>
      </c>
      <c r="H22" s="17">
        <v>28638000</v>
      </c>
      <c r="I22" s="17">
        <v>0</v>
      </c>
      <c r="J22" t="s">
        <v>16</v>
      </c>
      <c r="K22" t="s">
        <v>17</v>
      </c>
      <c r="L22" s="17">
        <v>28638000</v>
      </c>
      <c r="M22" s="9">
        <v>28638000</v>
      </c>
      <c r="N22" s="9">
        <v>0</v>
      </c>
      <c r="O22" s="5">
        <v>1</v>
      </c>
      <c r="P22" t="s">
        <v>208</v>
      </c>
      <c r="Q22" s="11">
        <v>0</v>
      </c>
      <c r="R22" s="12">
        <f>+L22-Q22</f>
        <v>28638000</v>
      </c>
      <c r="S22" s="5">
        <f>+M22/R22</f>
        <v>1</v>
      </c>
    </row>
    <row r="23" spans="1:19" s="6" customFormat="1" x14ac:dyDescent="0.25">
      <c r="A23">
        <v>765</v>
      </c>
      <c r="B23"/>
      <c r="C23"/>
      <c r="D23" s="4">
        <v>45448</v>
      </c>
      <c r="E23" s="4">
        <v>45630</v>
      </c>
      <c r="F23" s="5">
        <v>1</v>
      </c>
      <c r="G23" t="s">
        <v>219</v>
      </c>
      <c r="H23" s="17">
        <v>28638000</v>
      </c>
      <c r="I23" s="17">
        <v>0</v>
      </c>
      <c r="J23" t="s">
        <v>16</v>
      </c>
      <c r="K23" t="s">
        <v>17</v>
      </c>
      <c r="L23" s="17">
        <v>28638000</v>
      </c>
      <c r="M23" s="9">
        <v>28638000</v>
      </c>
      <c r="N23" s="9">
        <v>0</v>
      </c>
      <c r="O23" s="5">
        <v>1</v>
      </c>
      <c r="P23" t="s">
        <v>208</v>
      </c>
      <c r="Q23" s="11">
        <v>0</v>
      </c>
      <c r="R23" s="12">
        <f>+L23-Q23</f>
        <v>28638000</v>
      </c>
      <c r="S23" s="5">
        <f>+M23/R23</f>
        <v>1</v>
      </c>
    </row>
    <row r="24" spans="1:19" s="6" customFormat="1" x14ac:dyDescent="0.25">
      <c r="A24">
        <v>874</v>
      </c>
      <c r="B24"/>
      <c r="C24"/>
      <c r="D24" s="4">
        <v>45509</v>
      </c>
      <c r="E24" s="4">
        <v>45630</v>
      </c>
      <c r="F24" s="5">
        <v>1</v>
      </c>
      <c r="G24" t="s">
        <v>81</v>
      </c>
      <c r="H24" s="17">
        <v>19092000</v>
      </c>
      <c r="I24" s="17">
        <v>0</v>
      </c>
      <c r="J24" t="s">
        <v>16</v>
      </c>
      <c r="K24" t="s">
        <v>17</v>
      </c>
      <c r="L24" s="17">
        <v>19092000</v>
      </c>
      <c r="M24" s="9">
        <v>18455600</v>
      </c>
      <c r="N24" s="9">
        <v>636400</v>
      </c>
      <c r="O24" s="5">
        <v>0.96666666666666667</v>
      </c>
      <c r="P24" t="s">
        <v>208</v>
      </c>
      <c r="Q24" s="11">
        <v>0</v>
      </c>
      <c r="R24" s="12">
        <f>+L24-Q24</f>
        <v>19092000</v>
      </c>
      <c r="S24" s="5">
        <f>+M24/R24</f>
        <v>0.96666666666666667</v>
      </c>
    </row>
    <row r="25" spans="1:19" s="6" customFormat="1" x14ac:dyDescent="0.25">
      <c r="A25">
        <v>1169</v>
      </c>
      <c r="B25"/>
      <c r="C25"/>
      <c r="D25" s="4">
        <v>45541</v>
      </c>
      <c r="E25" s="4">
        <v>45631</v>
      </c>
      <c r="F25" s="5">
        <v>1</v>
      </c>
      <c r="G25" t="s">
        <v>67</v>
      </c>
      <c r="H25" s="17">
        <v>24000000</v>
      </c>
      <c r="I25" s="17">
        <v>0</v>
      </c>
      <c r="J25" t="s">
        <v>16</v>
      </c>
      <c r="K25" t="s">
        <v>17</v>
      </c>
      <c r="L25" s="17">
        <v>24000000</v>
      </c>
      <c r="M25" s="9">
        <v>22666667</v>
      </c>
      <c r="N25" s="9">
        <v>1333333</v>
      </c>
      <c r="O25" s="5">
        <v>0.94444445833333335</v>
      </c>
      <c r="P25" t="s">
        <v>208</v>
      </c>
      <c r="Q25" s="11">
        <v>0</v>
      </c>
      <c r="R25" s="12">
        <f>+L25-Q25</f>
        <v>24000000</v>
      </c>
      <c r="S25" s="5">
        <f>+M25/R25</f>
        <v>0.94444445833333335</v>
      </c>
    </row>
    <row r="26" spans="1:19" s="6" customFormat="1" x14ac:dyDescent="0.25">
      <c r="A26">
        <v>1588</v>
      </c>
      <c r="B26"/>
      <c r="C26"/>
      <c r="D26" s="4">
        <v>45632</v>
      </c>
      <c r="E26" s="4">
        <v>45632</v>
      </c>
      <c r="F26" s="5">
        <v>1</v>
      </c>
      <c r="G26" t="s">
        <v>312</v>
      </c>
      <c r="H26" s="17">
        <v>4050000</v>
      </c>
      <c r="I26" s="17">
        <v>0</v>
      </c>
      <c r="J26" t="s">
        <v>16</v>
      </c>
      <c r="K26" t="s">
        <v>371</v>
      </c>
      <c r="L26" s="17">
        <v>4050000</v>
      </c>
      <c r="M26" s="9">
        <v>0</v>
      </c>
      <c r="N26" s="9">
        <v>4050000</v>
      </c>
      <c r="O26" s="5">
        <v>0</v>
      </c>
      <c r="P26" t="s">
        <v>208</v>
      </c>
      <c r="Q26" s="11">
        <v>0</v>
      </c>
      <c r="R26" s="12">
        <f>+L26-Q26</f>
        <v>4050000</v>
      </c>
      <c r="S26" s="5">
        <f>+M26/R26</f>
        <v>0</v>
      </c>
    </row>
    <row r="27" spans="1:19" s="6" customFormat="1" x14ac:dyDescent="0.25">
      <c r="A27">
        <v>1389</v>
      </c>
      <c r="B27"/>
      <c r="C27"/>
      <c r="D27" s="4">
        <v>45562</v>
      </c>
      <c r="E27" s="4">
        <v>45635</v>
      </c>
      <c r="F27" s="5">
        <v>1</v>
      </c>
      <c r="G27" t="s">
        <v>204</v>
      </c>
      <c r="H27" s="17">
        <v>8646000</v>
      </c>
      <c r="I27" s="17">
        <v>0</v>
      </c>
      <c r="J27" t="s">
        <v>16</v>
      </c>
      <c r="K27" t="s">
        <v>367</v>
      </c>
      <c r="L27" s="17">
        <v>8646000</v>
      </c>
      <c r="M27" s="9">
        <v>6916800</v>
      </c>
      <c r="N27" s="9">
        <v>1729200</v>
      </c>
      <c r="O27" s="5">
        <v>0.8</v>
      </c>
      <c r="P27" t="s">
        <v>208</v>
      </c>
      <c r="Q27" s="11">
        <v>0</v>
      </c>
      <c r="R27" s="12">
        <f>+L27-Q27</f>
        <v>8646000</v>
      </c>
      <c r="S27" s="5">
        <f>+M27/R27</f>
        <v>0.8</v>
      </c>
    </row>
    <row r="28" spans="1:19" s="6" customFormat="1" x14ac:dyDescent="0.25">
      <c r="A28">
        <v>1221</v>
      </c>
      <c r="B28"/>
      <c r="C28"/>
      <c r="D28" s="4">
        <v>45546</v>
      </c>
      <c r="E28" s="4">
        <v>45636</v>
      </c>
      <c r="F28" s="5">
        <v>1</v>
      </c>
      <c r="G28" t="s">
        <v>163</v>
      </c>
      <c r="H28" s="17">
        <v>19050000</v>
      </c>
      <c r="I28" s="17">
        <v>0</v>
      </c>
      <c r="J28" t="s">
        <v>16</v>
      </c>
      <c r="K28" t="s">
        <v>17</v>
      </c>
      <c r="L28" s="17">
        <v>19050000</v>
      </c>
      <c r="M28" s="9">
        <v>16933333</v>
      </c>
      <c r="N28" s="9">
        <v>2116667</v>
      </c>
      <c r="O28" s="5">
        <v>0.88888887139107609</v>
      </c>
      <c r="P28" t="s">
        <v>208</v>
      </c>
      <c r="Q28" s="11">
        <v>0</v>
      </c>
      <c r="R28" s="12">
        <f>+L28-Q28</f>
        <v>19050000</v>
      </c>
      <c r="S28" s="5">
        <f>+M28/R28</f>
        <v>0.88888887139107609</v>
      </c>
    </row>
    <row r="29" spans="1:19" s="6" customFormat="1" x14ac:dyDescent="0.25">
      <c r="A29">
        <v>1527</v>
      </c>
      <c r="B29"/>
      <c r="C29"/>
      <c r="D29" s="4">
        <v>45594</v>
      </c>
      <c r="E29" s="4">
        <v>45636</v>
      </c>
      <c r="F29" s="5">
        <v>1</v>
      </c>
      <c r="G29" t="s">
        <v>283</v>
      </c>
      <c r="H29" s="17">
        <v>12000000</v>
      </c>
      <c r="I29" s="17">
        <v>0</v>
      </c>
      <c r="J29" t="s">
        <v>16</v>
      </c>
      <c r="K29" t="s">
        <v>369</v>
      </c>
      <c r="L29" s="17">
        <v>12000000</v>
      </c>
      <c r="M29" s="9">
        <v>8200000</v>
      </c>
      <c r="N29" s="9">
        <v>3800000</v>
      </c>
      <c r="O29" s="5">
        <v>0.68333333333333335</v>
      </c>
      <c r="P29" t="s">
        <v>208</v>
      </c>
      <c r="Q29" s="11">
        <v>0</v>
      </c>
      <c r="R29" s="12">
        <f>+L29-Q29</f>
        <v>12000000</v>
      </c>
      <c r="S29" s="5">
        <f>+M29/R29</f>
        <v>0.68333333333333335</v>
      </c>
    </row>
    <row r="30" spans="1:19" s="6" customFormat="1" x14ac:dyDescent="0.25">
      <c r="A30">
        <v>891</v>
      </c>
      <c r="B30"/>
      <c r="C30"/>
      <c r="D30" s="4">
        <v>45516</v>
      </c>
      <c r="E30" s="4">
        <v>45637</v>
      </c>
      <c r="F30" s="5">
        <v>1</v>
      </c>
      <c r="G30" t="s">
        <v>84</v>
      </c>
      <c r="H30" s="17">
        <v>20400000</v>
      </c>
      <c r="I30" s="17">
        <v>0</v>
      </c>
      <c r="J30" t="s">
        <v>16</v>
      </c>
      <c r="K30" t="s">
        <v>17</v>
      </c>
      <c r="L30" s="17">
        <v>20400000</v>
      </c>
      <c r="M30" s="9">
        <v>18530000</v>
      </c>
      <c r="N30" s="9">
        <v>1870000</v>
      </c>
      <c r="O30" s="5">
        <v>0.90833333333333333</v>
      </c>
      <c r="P30" t="s">
        <v>208</v>
      </c>
      <c r="Q30" s="11">
        <v>0</v>
      </c>
      <c r="R30" s="12">
        <f>+L30-Q30</f>
        <v>20400000</v>
      </c>
      <c r="S30" s="5">
        <f>+M30/R30</f>
        <v>0.90833333333333333</v>
      </c>
    </row>
    <row r="31" spans="1:19" s="6" customFormat="1" x14ac:dyDescent="0.25">
      <c r="A31">
        <v>825</v>
      </c>
      <c r="B31"/>
      <c r="C31"/>
      <c r="D31" s="4">
        <v>45502</v>
      </c>
      <c r="E31" s="4">
        <v>45639</v>
      </c>
      <c r="F31" s="5">
        <v>1</v>
      </c>
      <c r="G31" t="s">
        <v>71</v>
      </c>
      <c r="H31" s="17">
        <v>31500000</v>
      </c>
      <c r="I31" s="17">
        <v>0</v>
      </c>
      <c r="J31" t="s">
        <v>16</v>
      </c>
      <c r="K31" t="s">
        <v>17</v>
      </c>
      <c r="L31" s="17">
        <v>31500000</v>
      </c>
      <c r="M31" s="9">
        <v>31500000</v>
      </c>
      <c r="N31" s="9">
        <v>0</v>
      </c>
      <c r="O31" s="5">
        <v>1</v>
      </c>
      <c r="P31" t="s">
        <v>208</v>
      </c>
      <c r="Q31" s="11">
        <v>0</v>
      </c>
      <c r="R31" s="12">
        <f>+L31-Q31</f>
        <v>31500000</v>
      </c>
      <c r="S31" s="5">
        <f>+M31/R31</f>
        <v>1</v>
      </c>
    </row>
    <row r="32" spans="1:19" s="6" customFormat="1" x14ac:dyDescent="0.25">
      <c r="A32">
        <v>916</v>
      </c>
      <c r="B32"/>
      <c r="C32"/>
      <c r="D32" s="4">
        <v>45518</v>
      </c>
      <c r="E32" s="4">
        <v>45639</v>
      </c>
      <c r="F32" s="5">
        <v>1</v>
      </c>
      <c r="G32" t="s">
        <v>90</v>
      </c>
      <c r="H32" s="17">
        <v>29400000</v>
      </c>
      <c r="I32" s="17">
        <v>0</v>
      </c>
      <c r="J32" t="s">
        <v>16</v>
      </c>
      <c r="K32" t="s">
        <v>17</v>
      </c>
      <c r="L32" s="17">
        <v>29400000</v>
      </c>
      <c r="M32" s="9">
        <v>26215000</v>
      </c>
      <c r="N32" s="9">
        <v>3185000</v>
      </c>
      <c r="O32" s="5">
        <v>0.89166666666666672</v>
      </c>
      <c r="P32" t="s">
        <v>208</v>
      </c>
      <c r="Q32" s="11">
        <v>0</v>
      </c>
      <c r="R32" s="12">
        <f>+L32-Q32</f>
        <v>29400000</v>
      </c>
      <c r="S32" s="5">
        <f>+M32/R32</f>
        <v>0.89166666666666672</v>
      </c>
    </row>
    <row r="33" spans="1:19" s="6" customFormat="1" x14ac:dyDescent="0.25">
      <c r="A33">
        <v>917</v>
      </c>
      <c r="B33"/>
      <c r="C33"/>
      <c r="D33" s="4">
        <v>45518</v>
      </c>
      <c r="E33" s="4">
        <v>45639</v>
      </c>
      <c r="F33" s="5">
        <v>1</v>
      </c>
      <c r="G33" t="s">
        <v>30</v>
      </c>
      <c r="H33" s="17">
        <v>28000000</v>
      </c>
      <c r="I33" s="17">
        <v>0</v>
      </c>
      <c r="J33" t="s">
        <v>16</v>
      </c>
      <c r="K33" t="s">
        <v>351</v>
      </c>
      <c r="L33" s="17">
        <v>28000000</v>
      </c>
      <c r="M33" s="9">
        <v>24966667</v>
      </c>
      <c r="N33" s="9">
        <v>3033333</v>
      </c>
      <c r="O33" s="5">
        <v>0.89166667857142856</v>
      </c>
      <c r="P33" t="s">
        <v>208</v>
      </c>
      <c r="Q33" s="11">
        <v>0</v>
      </c>
      <c r="R33" s="12">
        <f>+L33-Q33</f>
        <v>28000000</v>
      </c>
      <c r="S33" s="5">
        <f>+M33/R33</f>
        <v>0.89166667857142856</v>
      </c>
    </row>
    <row r="34" spans="1:19" s="6" customFormat="1" x14ac:dyDescent="0.25">
      <c r="A34">
        <v>1317</v>
      </c>
      <c r="B34"/>
      <c r="C34"/>
      <c r="D34" s="4">
        <v>45554</v>
      </c>
      <c r="E34" s="4">
        <v>45639</v>
      </c>
      <c r="F34" s="5">
        <v>1</v>
      </c>
      <c r="G34" t="s">
        <v>183</v>
      </c>
      <c r="H34" s="17">
        <v>17000000</v>
      </c>
      <c r="I34" s="17">
        <v>0</v>
      </c>
      <c r="J34" t="s">
        <v>16</v>
      </c>
      <c r="K34" t="s">
        <v>17</v>
      </c>
      <c r="L34" s="17">
        <v>17000000</v>
      </c>
      <c r="M34" s="9">
        <v>14400000</v>
      </c>
      <c r="N34" s="9">
        <v>2600000</v>
      </c>
      <c r="O34" s="5">
        <v>0.84705882352941175</v>
      </c>
      <c r="P34" t="s">
        <v>208</v>
      </c>
      <c r="Q34" s="11">
        <v>0</v>
      </c>
      <c r="R34" s="12">
        <f>+L34-Q34</f>
        <v>17000000</v>
      </c>
      <c r="S34" s="5">
        <f>+M34/R34</f>
        <v>0.84705882352941175</v>
      </c>
    </row>
    <row r="35" spans="1:19" s="6" customFormat="1" x14ac:dyDescent="0.25">
      <c r="A35">
        <v>1299</v>
      </c>
      <c r="B35"/>
      <c r="C35"/>
      <c r="D35" s="4">
        <v>45551</v>
      </c>
      <c r="E35" s="4">
        <v>45641</v>
      </c>
      <c r="F35" s="5">
        <v>1</v>
      </c>
      <c r="G35" t="s">
        <v>177</v>
      </c>
      <c r="H35" s="17">
        <v>15300000</v>
      </c>
      <c r="I35" s="17">
        <v>0</v>
      </c>
      <c r="J35" t="s">
        <v>16</v>
      </c>
      <c r="K35" t="s">
        <v>17</v>
      </c>
      <c r="L35" s="17">
        <v>15300000</v>
      </c>
      <c r="M35" s="9">
        <v>15300000</v>
      </c>
      <c r="N35" s="9">
        <v>0</v>
      </c>
      <c r="O35" s="5">
        <v>1</v>
      </c>
      <c r="P35" t="s">
        <v>208</v>
      </c>
      <c r="Q35" s="11">
        <v>0</v>
      </c>
      <c r="R35" s="12">
        <f>+L35-Q35</f>
        <v>15300000</v>
      </c>
      <c r="S35" s="5">
        <f>+M35/R35</f>
        <v>1</v>
      </c>
    </row>
    <row r="36" spans="1:19" s="6" customFormat="1" x14ac:dyDescent="0.25">
      <c r="A36">
        <v>1241</v>
      </c>
      <c r="B36"/>
      <c r="C36"/>
      <c r="D36" s="4">
        <v>45552</v>
      </c>
      <c r="E36" s="4">
        <v>45642</v>
      </c>
      <c r="F36" s="5">
        <v>1</v>
      </c>
      <c r="G36" t="s">
        <v>167</v>
      </c>
      <c r="H36" s="17">
        <v>11886000</v>
      </c>
      <c r="I36" s="17">
        <v>0</v>
      </c>
      <c r="J36" t="s">
        <v>16</v>
      </c>
      <c r="K36" t="s">
        <v>17</v>
      </c>
      <c r="L36" s="17">
        <v>11886000</v>
      </c>
      <c r="M36" s="9">
        <v>11886000</v>
      </c>
      <c r="N36" s="9">
        <v>0</v>
      </c>
      <c r="O36" s="5">
        <v>1</v>
      </c>
      <c r="P36" t="s">
        <v>208</v>
      </c>
      <c r="Q36" s="11">
        <v>0</v>
      </c>
      <c r="R36" s="12">
        <f>+L36-Q36</f>
        <v>11886000</v>
      </c>
      <c r="S36" s="5">
        <f>+M36/R36</f>
        <v>1</v>
      </c>
    </row>
    <row r="37" spans="1:19" s="6" customFormat="1" x14ac:dyDescent="0.25">
      <c r="A37">
        <v>1307</v>
      </c>
      <c r="B37"/>
      <c r="C37"/>
      <c r="D37" s="4">
        <v>45552</v>
      </c>
      <c r="E37" s="4">
        <v>45642</v>
      </c>
      <c r="F37" s="5">
        <v>1</v>
      </c>
      <c r="G37" t="s">
        <v>61</v>
      </c>
      <c r="H37" s="17">
        <v>10000000</v>
      </c>
      <c r="I37" s="17">
        <v>5000000</v>
      </c>
      <c r="J37" t="s">
        <v>343</v>
      </c>
      <c r="K37" t="s">
        <v>363</v>
      </c>
      <c r="L37" s="17">
        <v>15000000</v>
      </c>
      <c r="M37" s="9">
        <v>15000000</v>
      </c>
      <c r="N37" s="9">
        <v>0</v>
      </c>
      <c r="O37" s="5">
        <v>1</v>
      </c>
      <c r="P37" t="s">
        <v>208</v>
      </c>
      <c r="Q37" s="11">
        <v>0</v>
      </c>
      <c r="R37" s="12">
        <f>+L37-Q37</f>
        <v>15000000</v>
      </c>
      <c r="S37" s="5">
        <f>+M37/R37</f>
        <v>1</v>
      </c>
    </row>
    <row r="38" spans="1:19" s="6" customFormat="1" x14ac:dyDescent="0.25">
      <c r="A38">
        <v>1585</v>
      </c>
      <c r="B38"/>
      <c r="C38"/>
      <c r="D38" s="4">
        <v>45614</v>
      </c>
      <c r="E38" s="4">
        <v>45643</v>
      </c>
      <c r="F38" s="5">
        <v>1</v>
      </c>
      <c r="G38" t="s">
        <v>311</v>
      </c>
      <c r="H38" s="17">
        <v>58500000</v>
      </c>
      <c r="I38" s="17">
        <v>0</v>
      </c>
      <c r="J38" t="s">
        <v>16</v>
      </c>
      <c r="K38" t="s">
        <v>17</v>
      </c>
      <c r="L38" s="17">
        <v>58500000</v>
      </c>
      <c r="M38" s="9">
        <v>58491475</v>
      </c>
      <c r="N38" s="9">
        <v>8525</v>
      </c>
      <c r="O38" s="5">
        <v>0.99985427350427347</v>
      </c>
      <c r="P38" t="s">
        <v>208</v>
      </c>
      <c r="Q38" s="11">
        <v>0</v>
      </c>
      <c r="R38" s="12">
        <f>+L38-Q38</f>
        <v>58500000</v>
      </c>
      <c r="S38" s="5">
        <f>+M38/R38</f>
        <v>0.99985427350427347</v>
      </c>
    </row>
    <row r="39" spans="1:19" s="6" customFormat="1" x14ac:dyDescent="0.25">
      <c r="A39">
        <v>658</v>
      </c>
      <c r="B39"/>
      <c r="C39"/>
      <c r="D39" s="4">
        <v>45401</v>
      </c>
      <c r="E39" s="4">
        <v>45644</v>
      </c>
      <c r="F39" s="5">
        <v>1</v>
      </c>
      <c r="G39" t="s">
        <v>214</v>
      </c>
      <c r="H39" s="17">
        <v>9000000</v>
      </c>
      <c r="I39" s="17">
        <v>0</v>
      </c>
      <c r="J39" t="s">
        <v>16</v>
      </c>
      <c r="K39" t="s">
        <v>17</v>
      </c>
      <c r="L39" s="17">
        <v>9000000</v>
      </c>
      <c r="M39" s="9">
        <v>4783800</v>
      </c>
      <c r="N39" s="9">
        <v>4216200</v>
      </c>
      <c r="O39" s="5">
        <v>0.5315333333333333</v>
      </c>
      <c r="P39" t="s">
        <v>208</v>
      </c>
      <c r="Q39" s="11">
        <v>0</v>
      </c>
      <c r="R39" s="12">
        <f>+L39-Q39</f>
        <v>9000000</v>
      </c>
      <c r="S39" s="5">
        <f>+M39/R39</f>
        <v>0.5315333333333333</v>
      </c>
    </row>
    <row r="40" spans="1:19" s="6" customFormat="1" x14ac:dyDescent="0.25">
      <c r="A40">
        <v>1157</v>
      </c>
      <c r="B40"/>
      <c r="C40"/>
      <c r="D40" s="4">
        <v>45539</v>
      </c>
      <c r="E40" s="4">
        <v>45644</v>
      </c>
      <c r="F40" s="5">
        <v>1</v>
      </c>
      <c r="G40" t="s">
        <v>151</v>
      </c>
      <c r="H40" s="17">
        <v>9450000</v>
      </c>
      <c r="I40" s="17">
        <v>0</v>
      </c>
      <c r="J40" t="s">
        <v>16</v>
      </c>
      <c r="K40" t="s">
        <v>17</v>
      </c>
      <c r="L40" s="17">
        <v>9450000</v>
      </c>
      <c r="M40" s="9">
        <v>9450000</v>
      </c>
      <c r="N40" s="9">
        <v>0</v>
      </c>
      <c r="O40" s="5">
        <v>1</v>
      </c>
      <c r="P40" t="s">
        <v>208</v>
      </c>
      <c r="Q40" s="11">
        <v>0</v>
      </c>
      <c r="R40" s="12">
        <f>+L40-Q40</f>
        <v>9450000</v>
      </c>
      <c r="S40" s="5">
        <f>+M40/R40</f>
        <v>1</v>
      </c>
    </row>
    <row r="41" spans="1:19" s="6" customFormat="1" x14ac:dyDescent="0.25">
      <c r="A41">
        <v>1159</v>
      </c>
      <c r="B41"/>
      <c r="C41"/>
      <c r="D41" s="4">
        <v>45539</v>
      </c>
      <c r="E41" s="4">
        <v>45644</v>
      </c>
      <c r="F41" s="5">
        <v>1</v>
      </c>
      <c r="G41" t="s">
        <v>152</v>
      </c>
      <c r="H41" s="17">
        <v>9450000</v>
      </c>
      <c r="I41" s="17">
        <v>0</v>
      </c>
      <c r="J41" t="s">
        <v>16</v>
      </c>
      <c r="K41" t="s">
        <v>17</v>
      </c>
      <c r="L41" s="17">
        <v>9450000</v>
      </c>
      <c r="M41" s="9">
        <v>9450000</v>
      </c>
      <c r="N41" s="9">
        <v>0</v>
      </c>
      <c r="O41" s="5">
        <v>1</v>
      </c>
      <c r="P41" t="s">
        <v>208</v>
      </c>
      <c r="Q41" s="11">
        <v>0</v>
      </c>
      <c r="R41" s="12">
        <f>+L41-Q41</f>
        <v>9450000</v>
      </c>
      <c r="S41" s="5">
        <f>+M41/R41</f>
        <v>1</v>
      </c>
    </row>
    <row r="42" spans="1:19" s="6" customFormat="1" x14ac:dyDescent="0.25">
      <c r="A42">
        <v>1313</v>
      </c>
      <c r="B42"/>
      <c r="C42"/>
      <c r="D42" s="4">
        <v>45554</v>
      </c>
      <c r="E42" s="4">
        <v>45644</v>
      </c>
      <c r="F42" s="5">
        <v>1</v>
      </c>
      <c r="G42" t="s">
        <v>182</v>
      </c>
      <c r="H42" s="17">
        <v>21000000</v>
      </c>
      <c r="I42" s="17">
        <v>0</v>
      </c>
      <c r="J42" t="s">
        <v>16</v>
      </c>
      <c r="K42" t="s">
        <v>17</v>
      </c>
      <c r="L42" s="17">
        <v>21000000</v>
      </c>
      <c r="M42" s="9">
        <v>21000000</v>
      </c>
      <c r="N42" s="9">
        <v>0</v>
      </c>
      <c r="O42" s="5">
        <v>1</v>
      </c>
      <c r="P42" t="s">
        <v>208</v>
      </c>
      <c r="Q42" s="11">
        <v>0</v>
      </c>
      <c r="R42" s="12">
        <f>+L42-Q42</f>
        <v>21000000</v>
      </c>
      <c r="S42" s="5">
        <f>+M42/R42</f>
        <v>1</v>
      </c>
    </row>
    <row r="43" spans="1:19" s="6" customFormat="1" x14ac:dyDescent="0.25">
      <c r="A43">
        <v>1315</v>
      </c>
      <c r="B43"/>
      <c r="C43"/>
      <c r="D43" s="4">
        <v>45554</v>
      </c>
      <c r="E43" s="4">
        <v>45644</v>
      </c>
      <c r="F43" s="5">
        <v>1</v>
      </c>
      <c r="G43" t="s">
        <v>59</v>
      </c>
      <c r="H43" s="17">
        <v>9300000</v>
      </c>
      <c r="I43" s="17">
        <v>0</v>
      </c>
      <c r="J43" t="s">
        <v>16</v>
      </c>
      <c r="K43" t="s">
        <v>17</v>
      </c>
      <c r="L43" s="17">
        <v>9300000</v>
      </c>
      <c r="M43" s="9">
        <v>9300000</v>
      </c>
      <c r="N43" s="9">
        <v>0</v>
      </c>
      <c r="O43" s="5">
        <v>1</v>
      </c>
      <c r="P43" t="s">
        <v>208</v>
      </c>
      <c r="Q43" s="11">
        <v>0</v>
      </c>
      <c r="R43" s="12">
        <f>+L43-Q43</f>
        <v>9300000</v>
      </c>
      <c r="S43" s="5">
        <f>+M43/R43</f>
        <v>1</v>
      </c>
    </row>
    <row r="44" spans="1:19" s="6" customFormat="1" x14ac:dyDescent="0.25">
      <c r="A44">
        <v>935</v>
      </c>
      <c r="B44"/>
      <c r="C44"/>
      <c r="D44" s="4">
        <v>45524</v>
      </c>
      <c r="E44" s="4">
        <v>45645</v>
      </c>
      <c r="F44" s="5">
        <v>1</v>
      </c>
      <c r="G44" t="s">
        <v>93</v>
      </c>
      <c r="H44" s="17">
        <v>10800000</v>
      </c>
      <c r="I44" s="17">
        <v>0</v>
      </c>
      <c r="J44" t="s">
        <v>16</v>
      </c>
      <c r="K44" t="s">
        <v>17</v>
      </c>
      <c r="L44" s="17">
        <v>10800000</v>
      </c>
      <c r="M44" s="9">
        <v>10800000</v>
      </c>
      <c r="N44" s="9">
        <v>0</v>
      </c>
      <c r="O44" s="5">
        <v>1</v>
      </c>
      <c r="P44" t="s">
        <v>208</v>
      </c>
      <c r="Q44" s="11">
        <v>0</v>
      </c>
      <c r="R44" s="12">
        <f>+L44-Q44</f>
        <v>10800000</v>
      </c>
      <c r="S44" s="5">
        <f>+M44/R44</f>
        <v>1</v>
      </c>
    </row>
    <row r="45" spans="1:19" s="6" customFormat="1" x14ac:dyDescent="0.25">
      <c r="A45">
        <v>943</v>
      </c>
      <c r="B45"/>
      <c r="C45"/>
      <c r="D45" s="4">
        <v>45524</v>
      </c>
      <c r="E45" s="4">
        <v>45645</v>
      </c>
      <c r="F45" s="5">
        <v>1</v>
      </c>
      <c r="G45" t="s">
        <v>94</v>
      </c>
      <c r="H45" s="17">
        <v>10800000</v>
      </c>
      <c r="I45" s="17">
        <v>0</v>
      </c>
      <c r="J45" t="s">
        <v>16</v>
      </c>
      <c r="K45" t="s">
        <v>17</v>
      </c>
      <c r="L45" s="17">
        <v>10800000</v>
      </c>
      <c r="M45" s="9">
        <v>10800000</v>
      </c>
      <c r="N45" s="9">
        <v>0</v>
      </c>
      <c r="O45" s="5">
        <v>1</v>
      </c>
      <c r="P45" t="s">
        <v>208</v>
      </c>
      <c r="Q45" s="11">
        <v>0</v>
      </c>
      <c r="R45" s="12">
        <f>+L45-Q45</f>
        <v>10800000</v>
      </c>
      <c r="S45" s="5">
        <f>+M45/R45</f>
        <v>1</v>
      </c>
    </row>
    <row r="46" spans="1:19" s="6" customFormat="1" x14ac:dyDescent="0.25">
      <c r="A46">
        <v>946</v>
      </c>
      <c r="B46"/>
      <c r="C46"/>
      <c r="D46" s="4">
        <v>45524</v>
      </c>
      <c r="E46" s="4">
        <v>45645</v>
      </c>
      <c r="F46" s="5">
        <v>1</v>
      </c>
      <c r="G46" t="s">
        <v>96</v>
      </c>
      <c r="H46" s="17">
        <v>11528000</v>
      </c>
      <c r="I46" s="17">
        <v>0</v>
      </c>
      <c r="J46" t="s">
        <v>16</v>
      </c>
      <c r="K46" t="s">
        <v>17</v>
      </c>
      <c r="L46" s="17">
        <v>11528000</v>
      </c>
      <c r="M46" s="9">
        <v>11528000</v>
      </c>
      <c r="N46" s="9">
        <v>0</v>
      </c>
      <c r="O46" s="5">
        <v>1</v>
      </c>
      <c r="P46" t="s">
        <v>208</v>
      </c>
      <c r="Q46" s="11">
        <v>0</v>
      </c>
      <c r="R46" s="12">
        <f>+L46-Q46</f>
        <v>11528000</v>
      </c>
      <c r="S46" s="5">
        <f>+M46/R46</f>
        <v>1</v>
      </c>
    </row>
    <row r="47" spans="1:19" s="6" customFormat="1" x14ac:dyDescent="0.25">
      <c r="A47">
        <v>952</v>
      </c>
      <c r="B47"/>
      <c r="C47"/>
      <c r="D47" s="4">
        <v>45524</v>
      </c>
      <c r="E47" s="4">
        <v>45645</v>
      </c>
      <c r="F47" s="5">
        <v>1</v>
      </c>
      <c r="G47" t="s">
        <v>98</v>
      </c>
      <c r="H47" s="17">
        <v>10800000</v>
      </c>
      <c r="I47" s="17">
        <v>0</v>
      </c>
      <c r="J47" t="s">
        <v>16</v>
      </c>
      <c r="K47" t="s">
        <v>17</v>
      </c>
      <c r="L47" s="17">
        <v>10800000</v>
      </c>
      <c r="M47" s="9">
        <v>10800000</v>
      </c>
      <c r="N47" s="9">
        <v>0</v>
      </c>
      <c r="O47" s="5">
        <v>1</v>
      </c>
      <c r="P47" t="s">
        <v>208</v>
      </c>
      <c r="Q47" s="11">
        <v>0</v>
      </c>
      <c r="R47" s="12">
        <f>+L47-Q47</f>
        <v>10800000</v>
      </c>
      <c r="S47" s="5">
        <f>+M47/R47</f>
        <v>1</v>
      </c>
    </row>
    <row r="48" spans="1:19" s="6" customFormat="1" x14ac:dyDescent="0.25">
      <c r="A48">
        <v>1138</v>
      </c>
      <c r="B48"/>
      <c r="C48"/>
      <c r="D48" s="4">
        <v>45540</v>
      </c>
      <c r="E48" s="4">
        <v>45645</v>
      </c>
      <c r="F48" s="5">
        <v>1</v>
      </c>
      <c r="G48" t="s">
        <v>146</v>
      </c>
      <c r="H48" s="17">
        <v>9450000</v>
      </c>
      <c r="I48" s="17">
        <v>0</v>
      </c>
      <c r="J48" t="s">
        <v>16</v>
      </c>
      <c r="K48" t="s">
        <v>17</v>
      </c>
      <c r="L48" s="17">
        <v>9450000</v>
      </c>
      <c r="M48" s="9">
        <v>9450000</v>
      </c>
      <c r="N48" s="9">
        <v>0</v>
      </c>
      <c r="O48" s="5">
        <v>1</v>
      </c>
      <c r="P48" t="s">
        <v>208</v>
      </c>
      <c r="Q48" s="11">
        <v>0</v>
      </c>
      <c r="R48" s="12">
        <f>+L48-Q48</f>
        <v>9450000</v>
      </c>
      <c r="S48" s="5">
        <f>+M48/R48</f>
        <v>1</v>
      </c>
    </row>
    <row r="49" spans="1:19" s="6" customFormat="1" x14ac:dyDescent="0.25">
      <c r="A49">
        <v>1148</v>
      </c>
      <c r="B49"/>
      <c r="C49"/>
      <c r="D49" s="4">
        <v>45540</v>
      </c>
      <c r="E49" s="4">
        <v>45645</v>
      </c>
      <c r="F49" s="5">
        <v>1</v>
      </c>
      <c r="G49" t="s">
        <v>147</v>
      </c>
      <c r="H49" s="17">
        <v>9450000</v>
      </c>
      <c r="I49" s="17">
        <v>0</v>
      </c>
      <c r="J49" t="s">
        <v>16</v>
      </c>
      <c r="K49" t="s">
        <v>17</v>
      </c>
      <c r="L49" s="17">
        <v>9450000</v>
      </c>
      <c r="M49" s="9">
        <v>9450000</v>
      </c>
      <c r="N49" s="9">
        <v>0</v>
      </c>
      <c r="O49" s="5">
        <v>1</v>
      </c>
      <c r="P49" t="s">
        <v>208</v>
      </c>
      <c r="Q49" s="11">
        <v>0</v>
      </c>
      <c r="R49" s="12">
        <f>+L49-Q49</f>
        <v>9450000</v>
      </c>
      <c r="S49" s="5">
        <f>+M49/R49</f>
        <v>1</v>
      </c>
    </row>
    <row r="50" spans="1:19" s="6" customFormat="1" x14ac:dyDescent="0.25">
      <c r="A50">
        <v>1150</v>
      </c>
      <c r="B50"/>
      <c r="C50"/>
      <c r="D50" s="4">
        <v>45540</v>
      </c>
      <c r="E50" s="4">
        <v>45645</v>
      </c>
      <c r="F50" s="5">
        <v>1</v>
      </c>
      <c r="G50" t="s">
        <v>148</v>
      </c>
      <c r="H50" s="17">
        <v>9450000</v>
      </c>
      <c r="I50" s="17">
        <v>0</v>
      </c>
      <c r="J50" t="s">
        <v>16</v>
      </c>
      <c r="K50" t="s">
        <v>17</v>
      </c>
      <c r="L50" s="17">
        <v>9450000</v>
      </c>
      <c r="M50" s="9">
        <v>9450000</v>
      </c>
      <c r="N50" s="9">
        <v>0</v>
      </c>
      <c r="O50" s="5">
        <v>1</v>
      </c>
      <c r="P50" t="s">
        <v>208</v>
      </c>
      <c r="Q50" s="11">
        <v>0</v>
      </c>
      <c r="R50" s="12">
        <f>+L50-Q50</f>
        <v>9450000</v>
      </c>
      <c r="S50" s="5">
        <f>+M50/R50</f>
        <v>1</v>
      </c>
    </row>
    <row r="51" spans="1:19" s="6" customFormat="1" x14ac:dyDescent="0.25">
      <c r="A51">
        <v>1164</v>
      </c>
      <c r="B51"/>
      <c r="C51"/>
      <c r="D51" s="4">
        <v>45540</v>
      </c>
      <c r="E51" s="4">
        <v>45645</v>
      </c>
      <c r="F51" s="5">
        <v>1</v>
      </c>
      <c r="G51" t="s">
        <v>153</v>
      </c>
      <c r="H51" s="17">
        <v>9450000</v>
      </c>
      <c r="I51" s="17">
        <v>0</v>
      </c>
      <c r="J51" t="s">
        <v>16</v>
      </c>
      <c r="K51" t="s">
        <v>17</v>
      </c>
      <c r="L51" s="17">
        <v>9450000</v>
      </c>
      <c r="M51" s="9">
        <v>9450000</v>
      </c>
      <c r="N51" s="9">
        <v>0</v>
      </c>
      <c r="O51" s="5">
        <v>1</v>
      </c>
      <c r="P51" t="s">
        <v>208</v>
      </c>
      <c r="Q51" s="11">
        <v>0</v>
      </c>
      <c r="R51" s="12">
        <f>+L51-Q51</f>
        <v>9450000</v>
      </c>
      <c r="S51" s="5">
        <f>+M51/R51</f>
        <v>1</v>
      </c>
    </row>
    <row r="52" spans="1:19" s="6" customFormat="1" x14ac:dyDescent="0.25">
      <c r="A52">
        <v>1320</v>
      </c>
      <c r="B52"/>
      <c r="C52"/>
      <c r="D52" s="4">
        <v>45555</v>
      </c>
      <c r="E52" s="4">
        <v>45645</v>
      </c>
      <c r="F52" s="5">
        <v>1</v>
      </c>
      <c r="G52" t="s">
        <v>186</v>
      </c>
      <c r="H52" s="17">
        <v>19200000</v>
      </c>
      <c r="I52" s="17">
        <v>0</v>
      </c>
      <c r="J52" t="s">
        <v>16</v>
      </c>
      <c r="K52" t="s">
        <v>365</v>
      </c>
      <c r="L52" s="17">
        <v>19200000</v>
      </c>
      <c r="M52" s="9">
        <v>15146667</v>
      </c>
      <c r="N52" s="9">
        <v>4053333</v>
      </c>
      <c r="O52" s="5">
        <v>0.78888890624999997</v>
      </c>
      <c r="P52" t="s">
        <v>208</v>
      </c>
      <c r="Q52" s="11">
        <v>0</v>
      </c>
      <c r="R52" s="12">
        <f>+L52-Q52</f>
        <v>19200000</v>
      </c>
      <c r="S52" s="5">
        <f>+M52/R52</f>
        <v>0.78888890624999997</v>
      </c>
    </row>
    <row r="53" spans="1:19" s="6" customFormat="1" x14ac:dyDescent="0.25">
      <c r="A53">
        <v>1333</v>
      </c>
      <c r="B53"/>
      <c r="C53"/>
      <c r="D53" s="4">
        <v>45555</v>
      </c>
      <c r="E53" s="4">
        <v>45645</v>
      </c>
      <c r="F53" s="5">
        <v>1</v>
      </c>
      <c r="G53" t="s">
        <v>190</v>
      </c>
      <c r="H53" s="17">
        <v>22500000</v>
      </c>
      <c r="I53" s="17">
        <v>0</v>
      </c>
      <c r="J53" t="s">
        <v>16</v>
      </c>
      <c r="K53" t="s">
        <v>17</v>
      </c>
      <c r="L53" s="17">
        <v>22500000</v>
      </c>
      <c r="M53" s="9">
        <v>22500000</v>
      </c>
      <c r="N53" s="9">
        <v>0</v>
      </c>
      <c r="O53" s="5">
        <v>1</v>
      </c>
      <c r="P53" t="s">
        <v>208</v>
      </c>
      <c r="Q53" s="11">
        <v>0</v>
      </c>
      <c r="R53" s="12">
        <f>+L53-Q53</f>
        <v>22500000</v>
      </c>
      <c r="S53" s="5">
        <f>+M53/R53</f>
        <v>1</v>
      </c>
    </row>
    <row r="54" spans="1:19" s="6" customFormat="1" x14ac:dyDescent="0.25">
      <c r="A54">
        <v>966</v>
      </c>
      <c r="B54"/>
      <c r="C54"/>
      <c r="D54" s="4">
        <v>45532</v>
      </c>
      <c r="E54" s="4">
        <v>45646</v>
      </c>
      <c r="F54" s="5">
        <v>1</v>
      </c>
      <c r="G54" t="s">
        <v>102</v>
      </c>
      <c r="H54" s="17">
        <v>8100000</v>
      </c>
      <c r="I54" s="17">
        <v>2070000</v>
      </c>
      <c r="J54" t="s">
        <v>342</v>
      </c>
      <c r="K54" t="s">
        <v>352</v>
      </c>
      <c r="L54" s="17">
        <v>10170000</v>
      </c>
      <c r="M54" s="9">
        <v>10170000</v>
      </c>
      <c r="N54" s="9">
        <v>0</v>
      </c>
      <c r="O54" s="5">
        <v>1</v>
      </c>
      <c r="P54" t="s">
        <v>208</v>
      </c>
      <c r="Q54" s="11">
        <v>0</v>
      </c>
      <c r="R54" s="12">
        <f>+L54-Q54</f>
        <v>10170000</v>
      </c>
      <c r="S54" s="5">
        <f>+M54/R54</f>
        <v>1</v>
      </c>
    </row>
    <row r="55" spans="1:19" s="6" customFormat="1" x14ac:dyDescent="0.25">
      <c r="A55">
        <v>969</v>
      </c>
      <c r="B55"/>
      <c r="C55"/>
      <c r="D55" s="4">
        <v>45525</v>
      </c>
      <c r="E55" s="4">
        <v>45646</v>
      </c>
      <c r="F55" s="5">
        <v>1</v>
      </c>
      <c r="G55" t="s">
        <v>27</v>
      </c>
      <c r="H55" s="17">
        <v>24000000</v>
      </c>
      <c r="I55" s="17">
        <v>0</v>
      </c>
      <c r="J55" t="s">
        <v>16</v>
      </c>
      <c r="K55" t="s">
        <v>17</v>
      </c>
      <c r="L55" s="17">
        <v>24000000</v>
      </c>
      <c r="M55" s="9">
        <v>24000000</v>
      </c>
      <c r="N55" s="9">
        <v>0</v>
      </c>
      <c r="O55" s="5">
        <v>1</v>
      </c>
      <c r="P55" t="s">
        <v>208</v>
      </c>
      <c r="Q55" s="11">
        <v>0</v>
      </c>
      <c r="R55" s="12">
        <f>+L55-Q55</f>
        <v>24000000</v>
      </c>
      <c r="S55" s="5">
        <f>+M55/R55</f>
        <v>1</v>
      </c>
    </row>
    <row r="56" spans="1:19" s="6" customFormat="1" x14ac:dyDescent="0.25">
      <c r="A56">
        <v>1168</v>
      </c>
      <c r="B56"/>
      <c r="C56"/>
      <c r="D56" s="4">
        <v>45541</v>
      </c>
      <c r="E56" s="4">
        <v>45646</v>
      </c>
      <c r="F56" s="5">
        <v>1</v>
      </c>
      <c r="G56" t="s">
        <v>154</v>
      </c>
      <c r="H56" s="17">
        <v>6750000</v>
      </c>
      <c r="I56" s="17">
        <v>2700000</v>
      </c>
      <c r="J56" t="s">
        <v>343</v>
      </c>
      <c r="K56" t="s">
        <v>360</v>
      </c>
      <c r="L56" s="17">
        <v>9450000</v>
      </c>
      <c r="M56" s="9">
        <v>9450000</v>
      </c>
      <c r="N56" s="9">
        <v>0</v>
      </c>
      <c r="O56" s="5">
        <v>1</v>
      </c>
      <c r="P56" t="s">
        <v>208</v>
      </c>
      <c r="Q56" s="11">
        <v>0</v>
      </c>
      <c r="R56" s="12">
        <f>+L56-Q56</f>
        <v>9450000</v>
      </c>
      <c r="S56" s="5">
        <f>+M56/R56</f>
        <v>1</v>
      </c>
    </row>
    <row r="57" spans="1:19" s="6" customFormat="1" x14ac:dyDescent="0.25">
      <c r="A57">
        <v>965</v>
      </c>
      <c r="B57"/>
      <c r="C57"/>
      <c r="D57" s="4">
        <v>45526</v>
      </c>
      <c r="E57" s="4">
        <v>45647</v>
      </c>
      <c r="F57" s="5">
        <v>1</v>
      </c>
      <c r="G57" t="s">
        <v>22</v>
      </c>
      <c r="H57" s="17">
        <v>10800000</v>
      </c>
      <c r="I57" s="17">
        <v>0</v>
      </c>
      <c r="J57" t="s">
        <v>16</v>
      </c>
      <c r="K57" t="s">
        <v>17</v>
      </c>
      <c r="L57" s="17">
        <v>10800000</v>
      </c>
      <c r="M57" s="9">
        <v>10800000</v>
      </c>
      <c r="N57" s="9">
        <v>0</v>
      </c>
      <c r="O57" s="5">
        <v>1</v>
      </c>
      <c r="P57" t="s">
        <v>208</v>
      </c>
      <c r="Q57" s="11">
        <v>0</v>
      </c>
      <c r="R57" s="12">
        <f>+L57-Q57</f>
        <v>10800000</v>
      </c>
      <c r="S57" s="5">
        <f>+M57/R57</f>
        <v>1</v>
      </c>
    </row>
    <row r="58" spans="1:19" s="6" customFormat="1" x14ac:dyDescent="0.25">
      <c r="A58">
        <v>1568</v>
      </c>
      <c r="B58"/>
      <c r="C58"/>
      <c r="D58" s="4">
        <v>45603</v>
      </c>
      <c r="E58" s="4">
        <v>45647</v>
      </c>
      <c r="F58" s="5">
        <v>1</v>
      </c>
      <c r="G58" t="s">
        <v>301</v>
      </c>
      <c r="H58" s="17">
        <v>7500000</v>
      </c>
      <c r="I58" s="17">
        <v>0</v>
      </c>
      <c r="J58" t="s">
        <v>16</v>
      </c>
      <c r="K58" t="s">
        <v>17</v>
      </c>
      <c r="L58" s="17">
        <v>7500000</v>
      </c>
      <c r="M58" s="9">
        <v>4000000</v>
      </c>
      <c r="N58" s="9">
        <v>3500000</v>
      </c>
      <c r="O58" s="5">
        <v>0.53333333333333333</v>
      </c>
      <c r="P58" t="s">
        <v>208</v>
      </c>
      <c r="Q58" s="11">
        <v>0</v>
      </c>
      <c r="R58" s="12">
        <f>+L58-Q58</f>
        <v>7500000</v>
      </c>
      <c r="S58" s="5">
        <f>+M58/R58</f>
        <v>0.53333333333333333</v>
      </c>
    </row>
    <row r="59" spans="1:19" s="6" customFormat="1" x14ac:dyDescent="0.25">
      <c r="A59">
        <v>866</v>
      </c>
      <c r="B59"/>
      <c r="C59"/>
      <c r="D59" s="4">
        <v>45512</v>
      </c>
      <c r="E59" s="4">
        <v>45648</v>
      </c>
      <c r="F59" s="5">
        <v>1</v>
      </c>
      <c r="G59" t="s">
        <v>79</v>
      </c>
      <c r="H59" s="17">
        <v>12150000</v>
      </c>
      <c r="I59" s="17">
        <v>0</v>
      </c>
      <c r="J59" t="s">
        <v>16</v>
      </c>
      <c r="K59" t="s">
        <v>17</v>
      </c>
      <c r="L59" s="17">
        <v>12150000</v>
      </c>
      <c r="M59" s="9">
        <v>12150000</v>
      </c>
      <c r="N59" s="9">
        <v>0</v>
      </c>
      <c r="O59" s="5">
        <v>1</v>
      </c>
      <c r="P59" t="s">
        <v>208</v>
      </c>
      <c r="Q59" s="11">
        <v>0</v>
      </c>
      <c r="R59" s="12">
        <f>+L59-Q59</f>
        <v>12150000</v>
      </c>
      <c r="S59" s="5">
        <f>+M59/R59</f>
        <v>1</v>
      </c>
    </row>
    <row r="60" spans="1:19" s="6" customFormat="1" x14ac:dyDescent="0.25">
      <c r="A60">
        <v>872</v>
      </c>
      <c r="B60"/>
      <c r="C60"/>
      <c r="D60" s="4">
        <v>45512</v>
      </c>
      <c r="E60" s="4">
        <v>45648</v>
      </c>
      <c r="F60" s="5">
        <v>1</v>
      </c>
      <c r="G60" t="s">
        <v>80</v>
      </c>
      <c r="H60" s="17">
        <v>12150000</v>
      </c>
      <c r="I60" s="17">
        <v>0</v>
      </c>
      <c r="J60" t="s">
        <v>16</v>
      </c>
      <c r="K60" t="s">
        <v>17</v>
      </c>
      <c r="L60" s="17">
        <v>12150000</v>
      </c>
      <c r="M60" s="9">
        <v>12150000</v>
      </c>
      <c r="N60" s="9">
        <v>0</v>
      </c>
      <c r="O60" s="5">
        <v>1</v>
      </c>
      <c r="P60" t="s">
        <v>208</v>
      </c>
      <c r="Q60" s="11">
        <v>0</v>
      </c>
      <c r="R60" s="12">
        <f>+L60-Q60</f>
        <v>12150000</v>
      </c>
      <c r="S60" s="5">
        <f>+M60/R60</f>
        <v>1</v>
      </c>
    </row>
    <row r="61" spans="1:19" s="6" customFormat="1" x14ac:dyDescent="0.25">
      <c r="A61">
        <v>1008</v>
      </c>
      <c r="B61"/>
      <c r="C61"/>
      <c r="D61" s="4">
        <v>45527</v>
      </c>
      <c r="E61" s="4">
        <v>45648</v>
      </c>
      <c r="F61" s="5">
        <v>1</v>
      </c>
      <c r="G61" t="s">
        <v>112</v>
      </c>
      <c r="H61" s="17">
        <v>53820000</v>
      </c>
      <c r="I61" s="17">
        <v>0</v>
      </c>
      <c r="J61" t="s">
        <v>16</v>
      </c>
      <c r="K61" t="s">
        <v>17</v>
      </c>
      <c r="L61" s="17">
        <v>53820000</v>
      </c>
      <c r="M61" s="9">
        <v>43953000</v>
      </c>
      <c r="N61" s="9">
        <v>9867000</v>
      </c>
      <c r="O61" s="5">
        <v>0.81666666666666665</v>
      </c>
      <c r="P61" t="s">
        <v>208</v>
      </c>
      <c r="Q61" s="11">
        <v>0</v>
      </c>
      <c r="R61" s="12">
        <f>+L61-Q61</f>
        <v>53820000</v>
      </c>
      <c r="S61" s="5">
        <f>+M61/R61</f>
        <v>0.81666666666666665</v>
      </c>
    </row>
    <row r="62" spans="1:19" s="6" customFormat="1" x14ac:dyDescent="0.25">
      <c r="A62">
        <v>755</v>
      </c>
      <c r="B62"/>
      <c r="C62"/>
      <c r="D62" s="4">
        <v>45436</v>
      </c>
      <c r="E62" s="4">
        <v>45649</v>
      </c>
      <c r="F62" s="5">
        <v>1</v>
      </c>
      <c r="G62" t="s">
        <v>216</v>
      </c>
      <c r="H62" s="17">
        <v>54908000</v>
      </c>
      <c r="I62" s="17">
        <v>0</v>
      </c>
      <c r="J62" t="s">
        <v>16</v>
      </c>
      <c r="K62" t="s">
        <v>17</v>
      </c>
      <c r="L62" s="17">
        <v>54908000</v>
      </c>
      <c r="M62" s="9">
        <v>54908000</v>
      </c>
      <c r="N62" s="9">
        <v>0</v>
      </c>
      <c r="O62" s="5">
        <v>1</v>
      </c>
      <c r="P62" t="s">
        <v>208</v>
      </c>
      <c r="Q62" s="11">
        <v>0</v>
      </c>
      <c r="R62" s="12">
        <f>+L62-Q62</f>
        <v>54908000</v>
      </c>
      <c r="S62" s="5">
        <f>+M62/R62</f>
        <v>1</v>
      </c>
    </row>
    <row r="63" spans="1:19" s="6" customFormat="1" x14ac:dyDescent="0.25">
      <c r="A63">
        <v>967</v>
      </c>
      <c r="B63"/>
      <c r="C63"/>
      <c r="D63" s="4">
        <v>45525</v>
      </c>
      <c r="E63" s="4">
        <v>45649</v>
      </c>
      <c r="F63" s="5">
        <v>1</v>
      </c>
      <c r="G63" t="s">
        <v>103</v>
      </c>
      <c r="H63" s="17">
        <v>14583333</v>
      </c>
      <c r="I63" s="17">
        <v>0</v>
      </c>
      <c r="J63" t="s">
        <v>16</v>
      </c>
      <c r="K63" t="s">
        <v>17</v>
      </c>
      <c r="L63" s="17">
        <v>14583333</v>
      </c>
      <c r="M63" s="9">
        <v>14583333</v>
      </c>
      <c r="N63" s="9">
        <v>0</v>
      </c>
      <c r="O63" s="5">
        <v>1</v>
      </c>
      <c r="P63" t="s">
        <v>208</v>
      </c>
      <c r="Q63" s="11">
        <v>0</v>
      </c>
      <c r="R63" s="12">
        <f>+L63-Q63</f>
        <v>14583333</v>
      </c>
      <c r="S63" s="5">
        <f>+M63/R63</f>
        <v>1</v>
      </c>
    </row>
    <row r="64" spans="1:19" s="6" customFormat="1" x14ac:dyDescent="0.25">
      <c r="A64">
        <v>998</v>
      </c>
      <c r="B64"/>
      <c r="C64"/>
      <c r="D64" s="4">
        <v>45531</v>
      </c>
      <c r="E64" s="4">
        <v>45649</v>
      </c>
      <c r="F64" s="5">
        <v>1</v>
      </c>
      <c r="G64" t="s">
        <v>110</v>
      </c>
      <c r="H64" s="17">
        <v>24000000</v>
      </c>
      <c r="I64" s="17">
        <v>0</v>
      </c>
      <c r="J64" t="s">
        <v>16</v>
      </c>
      <c r="K64" t="s">
        <v>353</v>
      </c>
      <c r="L64" s="17">
        <v>24000000</v>
      </c>
      <c r="M64" s="9">
        <v>22400000</v>
      </c>
      <c r="N64" s="9">
        <v>1600000</v>
      </c>
      <c r="O64" s="5">
        <v>0.93333333333333335</v>
      </c>
      <c r="P64" t="s">
        <v>208</v>
      </c>
      <c r="Q64" s="11">
        <v>0</v>
      </c>
      <c r="R64" s="12">
        <f>+L64-Q64</f>
        <v>24000000</v>
      </c>
      <c r="S64" s="5">
        <f>+M64/R64</f>
        <v>0.93333333333333335</v>
      </c>
    </row>
    <row r="65" spans="1:19" s="6" customFormat="1" x14ac:dyDescent="0.25">
      <c r="A65">
        <v>1318</v>
      </c>
      <c r="B65"/>
      <c r="C65"/>
      <c r="D65" s="4">
        <v>45554</v>
      </c>
      <c r="E65" s="4">
        <v>45649</v>
      </c>
      <c r="F65" s="5">
        <v>1</v>
      </c>
      <c r="G65" t="s">
        <v>184</v>
      </c>
      <c r="H65" s="17">
        <v>16150000</v>
      </c>
      <c r="I65" s="17">
        <v>0</v>
      </c>
      <c r="J65" t="s">
        <v>16</v>
      </c>
      <c r="K65" t="s">
        <v>17</v>
      </c>
      <c r="L65" s="17">
        <v>16150000</v>
      </c>
      <c r="M65" s="9">
        <v>16150000</v>
      </c>
      <c r="N65" s="9">
        <v>0</v>
      </c>
      <c r="O65" s="5">
        <v>1</v>
      </c>
      <c r="P65" t="s">
        <v>208</v>
      </c>
      <c r="Q65" s="11">
        <v>0</v>
      </c>
      <c r="R65" s="12">
        <f>+L65-Q65</f>
        <v>16150000</v>
      </c>
      <c r="S65" s="5">
        <f>+M65/R65</f>
        <v>1</v>
      </c>
    </row>
    <row r="66" spans="1:19" s="6" customFormat="1" x14ac:dyDescent="0.25">
      <c r="A66">
        <v>1348</v>
      </c>
      <c r="B66"/>
      <c r="C66"/>
      <c r="D66" s="4">
        <v>45559</v>
      </c>
      <c r="E66" s="4">
        <v>45649</v>
      </c>
      <c r="F66" s="5">
        <v>1</v>
      </c>
      <c r="G66" t="s">
        <v>230</v>
      </c>
      <c r="H66" s="17">
        <v>22200000</v>
      </c>
      <c r="I66" s="17">
        <v>0</v>
      </c>
      <c r="J66" t="s">
        <v>16</v>
      </c>
      <c r="K66" t="s">
        <v>17</v>
      </c>
      <c r="L66" s="17">
        <v>22200000</v>
      </c>
      <c r="M66" s="9">
        <v>22200000</v>
      </c>
      <c r="N66" s="9">
        <v>0</v>
      </c>
      <c r="O66" s="5">
        <v>1</v>
      </c>
      <c r="P66" t="s">
        <v>208</v>
      </c>
      <c r="Q66" s="11">
        <v>0</v>
      </c>
      <c r="R66" s="12">
        <f>+L66-Q66</f>
        <v>22200000</v>
      </c>
      <c r="S66" s="5">
        <f>+M66/R66</f>
        <v>1</v>
      </c>
    </row>
    <row r="67" spans="1:19" s="6" customFormat="1" x14ac:dyDescent="0.25">
      <c r="A67">
        <v>1505</v>
      </c>
      <c r="B67"/>
      <c r="C67"/>
      <c r="D67" s="4">
        <v>45589</v>
      </c>
      <c r="E67" s="4">
        <v>45649</v>
      </c>
      <c r="F67" s="5">
        <v>1</v>
      </c>
      <c r="G67" t="s">
        <v>271</v>
      </c>
      <c r="H67" s="17">
        <v>12000000</v>
      </c>
      <c r="I67" s="17">
        <v>0</v>
      </c>
      <c r="J67" t="s">
        <v>16</v>
      </c>
      <c r="K67" t="s">
        <v>17</v>
      </c>
      <c r="L67" s="17">
        <v>12000000</v>
      </c>
      <c r="M67" s="9">
        <v>12000000</v>
      </c>
      <c r="N67" s="9">
        <v>0</v>
      </c>
      <c r="O67" s="5">
        <v>1</v>
      </c>
      <c r="P67" t="s">
        <v>208</v>
      </c>
      <c r="Q67" s="11">
        <v>0</v>
      </c>
      <c r="R67" s="12">
        <f>+L67-Q67</f>
        <v>12000000</v>
      </c>
      <c r="S67" s="5">
        <f>+M67/R67</f>
        <v>1</v>
      </c>
    </row>
    <row r="68" spans="1:19" s="6" customFormat="1" x14ac:dyDescent="0.25">
      <c r="A68">
        <v>1208</v>
      </c>
      <c r="B68"/>
      <c r="C68"/>
      <c r="D68" s="4">
        <v>45545</v>
      </c>
      <c r="E68" s="4">
        <v>45650</v>
      </c>
      <c r="F68" s="5">
        <v>1</v>
      </c>
      <c r="G68" t="s">
        <v>28</v>
      </c>
      <c r="H68" s="17">
        <v>10850000</v>
      </c>
      <c r="I68" s="17">
        <v>0</v>
      </c>
      <c r="J68" t="s">
        <v>16</v>
      </c>
      <c r="K68" t="s">
        <v>17</v>
      </c>
      <c r="L68" s="17">
        <v>10850000</v>
      </c>
      <c r="M68" s="9">
        <v>10850000</v>
      </c>
      <c r="N68" s="9">
        <v>0</v>
      </c>
      <c r="O68" s="5">
        <v>1</v>
      </c>
      <c r="P68" t="s">
        <v>208</v>
      </c>
      <c r="Q68" s="11">
        <v>0</v>
      </c>
      <c r="R68" s="12">
        <f>+L68-Q68</f>
        <v>10850000</v>
      </c>
      <c r="S68" s="5">
        <f>+M68/R68</f>
        <v>1</v>
      </c>
    </row>
    <row r="69" spans="1:19" s="6" customFormat="1" x14ac:dyDescent="0.25">
      <c r="A69">
        <v>962</v>
      </c>
      <c r="B69"/>
      <c r="C69"/>
      <c r="D69" s="4">
        <v>45530</v>
      </c>
      <c r="E69" s="4">
        <v>45651</v>
      </c>
      <c r="F69" s="5">
        <v>1</v>
      </c>
      <c r="G69" t="s">
        <v>101</v>
      </c>
      <c r="H69" s="17">
        <v>24000000</v>
      </c>
      <c r="I69" s="17">
        <v>0</v>
      </c>
      <c r="J69" t="s">
        <v>16</v>
      </c>
      <c r="K69" t="s">
        <v>17</v>
      </c>
      <c r="L69" s="17">
        <v>24000000</v>
      </c>
      <c r="M69" s="9">
        <v>24000000</v>
      </c>
      <c r="N69" s="9">
        <v>0</v>
      </c>
      <c r="O69" s="5">
        <v>1</v>
      </c>
      <c r="P69" t="s">
        <v>208</v>
      </c>
      <c r="Q69" s="11">
        <v>0</v>
      </c>
      <c r="R69" s="12">
        <f>+L69-Q69</f>
        <v>24000000</v>
      </c>
      <c r="S69" s="5">
        <f>+M69/R69</f>
        <v>1</v>
      </c>
    </row>
    <row r="70" spans="1:19" s="6" customFormat="1" x14ac:dyDescent="0.25">
      <c r="A70">
        <v>1006</v>
      </c>
      <c r="B70"/>
      <c r="C70"/>
      <c r="D70" s="4">
        <v>45530</v>
      </c>
      <c r="E70" s="4">
        <v>45651</v>
      </c>
      <c r="F70" s="5">
        <v>1</v>
      </c>
      <c r="G70" t="s">
        <v>44</v>
      </c>
      <c r="H70" s="17">
        <v>11600000</v>
      </c>
      <c r="I70" s="17">
        <v>0</v>
      </c>
      <c r="J70" t="s">
        <v>16</v>
      </c>
      <c r="K70" t="s">
        <v>17</v>
      </c>
      <c r="L70" s="17">
        <v>11600000</v>
      </c>
      <c r="M70" s="9">
        <v>11600000</v>
      </c>
      <c r="N70" s="9">
        <v>0</v>
      </c>
      <c r="O70" s="5">
        <v>1</v>
      </c>
      <c r="P70" t="s">
        <v>208</v>
      </c>
      <c r="Q70" s="11">
        <v>0</v>
      </c>
      <c r="R70" s="12">
        <f>+L70-Q70</f>
        <v>11600000</v>
      </c>
      <c r="S70" s="5">
        <f>+M70/R70</f>
        <v>1</v>
      </c>
    </row>
    <row r="71" spans="1:19" s="6" customFormat="1" x14ac:dyDescent="0.25">
      <c r="A71">
        <v>1007</v>
      </c>
      <c r="B71"/>
      <c r="C71"/>
      <c r="D71" s="4">
        <v>45530</v>
      </c>
      <c r="E71" s="4">
        <v>45651</v>
      </c>
      <c r="F71" s="5">
        <v>1</v>
      </c>
      <c r="G71" t="s">
        <v>111</v>
      </c>
      <c r="H71" s="17">
        <v>30000000</v>
      </c>
      <c r="I71" s="17">
        <v>0</v>
      </c>
      <c r="J71" t="s">
        <v>16</v>
      </c>
      <c r="K71" t="s">
        <v>17</v>
      </c>
      <c r="L71" s="17">
        <v>30000000</v>
      </c>
      <c r="M71" s="9">
        <v>23750000</v>
      </c>
      <c r="N71" s="9">
        <v>6250000</v>
      </c>
      <c r="O71" s="5">
        <v>0.79166666666666663</v>
      </c>
      <c r="P71" t="s">
        <v>208</v>
      </c>
      <c r="Q71" s="11">
        <v>0</v>
      </c>
      <c r="R71" s="12">
        <f>+L71-Q71</f>
        <v>30000000</v>
      </c>
      <c r="S71" s="5">
        <f>+M71/R71</f>
        <v>0.79166666666666663</v>
      </c>
    </row>
    <row r="72" spans="1:19" s="6" customFormat="1" x14ac:dyDescent="0.25">
      <c r="A72">
        <v>1009</v>
      </c>
      <c r="B72"/>
      <c r="C72"/>
      <c r="D72" s="4">
        <v>45530</v>
      </c>
      <c r="E72" s="4">
        <v>45651</v>
      </c>
      <c r="F72" s="5">
        <v>1</v>
      </c>
      <c r="G72" t="s">
        <v>113</v>
      </c>
      <c r="H72" s="17">
        <v>20400000</v>
      </c>
      <c r="I72" s="17">
        <v>0</v>
      </c>
      <c r="J72" t="s">
        <v>16</v>
      </c>
      <c r="K72" t="s">
        <v>17</v>
      </c>
      <c r="L72" s="17">
        <v>20400000</v>
      </c>
      <c r="M72" s="9">
        <v>20400000</v>
      </c>
      <c r="N72" s="9">
        <v>0</v>
      </c>
      <c r="O72" s="5">
        <v>1</v>
      </c>
      <c r="P72" t="s">
        <v>208</v>
      </c>
      <c r="Q72" s="11">
        <v>0</v>
      </c>
      <c r="R72" s="12">
        <f>+L72-Q72</f>
        <v>20400000</v>
      </c>
      <c r="S72" s="5">
        <f>+M72/R72</f>
        <v>1</v>
      </c>
    </row>
    <row r="73" spans="1:19" s="6" customFormat="1" x14ac:dyDescent="0.25">
      <c r="A73">
        <v>1010</v>
      </c>
      <c r="B73"/>
      <c r="C73"/>
      <c r="D73" s="4">
        <v>45530</v>
      </c>
      <c r="E73" s="4">
        <v>45651</v>
      </c>
      <c r="F73" s="5">
        <v>1</v>
      </c>
      <c r="G73" t="s">
        <v>41</v>
      </c>
      <c r="H73" s="17">
        <v>24000000</v>
      </c>
      <c r="I73" s="17">
        <v>0</v>
      </c>
      <c r="J73" t="s">
        <v>16</v>
      </c>
      <c r="K73" t="s">
        <v>17</v>
      </c>
      <c r="L73" s="17">
        <v>24000000</v>
      </c>
      <c r="M73" s="9">
        <v>19000000</v>
      </c>
      <c r="N73" s="9">
        <v>5000000</v>
      </c>
      <c r="O73" s="5">
        <v>0.79166666666666663</v>
      </c>
      <c r="P73" t="s">
        <v>208</v>
      </c>
      <c r="Q73" s="11">
        <v>0</v>
      </c>
      <c r="R73" s="12">
        <f>+L73-Q73</f>
        <v>24000000</v>
      </c>
      <c r="S73" s="5">
        <f>+M73/R73</f>
        <v>0.79166666666666663</v>
      </c>
    </row>
    <row r="74" spans="1:19" s="6" customFormat="1" x14ac:dyDescent="0.25">
      <c r="A74">
        <v>1230</v>
      </c>
      <c r="B74"/>
      <c r="C74"/>
      <c r="D74" s="4">
        <v>45546</v>
      </c>
      <c r="E74" s="4">
        <v>45651</v>
      </c>
      <c r="F74" s="5">
        <v>1</v>
      </c>
      <c r="G74" t="s">
        <v>165</v>
      </c>
      <c r="H74" s="17">
        <v>23530500</v>
      </c>
      <c r="I74" s="17">
        <v>0</v>
      </c>
      <c r="J74" t="s">
        <v>16</v>
      </c>
      <c r="K74" t="s">
        <v>17</v>
      </c>
      <c r="L74" s="17">
        <v>23530500</v>
      </c>
      <c r="M74" s="9">
        <v>23530500</v>
      </c>
      <c r="N74" s="9">
        <v>0</v>
      </c>
      <c r="O74" s="5">
        <v>1</v>
      </c>
      <c r="P74" t="s">
        <v>208</v>
      </c>
      <c r="Q74" s="11">
        <v>0</v>
      </c>
      <c r="R74" s="12">
        <f>+L74-Q74</f>
        <v>23530500</v>
      </c>
      <c r="S74" s="5">
        <f>+M74/R74</f>
        <v>1</v>
      </c>
    </row>
    <row r="75" spans="1:19" s="6" customFormat="1" x14ac:dyDescent="0.25">
      <c r="A75">
        <v>1294</v>
      </c>
      <c r="B75"/>
      <c r="C75"/>
      <c r="D75" s="4">
        <v>45551</v>
      </c>
      <c r="E75" s="4">
        <v>45651</v>
      </c>
      <c r="F75" s="5">
        <v>1</v>
      </c>
      <c r="G75" t="s">
        <v>175</v>
      </c>
      <c r="H75" s="17">
        <v>17000000</v>
      </c>
      <c r="I75" s="17">
        <v>0</v>
      </c>
      <c r="J75" t="s">
        <v>16</v>
      </c>
      <c r="K75" t="s">
        <v>17</v>
      </c>
      <c r="L75" s="17">
        <v>17000000</v>
      </c>
      <c r="M75" s="9">
        <v>17000000</v>
      </c>
      <c r="N75" s="9">
        <v>0</v>
      </c>
      <c r="O75" s="5">
        <v>1</v>
      </c>
      <c r="P75" t="s">
        <v>208</v>
      </c>
      <c r="Q75" s="11">
        <v>0</v>
      </c>
      <c r="R75" s="12">
        <f>+L75-Q75</f>
        <v>17000000</v>
      </c>
      <c r="S75" s="5">
        <f>+M75/R75</f>
        <v>1</v>
      </c>
    </row>
    <row r="76" spans="1:19" s="6" customFormat="1" x14ac:dyDescent="0.25">
      <c r="A76">
        <v>1365</v>
      </c>
      <c r="B76"/>
      <c r="C76"/>
      <c r="D76" s="4">
        <v>45561</v>
      </c>
      <c r="E76" s="4">
        <v>45651</v>
      </c>
      <c r="F76" s="5">
        <v>1</v>
      </c>
      <c r="G76" t="s">
        <v>200</v>
      </c>
      <c r="H76" s="17">
        <v>15000000</v>
      </c>
      <c r="I76" s="17">
        <v>0</v>
      </c>
      <c r="J76" t="s">
        <v>16</v>
      </c>
      <c r="K76" t="s">
        <v>17</v>
      </c>
      <c r="L76" s="17">
        <v>15000000</v>
      </c>
      <c r="M76" s="9">
        <v>15000000</v>
      </c>
      <c r="N76" s="9">
        <v>0</v>
      </c>
      <c r="O76" s="5">
        <v>1</v>
      </c>
      <c r="P76" t="s">
        <v>208</v>
      </c>
      <c r="Q76" s="11">
        <v>0</v>
      </c>
      <c r="R76" s="12">
        <f>+L76-Q76</f>
        <v>15000000</v>
      </c>
      <c r="S76" s="5">
        <f>+M76/R76</f>
        <v>1</v>
      </c>
    </row>
    <row r="77" spans="1:19" s="6" customFormat="1" x14ac:dyDescent="0.25">
      <c r="A77">
        <v>1376</v>
      </c>
      <c r="B77"/>
      <c r="C77"/>
      <c r="D77" s="4">
        <v>45561</v>
      </c>
      <c r="E77" s="4">
        <v>45651</v>
      </c>
      <c r="F77" s="5">
        <v>1</v>
      </c>
      <c r="G77" t="s">
        <v>202</v>
      </c>
      <c r="H77" s="17">
        <v>21000000</v>
      </c>
      <c r="I77" s="17">
        <v>0</v>
      </c>
      <c r="J77" t="s">
        <v>16</v>
      </c>
      <c r="K77" t="s">
        <v>17</v>
      </c>
      <c r="L77" s="17">
        <v>21000000</v>
      </c>
      <c r="M77" s="9">
        <v>21000000</v>
      </c>
      <c r="N77" s="9">
        <v>0</v>
      </c>
      <c r="O77" s="5">
        <v>1</v>
      </c>
      <c r="P77" t="s">
        <v>208</v>
      </c>
      <c r="Q77" s="11">
        <v>0</v>
      </c>
      <c r="R77" s="12">
        <f>+L77-Q77</f>
        <v>21000000</v>
      </c>
      <c r="S77" s="5">
        <f>+M77/R77</f>
        <v>1</v>
      </c>
    </row>
    <row r="78" spans="1:19" s="6" customFormat="1" x14ac:dyDescent="0.25">
      <c r="A78">
        <v>1377</v>
      </c>
      <c r="B78"/>
      <c r="C78"/>
      <c r="D78" s="4">
        <v>45561</v>
      </c>
      <c r="E78" s="4">
        <v>45651</v>
      </c>
      <c r="F78" s="5">
        <v>1</v>
      </c>
      <c r="G78" t="s">
        <v>64</v>
      </c>
      <c r="H78" s="17">
        <v>15000000</v>
      </c>
      <c r="I78" s="17">
        <v>0</v>
      </c>
      <c r="J78" t="s">
        <v>16</v>
      </c>
      <c r="K78" t="s">
        <v>17</v>
      </c>
      <c r="L78" s="17">
        <v>15000000</v>
      </c>
      <c r="M78" s="9">
        <v>10833333</v>
      </c>
      <c r="N78" s="9">
        <v>4166667</v>
      </c>
      <c r="O78" s="5">
        <v>0.72222220000000004</v>
      </c>
      <c r="P78" t="s">
        <v>208</v>
      </c>
      <c r="Q78" s="11">
        <v>0</v>
      </c>
      <c r="R78" s="12">
        <f>+L78-Q78</f>
        <v>15000000</v>
      </c>
      <c r="S78" s="5">
        <f>+M78/R78</f>
        <v>0.72222220000000004</v>
      </c>
    </row>
    <row r="79" spans="1:19" s="6" customFormat="1" x14ac:dyDescent="0.25">
      <c r="A79">
        <v>1381</v>
      </c>
      <c r="B79"/>
      <c r="C79"/>
      <c r="D79" s="4">
        <v>45561</v>
      </c>
      <c r="E79" s="4">
        <v>45651</v>
      </c>
      <c r="F79" s="5">
        <v>1</v>
      </c>
      <c r="G79" t="s">
        <v>203</v>
      </c>
      <c r="H79" s="17">
        <v>22500000</v>
      </c>
      <c r="I79" s="17">
        <v>0</v>
      </c>
      <c r="J79" t="s">
        <v>16</v>
      </c>
      <c r="K79" t="s">
        <v>17</v>
      </c>
      <c r="L79" s="17">
        <v>22500000</v>
      </c>
      <c r="M79" s="9">
        <v>22500000</v>
      </c>
      <c r="N79" s="9">
        <v>0</v>
      </c>
      <c r="O79" s="5">
        <v>1</v>
      </c>
      <c r="P79" t="s">
        <v>208</v>
      </c>
      <c r="Q79" s="11">
        <v>0</v>
      </c>
      <c r="R79" s="12">
        <f>+L79-Q79</f>
        <v>22500000</v>
      </c>
      <c r="S79" s="5">
        <f>+M79/R79</f>
        <v>1</v>
      </c>
    </row>
    <row r="80" spans="1:19" s="6" customFormat="1" x14ac:dyDescent="0.25">
      <c r="A80">
        <v>1420</v>
      </c>
      <c r="B80"/>
      <c r="C80"/>
      <c r="D80" s="4">
        <v>45576</v>
      </c>
      <c r="E80" s="4">
        <v>45651</v>
      </c>
      <c r="F80" s="5">
        <v>1</v>
      </c>
      <c r="G80" t="s">
        <v>239</v>
      </c>
      <c r="H80" s="17">
        <v>6750000</v>
      </c>
      <c r="I80" s="17">
        <v>0</v>
      </c>
      <c r="J80" t="s">
        <v>16</v>
      </c>
      <c r="K80" t="s">
        <v>17</v>
      </c>
      <c r="L80" s="17">
        <v>6750000</v>
      </c>
      <c r="M80" s="9">
        <v>6750000</v>
      </c>
      <c r="N80" s="9">
        <v>0</v>
      </c>
      <c r="O80" s="5">
        <v>1</v>
      </c>
      <c r="P80" t="s">
        <v>208</v>
      </c>
      <c r="Q80" s="11">
        <v>0</v>
      </c>
      <c r="R80" s="12">
        <f>+L80-Q80</f>
        <v>6750000</v>
      </c>
      <c r="S80" s="5">
        <f>+M80/R80</f>
        <v>1</v>
      </c>
    </row>
    <row r="81" spans="1:19" s="6" customFormat="1" x14ac:dyDescent="0.25">
      <c r="A81">
        <v>1447</v>
      </c>
      <c r="B81"/>
      <c r="C81"/>
      <c r="D81" s="4">
        <v>45576</v>
      </c>
      <c r="E81" s="4">
        <v>45651</v>
      </c>
      <c r="F81" s="5">
        <v>1</v>
      </c>
      <c r="G81" t="s">
        <v>250</v>
      </c>
      <c r="H81" s="17">
        <v>18600000</v>
      </c>
      <c r="I81" s="17">
        <v>0</v>
      </c>
      <c r="J81" t="s">
        <v>16</v>
      </c>
      <c r="K81" t="s">
        <v>17</v>
      </c>
      <c r="L81" s="17">
        <v>18600000</v>
      </c>
      <c r="M81" s="9">
        <v>18600000</v>
      </c>
      <c r="N81" s="9">
        <v>0</v>
      </c>
      <c r="O81" s="5">
        <v>1</v>
      </c>
      <c r="P81" t="s">
        <v>208</v>
      </c>
      <c r="Q81" s="11">
        <v>0</v>
      </c>
      <c r="R81" s="12">
        <f>+L81-Q81</f>
        <v>18600000</v>
      </c>
      <c r="S81" s="5">
        <f>+M81/R81</f>
        <v>1</v>
      </c>
    </row>
    <row r="82" spans="1:19" s="6" customFormat="1" x14ac:dyDescent="0.25">
      <c r="A82">
        <v>1462</v>
      </c>
      <c r="B82"/>
      <c r="C82"/>
      <c r="D82" s="4">
        <v>45576</v>
      </c>
      <c r="E82" s="4">
        <v>45651</v>
      </c>
      <c r="F82" s="5">
        <v>1</v>
      </c>
      <c r="G82" t="s">
        <v>256</v>
      </c>
      <c r="H82" s="17">
        <v>17500000</v>
      </c>
      <c r="I82" s="17">
        <v>0</v>
      </c>
      <c r="J82" t="s">
        <v>16</v>
      </c>
      <c r="K82" t="s">
        <v>17</v>
      </c>
      <c r="L82" s="17">
        <v>17500000</v>
      </c>
      <c r="M82" s="9">
        <v>17500000</v>
      </c>
      <c r="N82" s="9">
        <v>0</v>
      </c>
      <c r="O82" s="5">
        <v>1</v>
      </c>
      <c r="P82" t="s">
        <v>208</v>
      </c>
      <c r="Q82" s="11">
        <v>0</v>
      </c>
      <c r="R82" s="12">
        <f>+L82-Q82</f>
        <v>17500000</v>
      </c>
      <c r="S82" s="5">
        <f>+M82/R82</f>
        <v>1</v>
      </c>
    </row>
    <row r="83" spans="1:19" s="6" customFormat="1" x14ac:dyDescent="0.25">
      <c r="A83">
        <v>1025</v>
      </c>
      <c r="B83"/>
      <c r="C83"/>
      <c r="D83" s="4">
        <v>45531</v>
      </c>
      <c r="E83" s="4">
        <v>45652</v>
      </c>
      <c r="F83" s="5">
        <v>1</v>
      </c>
      <c r="G83" t="s">
        <v>118</v>
      </c>
      <c r="H83" s="17">
        <v>10800000</v>
      </c>
      <c r="I83" s="17">
        <v>0</v>
      </c>
      <c r="J83" t="s">
        <v>16</v>
      </c>
      <c r="K83" t="s">
        <v>17</v>
      </c>
      <c r="L83" s="17">
        <v>10800000</v>
      </c>
      <c r="M83" s="9">
        <v>10800000</v>
      </c>
      <c r="N83" s="9">
        <v>0</v>
      </c>
      <c r="O83" s="5">
        <v>1</v>
      </c>
      <c r="P83" t="s">
        <v>208</v>
      </c>
      <c r="Q83" s="11">
        <v>0</v>
      </c>
      <c r="R83" s="12">
        <f>+L83-Q83</f>
        <v>10800000</v>
      </c>
      <c r="S83" s="5">
        <f>+M83/R83</f>
        <v>1</v>
      </c>
    </row>
    <row r="84" spans="1:19" s="6" customFormat="1" x14ac:dyDescent="0.25">
      <c r="A84">
        <v>1260</v>
      </c>
      <c r="B84"/>
      <c r="C84"/>
      <c r="D84" s="4">
        <v>45547</v>
      </c>
      <c r="E84" s="4">
        <v>45652</v>
      </c>
      <c r="F84" s="5">
        <v>1</v>
      </c>
      <c r="G84" t="s">
        <v>39</v>
      </c>
      <c r="H84" s="17">
        <v>9450000</v>
      </c>
      <c r="I84" s="17">
        <v>0</v>
      </c>
      <c r="J84" t="s">
        <v>16</v>
      </c>
      <c r="K84" t="s">
        <v>17</v>
      </c>
      <c r="L84" s="17">
        <v>9450000</v>
      </c>
      <c r="M84" s="9">
        <v>9450000</v>
      </c>
      <c r="N84" s="9">
        <v>0</v>
      </c>
      <c r="O84" s="5">
        <v>1</v>
      </c>
      <c r="P84" t="s">
        <v>208</v>
      </c>
      <c r="Q84" s="11">
        <v>0</v>
      </c>
      <c r="R84" s="12">
        <f>+L84-Q84</f>
        <v>9450000</v>
      </c>
      <c r="S84" s="5">
        <f>+M84/R84</f>
        <v>1</v>
      </c>
    </row>
    <row r="85" spans="1:19" s="6" customFormat="1" x14ac:dyDescent="0.25">
      <c r="A85">
        <v>1261</v>
      </c>
      <c r="B85"/>
      <c r="C85"/>
      <c r="D85" s="4">
        <v>45547</v>
      </c>
      <c r="E85" s="4">
        <v>45652</v>
      </c>
      <c r="F85" s="5">
        <v>1</v>
      </c>
      <c r="G85" t="s">
        <v>169</v>
      </c>
      <c r="H85" s="17">
        <v>9450000</v>
      </c>
      <c r="I85" s="17">
        <v>0</v>
      </c>
      <c r="J85" t="s">
        <v>16</v>
      </c>
      <c r="K85" t="s">
        <v>17</v>
      </c>
      <c r="L85" s="17">
        <v>9450000</v>
      </c>
      <c r="M85" s="9">
        <v>9450000</v>
      </c>
      <c r="N85" s="9">
        <v>0</v>
      </c>
      <c r="O85" s="5">
        <v>1</v>
      </c>
      <c r="P85" t="s">
        <v>208</v>
      </c>
      <c r="Q85" s="11">
        <v>0</v>
      </c>
      <c r="R85" s="12">
        <f>+L85-Q85</f>
        <v>9450000</v>
      </c>
      <c r="S85" s="5">
        <f>+M85/R85</f>
        <v>1</v>
      </c>
    </row>
    <row r="86" spans="1:19" s="6" customFormat="1" x14ac:dyDescent="0.25">
      <c r="A86">
        <v>1387</v>
      </c>
      <c r="B86"/>
      <c r="C86"/>
      <c r="D86" s="4">
        <v>45562</v>
      </c>
      <c r="E86" s="4">
        <v>45652</v>
      </c>
      <c r="F86" s="5">
        <v>1</v>
      </c>
      <c r="G86" t="s">
        <v>63</v>
      </c>
      <c r="H86" s="17">
        <v>15000000</v>
      </c>
      <c r="I86" s="17">
        <v>0</v>
      </c>
      <c r="J86" t="s">
        <v>16</v>
      </c>
      <c r="K86" t="s">
        <v>17</v>
      </c>
      <c r="L86" s="17">
        <v>15000000</v>
      </c>
      <c r="M86" s="9">
        <v>10666667</v>
      </c>
      <c r="N86" s="9">
        <v>4333333</v>
      </c>
      <c r="O86" s="5">
        <v>0.71111113333333331</v>
      </c>
      <c r="P86" t="s">
        <v>208</v>
      </c>
      <c r="Q86" s="11">
        <v>0</v>
      </c>
      <c r="R86" s="12">
        <f>+L86-Q86</f>
        <v>15000000</v>
      </c>
      <c r="S86" s="5">
        <f>+M86/R86</f>
        <v>0.71111113333333331</v>
      </c>
    </row>
    <row r="87" spans="1:19" s="6" customFormat="1" x14ac:dyDescent="0.25">
      <c r="A87">
        <v>878</v>
      </c>
      <c r="B87"/>
      <c r="C87"/>
      <c r="D87" s="4">
        <v>45517</v>
      </c>
      <c r="E87" s="4">
        <v>45653</v>
      </c>
      <c r="F87" s="5">
        <v>1</v>
      </c>
      <c r="G87" t="s">
        <v>82</v>
      </c>
      <c r="H87" s="17">
        <v>12150000</v>
      </c>
      <c r="I87" s="17">
        <v>0</v>
      </c>
      <c r="J87" t="s">
        <v>16</v>
      </c>
      <c r="K87" t="s">
        <v>17</v>
      </c>
      <c r="L87" s="17">
        <v>12150000</v>
      </c>
      <c r="M87" s="9">
        <v>12150000</v>
      </c>
      <c r="N87" s="9">
        <v>0</v>
      </c>
      <c r="O87" s="5">
        <v>1</v>
      </c>
      <c r="P87" t="s">
        <v>208</v>
      </c>
      <c r="Q87" s="11">
        <v>0</v>
      </c>
      <c r="R87" s="12">
        <f>+L87-Q87</f>
        <v>12150000</v>
      </c>
      <c r="S87" s="5">
        <f>+M87/R87</f>
        <v>1</v>
      </c>
    </row>
    <row r="88" spans="1:19" s="6" customFormat="1" x14ac:dyDescent="0.25">
      <c r="A88">
        <v>887</v>
      </c>
      <c r="B88"/>
      <c r="C88"/>
      <c r="D88" s="4">
        <v>45517</v>
      </c>
      <c r="E88" s="4">
        <v>45653</v>
      </c>
      <c r="F88" s="5">
        <v>1</v>
      </c>
      <c r="G88" t="s">
        <v>83</v>
      </c>
      <c r="H88" s="17">
        <v>12150000</v>
      </c>
      <c r="I88" s="17">
        <v>0</v>
      </c>
      <c r="J88" t="s">
        <v>16</v>
      </c>
      <c r="K88" t="s">
        <v>17</v>
      </c>
      <c r="L88" s="17">
        <v>12150000</v>
      </c>
      <c r="M88" s="9">
        <v>12150000</v>
      </c>
      <c r="N88" s="9">
        <v>0</v>
      </c>
      <c r="O88" s="5">
        <v>1</v>
      </c>
      <c r="P88" t="s">
        <v>208</v>
      </c>
      <c r="Q88" s="11">
        <v>0</v>
      </c>
      <c r="R88" s="12">
        <f>+L88-Q88</f>
        <v>12150000</v>
      </c>
      <c r="S88" s="5">
        <f>+M88/R88</f>
        <v>1</v>
      </c>
    </row>
    <row r="89" spans="1:19" s="6" customFormat="1" x14ac:dyDescent="0.25">
      <c r="A89">
        <v>894</v>
      </c>
      <c r="B89"/>
      <c r="C89"/>
      <c r="D89" s="4">
        <v>45517</v>
      </c>
      <c r="E89" s="4">
        <v>45653</v>
      </c>
      <c r="F89" s="5">
        <v>1</v>
      </c>
      <c r="G89" t="s">
        <v>85</v>
      </c>
      <c r="H89" s="17">
        <v>12150000</v>
      </c>
      <c r="I89" s="17">
        <v>0</v>
      </c>
      <c r="J89" t="s">
        <v>16</v>
      </c>
      <c r="K89" t="s">
        <v>17</v>
      </c>
      <c r="L89" s="17">
        <v>12150000</v>
      </c>
      <c r="M89" s="9">
        <v>12150000</v>
      </c>
      <c r="N89" s="9">
        <v>0</v>
      </c>
      <c r="O89" s="5">
        <v>1</v>
      </c>
      <c r="P89" t="s">
        <v>208</v>
      </c>
      <c r="Q89" s="11">
        <v>0</v>
      </c>
      <c r="R89" s="12">
        <f>+L89-Q89</f>
        <v>12150000</v>
      </c>
      <c r="S89" s="5">
        <f>+M89/R89</f>
        <v>1</v>
      </c>
    </row>
    <row r="90" spans="1:19" s="6" customFormat="1" x14ac:dyDescent="0.25">
      <c r="A90">
        <v>1037</v>
      </c>
      <c r="B90"/>
      <c r="C90"/>
      <c r="D90" s="4">
        <v>45532</v>
      </c>
      <c r="E90" s="4">
        <v>45653</v>
      </c>
      <c r="F90" s="5">
        <v>1</v>
      </c>
      <c r="G90" t="s">
        <v>42</v>
      </c>
      <c r="H90" s="17">
        <v>10800000</v>
      </c>
      <c r="I90" s="17">
        <v>0</v>
      </c>
      <c r="J90" t="s">
        <v>16</v>
      </c>
      <c r="K90" t="s">
        <v>17</v>
      </c>
      <c r="L90" s="17">
        <v>10800000</v>
      </c>
      <c r="M90" s="9">
        <v>10800000</v>
      </c>
      <c r="N90" s="9">
        <v>0</v>
      </c>
      <c r="O90" s="5">
        <v>1</v>
      </c>
      <c r="P90" t="s">
        <v>208</v>
      </c>
      <c r="Q90" s="11">
        <v>0</v>
      </c>
      <c r="R90" s="12">
        <f>+L90-Q90</f>
        <v>10800000</v>
      </c>
      <c r="S90" s="5">
        <f>+M90/R90</f>
        <v>1</v>
      </c>
    </row>
    <row r="91" spans="1:19" s="6" customFormat="1" x14ac:dyDescent="0.25">
      <c r="A91">
        <v>1039</v>
      </c>
      <c r="B91"/>
      <c r="C91"/>
      <c r="D91" s="4">
        <v>45532</v>
      </c>
      <c r="E91" s="4">
        <v>45653</v>
      </c>
      <c r="F91" s="5">
        <v>1</v>
      </c>
      <c r="G91" t="s">
        <v>120</v>
      </c>
      <c r="H91" s="17">
        <v>36000000</v>
      </c>
      <c r="I91" s="17">
        <v>0</v>
      </c>
      <c r="J91" t="s">
        <v>16</v>
      </c>
      <c r="K91" t="s">
        <v>17</v>
      </c>
      <c r="L91" s="17">
        <v>36000000</v>
      </c>
      <c r="M91" s="9">
        <v>27900000</v>
      </c>
      <c r="N91" s="9">
        <v>8100000</v>
      </c>
      <c r="O91" s="5">
        <v>0.77500000000000002</v>
      </c>
      <c r="P91" t="s">
        <v>208</v>
      </c>
      <c r="Q91" s="11">
        <v>0</v>
      </c>
      <c r="R91" s="12">
        <f>+L91-Q91</f>
        <v>36000000</v>
      </c>
      <c r="S91" s="5">
        <f>+M91/R91</f>
        <v>0.77500000000000002</v>
      </c>
    </row>
    <row r="92" spans="1:19" s="6" customFormat="1" x14ac:dyDescent="0.25">
      <c r="A92">
        <v>1043</v>
      </c>
      <c r="B92"/>
      <c r="C92"/>
      <c r="D92" s="4">
        <v>45532</v>
      </c>
      <c r="E92" s="4">
        <v>45653</v>
      </c>
      <c r="F92" s="5">
        <v>1</v>
      </c>
      <c r="G92" t="s">
        <v>121</v>
      </c>
      <c r="H92" s="17">
        <v>28000000</v>
      </c>
      <c r="I92" s="17">
        <v>0</v>
      </c>
      <c r="J92" t="s">
        <v>16</v>
      </c>
      <c r="K92" t="s">
        <v>17</v>
      </c>
      <c r="L92" s="17">
        <v>28000000</v>
      </c>
      <c r="M92" s="9">
        <v>21700000</v>
      </c>
      <c r="N92" s="9">
        <v>6300000</v>
      </c>
      <c r="O92" s="5">
        <v>0.77500000000000002</v>
      </c>
      <c r="P92" t="s">
        <v>208</v>
      </c>
      <c r="Q92" s="11">
        <v>0</v>
      </c>
      <c r="R92" s="12">
        <f>+L92-Q92</f>
        <v>28000000</v>
      </c>
      <c r="S92" s="5">
        <f>+M92/R92</f>
        <v>0.77500000000000002</v>
      </c>
    </row>
    <row r="93" spans="1:19" s="6" customFormat="1" x14ac:dyDescent="0.25">
      <c r="A93">
        <v>1286</v>
      </c>
      <c r="B93"/>
      <c r="C93"/>
      <c r="D93" s="4">
        <v>45548</v>
      </c>
      <c r="E93" s="4">
        <v>45653</v>
      </c>
      <c r="F93" s="5">
        <v>1</v>
      </c>
      <c r="G93" t="s">
        <v>172</v>
      </c>
      <c r="H93" s="17">
        <v>9450000</v>
      </c>
      <c r="I93" s="17">
        <v>0</v>
      </c>
      <c r="J93" t="s">
        <v>16</v>
      </c>
      <c r="K93" t="s">
        <v>17</v>
      </c>
      <c r="L93" s="17">
        <v>9450000</v>
      </c>
      <c r="M93" s="9">
        <v>9450000</v>
      </c>
      <c r="N93" s="9">
        <v>0</v>
      </c>
      <c r="O93" s="5">
        <v>1</v>
      </c>
      <c r="P93" t="s">
        <v>208</v>
      </c>
      <c r="Q93" s="11">
        <v>0</v>
      </c>
      <c r="R93" s="12">
        <f>+L93-Q93</f>
        <v>9450000</v>
      </c>
      <c r="S93" s="5">
        <f>+M93/R93</f>
        <v>1</v>
      </c>
    </row>
    <row r="94" spans="1:19" s="6" customFormat="1" x14ac:dyDescent="0.25">
      <c r="A94">
        <v>1526</v>
      </c>
      <c r="B94"/>
      <c r="C94"/>
      <c r="D94" s="4">
        <v>45593</v>
      </c>
      <c r="E94" s="4">
        <v>45653</v>
      </c>
      <c r="F94" s="5">
        <v>1</v>
      </c>
      <c r="G94" t="s">
        <v>282</v>
      </c>
      <c r="H94" s="17">
        <v>3978000</v>
      </c>
      <c r="I94" s="17">
        <v>0</v>
      </c>
      <c r="J94" t="s">
        <v>16</v>
      </c>
      <c r="K94" t="s">
        <v>17</v>
      </c>
      <c r="L94" s="17">
        <v>3978000</v>
      </c>
      <c r="M94" s="9">
        <v>3978000</v>
      </c>
      <c r="N94" s="9">
        <v>0</v>
      </c>
      <c r="O94" s="5">
        <v>1</v>
      </c>
      <c r="P94" t="s">
        <v>208</v>
      </c>
      <c r="Q94" s="11">
        <v>0</v>
      </c>
      <c r="R94" s="12">
        <f>+L94-Q94</f>
        <v>3978000</v>
      </c>
      <c r="S94" s="5">
        <f>+M94/R94</f>
        <v>1</v>
      </c>
    </row>
    <row r="95" spans="1:19" s="6" customFormat="1" x14ac:dyDescent="0.25">
      <c r="A95">
        <v>810</v>
      </c>
      <c r="B95"/>
      <c r="C95"/>
      <c r="D95" s="4">
        <v>45497</v>
      </c>
      <c r="E95" s="4">
        <v>45654</v>
      </c>
      <c r="F95" s="5">
        <v>1</v>
      </c>
      <c r="G95" t="s">
        <v>69</v>
      </c>
      <c r="H95" s="17">
        <v>36750500</v>
      </c>
      <c r="I95" s="17">
        <v>0</v>
      </c>
      <c r="J95" t="s">
        <v>16</v>
      </c>
      <c r="K95" t="s">
        <v>17</v>
      </c>
      <c r="L95" s="17">
        <v>36750500</v>
      </c>
      <c r="M95" s="9">
        <v>36750500</v>
      </c>
      <c r="N95" s="9">
        <v>0</v>
      </c>
      <c r="O95" s="5">
        <v>1</v>
      </c>
      <c r="P95" t="s">
        <v>208</v>
      </c>
      <c r="Q95" s="11">
        <v>0</v>
      </c>
      <c r="R95" s="12">
        <f>+L95-Q95</f>
        <v>36750500</v>
      </c>
      <c r="S95" s="5">
        <f>+M95/R95</f>
        <v>1</v>
      </c>
    </row>
    <row r="96" spans="1:19" s="6" customFormat="1" x14ac:dyDescent="0.25">
      <c r="A96">
        <v>822</v>
      </c>
      <c r="B96"/>
      <c r="C96"/>
      <c r="D96" s="4">
        <v>45502</v>
      </c>
      <c r="E96" s="4">
        <v>45654</v>
      </c>
      <c r="F96" s="5">
        <v>1</v>
      </c>
      <c r="G96" t="s">
        <v>70</v>
      </c>
      <c r="H96" s="17">
        <v>14410000</v>
      </c>
      <c r="I96" s="17">
        <v>0</v>
      </c>
      <c r="J96" t="s">
        <v>16</v>
      </c>
      <c r="K96" t="s">
        <v>17</v>
      </c>
      <c r="L96" s="17">
        <v>14410000</v>
      </c>
      <c r="M96" s="9">
        <v>14410000</v>
      </c>
      <c r="N96" s="9">
        <v>0</v>
      </c>
      <c r="O96" s="5">
        <v>1</v>
      </c>
      <c r="P96" t="s">
        <v>208</v>
      </c>
      <c r="Q96" s="11">
        <v>0</v>
      </c>
      <c r="R96" s="12">
        <f>+L96-Q96</f>
        <v>14410000</v>
      </c>
      <c r="S96" s="5">
        <f>+M96/R96</f>
        <v>1</v>
      </c>
    </row>
    <row r="97" spans="1:19" s="6" customFormat="1" x14ac:dyDescent="0.25">
      <c r="A97">
        <v>898</v>
      </c>
      <c r="B97"/>
      <c r="C97"/>
      <c r="D97" s="4">
        <v>45518</v>
      </c>
      <c r="E97" s="4">
        <v>45654</v>
      </c>
      <c r="F97" s="5">
        <v>1</v>
      </c>
      <c r="G97" t="s">
        <v>88</v>
      </c>
      <c r="H97" s="17">
        <v>12150000</v>
      </c>
      <c r="I97" s="17">
        <v>0</v>
      </c>
      <c r="J97" t="s">
        <v>16</v>
      </c>
      <c r="K97" t="s">
        <v>17</v>
      </c>
      <c r="L97" s="17">
        <v>12150000</v>
      </c>
      <c r="M97" s="9">
        <v>12150000</v>
      </c>
      <c r="N97" s="9">
        <v>0</v>
      </c>
      <c r="O97" s="5">
        <v>1</v>
      </c>
      <c r="P97" t="s">
        <v>208</v>
      </c>
      <c r="Q97" s="11">
        <v>0</v>
      </c>
      <c r="R97" s="12">
        <f>+L97-Q97</f>
        <v>12150000</v>
      </c>
      <c r="S97" s="5">
        <f>+M97/R97</f>
        <v>1</v>
      </c>
    </row>
    <row r="98" spans="1:19" s="6" customFormat="1" x14ac:dyDescent="0.25">
      <c r="A98">
        <v>907</v>
      </c>
      <c r="B98"/>
      <c r="C98"/>
      <c r="D98" s="4">
        <v>45518</v>
      </c>
      <c r="E98" s="4">
        <v>45654</v>
      </c>
      <c r="F98" s="5">
        <v>1</v>
      </c>
      <c r="G98" t="s">
        <v>89</v>
      </c>
      <c r="H98" s="17">
        <v>13950000</v>
      </c>
      <c r="I98" s="17">
        <v>0</v>
      </c>
      <c r="J98" t="s">
        <v>16</v>
      </c>
      <c r="K98" t="s">
        <v>17</v>
      </c>
      <c r="L98" s="17">
        <v>13950000</v>
      </c>
      <c r="M98" s="9">
        <v>13950000</v>
      </c>
      <c r="N98" s="9">
        <v>0</v>
      </c>
      <c r="O98" s="5">
        <v>1</v>
      </c>
      <c r="P98" t="s">
        <v>208</v>
      </c>
      <c r="Q98" s="11">
        <v>0</v>
      </c>
      <c r="R98" s="12">
        <f>+L98-Q98</f>
        <v>13950000</v>
      </c>
      <c r="S98" s="5">
        <f>+M98/R98</f>
        <v>1</v>
      </c>
    </row>
    <row r="99" spans="1:19" s="6" customFormat="1" x14ac:dyDescent="0.25">
      <c r="A99">
        <v>1017</v>
      </c>
      <c r="B99"/>
      <c r="C99"/>
      <c r="D99" s="4">
        <v>45533</v>
      </c>
      <c r="E99" s="4">
        <v>45654</v>
      </c>
      <c r="F99" s="5">
        <v>1</v>
      </c>
      <c r="G99" t="s">
        <v>115</v>
      </c>
      <c r="H99" s="17">
        <v>10800000</v>
      </c>
      <c r="I99" s="17">
        <v>0</v>
      </c>
      <c r="J99" t="s">
        <v>16</v>
      </c>
      <c r="K99" t="s">
        <v>17</v>
      </c>
      <c r="L99" s="17">
        <v>10800000</v>
      </c>
      <c r="M99" s="9">
        <v>10800000</v>
      </c>
      <c r="N99" s="9">
        <v>0</v>
      </c>
      <c r="O99" s="5">
        <v>1</v>
      </c>
      <c r="P99" t="s">
        <v>208</v>
      </c>
      <c r="Q99" s="11">
        <v>0</v>
      </c>
      <c r="R99" s="12">
        <f>+L99-Q99</f>
        <v>10800000</v>
      </c>
      <c r="S99" s="5">
        <f>+M99/R99</f>
        <v>1</v>
      </c>
    </row>
    <row r="100" spans="1:19" s="6" customFormat="1" x14ac:dyDescent="0.25">
      <c r="A100">
        <v>1033</v>
      </c>
      <c r="B100"/>
      <c r="C100"/>
      <c r="D100" s="4">
        <v>45533</v>
      </c>
      <c r="E100" s="4">
        <v>45654</v>
      </c>
      <c r="F100" s="5">
        <v>1</v>
      </c>
      <c r="G100" t="s">
        <v>45</v>
      </c>
      <c r="H100" s="17">
        <v>24000000</v>
      </c>
      <c r="I100" s="17">
        <v>0</v>
      </c>
      <c r="J100" t="s">
        <v>16</v>
      </c>
      <c r="K100" t="s">
        <v>17</v>
      </c>
      <c r="L100" s="17">
        <v>24000000</v>
      </c>
      <c r="M100" s="9">
        <v>24000000</v>
      </c>
      <c r="N100" s="9">
        <v>0</v>
      </c>
      <c r="O100" s="5">
        <v>1</v>
      </c>
      <c r="P100" t="s">
        <v>208</v>
      </c>
      <c r="Q100" s="11">
        <v>0</v>
      </c>
      <c r="R100" s="12">
        <f>+L100-Q100</f>
        <v>24000000</v>
      </c>
      <c r="S100" s="5">
        <f>+M100/R100</f>
        <v>1</v>
      </c>
    </row>
    <row r="101" spans="1:19" s="6" customFormat="1" x14ac:dyDescent="0.25">
      <c r="A101">
        <v>1056</v>
      </c>
      <c r="B101"/>
      <c r="C101"/>
      <c r="D101" s="4">
        <v>45533</v>
      </c>
      <c r="E101" s="4">
        <v>45654</v>
      </c>
      <c r="F101" s="5">
        <v>1</v>
      </c>
      <c r="G101" t="s">
        <v>124</v>
      </c>
      <c r="H101" s="17">
        <v>24000000</v>
      </c>
      <c r="I101" s="17">
        <v>0</v>
      </c>
      <c r="J101" t="s">
        <v>16</v>
      </c>
      <c r="K101" t="s">
        <v>17</v>
      </c>
      <c r="L101" s="17">
        <v>24000000</v>
      </c>
      <c r="M101" s="9">
        <v>24000000</v>
      </c>
      <c r="N101" s="9">
        <v>0</v>
      </c>
      <c r="O101" s="5">
        <v>1</v>
      </c>
      <c r="P101" t="s">
        <v>208</v>
      </c>
      <c r="Q101" s="11">
        <v>0</v>
      </c>
      <c r="R101" s="12">
        <f>+L101-Q101</f>
        <v>24000000</v>
      </c>
      <c r="S101" s="5">
        <f>+M101/R101</f>
        <v>1</v>
      </c>
    </row>
    <row r="102" spans="1:19" s="6" customFormat="1" x14ac:dyDescent="0.25">
      <c r="A102">
        <v>1245</v>
      </c>
      <c r="B102"/>
      <c r="C102"/>
      <c r="D102" s="4">
        <v>45546</v>
      </c>
      <c r="E102" s="4">
        <v>45654</v>
      </c>
      <c r="F102" s="5">
        <v>1</v>
      </c>
      <c r="G102" t="s">
        <v>62</v>
      </c>
      <c r="H102" s="17">
        <v>8175000</v>
      </c>
      <c r="I102" s="17">
        <v>0</v>
      </c>
      <c r="J102" t="s">
        <v>16</v>
      </c>
      <c r="K102" t="s">
        <v>362</v>
      </c>
      <c r="L102" s="17">
        <v>8175000</v>
      </c>
      <c r="M102" s="9">
        <v>8175000</v>
      </c>
      <c r="N102" s="9">
        <v>0</v>
      </c>
      <c r="O102" s="5">
        <v>1</v>
      </c>
      <c r="P102" t="s">
        <v>208</v>
      </c>
      <c r="Q102" s="11">
        <v>0</v>
      </c>
      <c r="R102" s="12">
        <f>+L102-Q102</f>
        <v>8175000</v>
      </c>
      <c r="S102" s="5">
        <f>+M102/R102</f>
        <v>1</v>
      </c>
    </row>
    <row r="103" spans="1:19" s="6" customFormat="1" x14ac:dyDescent="0.25">
      <c r="A103">
        <v>1373</v>
      </c>
      <c r="B103"/>
      <c r="C103"/>
      <c r="D103" s="4">
        <v>45560</v>
      </c>
      <c r="E103" s="4">
        <v>45654</v>
      </c>
      <c r="F103" s="5">
        <v>1</v>
      </c>
      <c r="G103" t="s">
        <v>201</v>
      </c>
      <c r="H103" s="17">
        <v>19000000</v>
      </c>
      <c r="I103" s="17">
        <v>0</v>
      </c>
      <c r="J103" t="s">
        <v>16</v>
      </c>
      <c r="K103" t="s">
        <v>17</v>
      </c>
      <c r="L103" s="17">
        <v>19000000</v>
      </c>
      <c r="M103" s="9">
        <v>13200000</v>
      </c>
      <c r="N103" s="9">
        <v>5800000</v>
      </c>
      <c r="O103" s="5">
        <v>0.69473684210526321</v>
      </c>
      <c r="P103" t="s">
        <v>208</v>
      </c>
      <c r="Q103" s="11">
        <v>0</v>
      </c>
      <c r="R103" s="12">
        <f>+L103-Q103</f>
        <v>19000000</v>
      </c>
      <c r="S103" s="5">
        <f>+M103/R103</f>
        <v>0.69473684210526321</v>
      </c>
    </row>
    <row r="104" spans="1:19" s="6" customFormat="1" x14ac:dyDescent="0.25">
      <c r="A104">
        <v>1492</v>
      </c>
      <c r="B104"/>
      <c r="C104"/>
      <c r="D104" s="4">
        <v>45594</v>
      </c>
      <c r="E104" s="4">
        <v>45654</v>
      </c>
      <c r="F104" s="5">
        <v>1</v>
      </c>
      <c r="G104" t="s">
        <v>269</v>
      </c>
      <c r="H104" s="17">
        <v>14000000</v>
      </c>
      <c r="I104" s="17">
        <v>0</v>
      </c>
      <c r="J104" t="s">
        <v>16</v>
      </c>
      <c r="K104" t="s">
        <v>17</v>
      </c>
      <c r="L104" s="17">
        <v>14000000</v>
      </c>
      <c r="M104" s="9">
        <v>466667</v>
      </c>
      <c r="N104" s="9">
        <v>13533333</v>
      </c>
      <c r="O104" s="5">
        <v>3.3333357142857144E-2</v>
      </c>
      <c r="P104" t="s">
        <v>208</v>
      </c>
      <c r="Q104" s="11">
        <v>0</v>
      </c>
      <c r="R104" s="12">
        <f>+L104-Q104</f>
        <v>14000000</v>
      </c>
      <c r="S104" s="5">
        <f>+M104/R104</f>
        <v>3.3333357142857144E-2</v>
      </c>
    </row>
    <row r="105" spans="1:19" s="6" customFormat="1" x14ac:dyDescent="0.25">
      <c r="A105">
        <v>1514</v>
      </c>
      <c r="B105"/>
      <c r="C105"/>
      <c r="D105" s="4">
        <v>45594</v>
      </c>
      <c r="E105" s="4">
        <v>45654</v>
      </c>
      <c r="F105" s="5">
        <v>1</v>
      </c>
      <c r="G105" t="s">
        <v>279</v>
      </c>
      <c r="H105" s="17">
        <v>9546000</v>
      </c>
      <c r="I105" s="17">
        <v>0</v>
      </c>
      <c r="J105" t="s">
        <v>16</v>
      </c>
      <c r="K105" t="s">
        <v>17</v>
      </c>
      <c r="L105" s="17">
        <v>9546000</v>
      </c>
      <c r="M105" s="9">
        <v>9546000</v>
      </c>
      <c r="N105" s="9">
        <v>0</v>
      </c>
      <c r="O105" s="5">
        <v>1</v>
      </c>
      <c r="P105" t="s">
        <v>208</v>
      </c>
      <c r="Q105" s="11">
        <v>0</v>
      </c>
      <c r="R105" s="12">
        <f>+L105-Q105</f>
        <v>9546000</v>
      </c>
      <c r="S105" s="5">
        <f>+M105/R105</f>
        <v>1</v>
      </c>
    </row>
    <row r="106" spans="1:19" s="6" customFormat="1" x14ac:dyDescent="0.25">
      <c r="A106">
        <v>1050</v>
      </c>
      <c r="B106"/>
      <c r="C106"/>
      <c r="D106" s="4">
        <v>45534</v>
      </c>
      <c r="E106" s="4">
        <v>45655</v>
      </c>
      <c r="F106" s="5">
        <v>1</v>
      </c>
      <c r="G106" t="s">
        <v>122</v>
      </c>
      <c r="H106" s="17">
        <v>10800000</v>
      </c>
      <c r="I106" s="17">
        <v>0</v>
      </c>
      <c r="J106" t="s">
        <v>16</v>
      </c>
      <c r="K106" t="s">
        <v>354</v>
      </c>
      <c r="L106" s="17">
        <v>10800000</v>
      </c>
      <c r="M106" s="9">
        <v>10800000</v>
      </c>
      <c r="N106" s="9">
        <v>0</v>
      </c>
      <c r="O106" s="5">
        <v>1</v>
      </c>
      <c r="P106" t="s">
        <v>208</v>
      </c>
      <c r="Q106" s="11">
        <v>0</v>
      </c>
      <c r="R106" s="12">
        <f>+L106-Q106</f>
        <v>10800000</v>
      </c>
      <c r="S106" s="5">
        <f>+M106/R106</f>
        <v>1</v>
      </c>
    </row>
    <row r="107" spans="1:19" s="6" customFormat="1" x14ac:dyDescent="0.25">
      <c r="A107">
        <v>1052</v>
      </c>
      <c r="B107"/>
      <c r="C107"/>
      <c r="D107" s="4">
        <v>45534</v>
      </c>
      <c r="E107" s="4">
        <v>45655</v>
      </c>
      <c r="F107" s="5">
        <v>1</v>
      </c>
      <c r="G107" t="s">
        <v>43</v>
      </c>
      <c r="H107" s="17">
        <v>10800000</v>
      </c>
      <c r="I107" s="17">
        <v>0</v>
      </c>
      <c r="J107" t="s">
        <v>16</v>
      </c>
      <c r="K107" t="s">
        <v>355</v>
      </c>
      <c r="L107" s="17">
        <v>10800000</v>
      </c>
      <c r="M107" s="9">
        <v>10800000</v>
      </c>
      <c r="N107" s="9">
        <v>0</v>
      </c>
      <c r="O107" s="5">
        <v>1</v>
      </c>
      <c r="P107" t="s">
        <v>208</v>
      </c>
      <c r="Q107" s="11">
        <v>0</v>
      </c>
      <c r="R107" s="12">
        <f>+L107-Q107</f>
        <v>10800000</v>
      </c>
      <c r="S107" s="5">
        <f>+M107/R107</f>
        <v>1</v>
      </c>
    </row>
    <row r="108" spans="1:19" s="6" customFormat="1" x14ac:dyDescent="0.25">
      <c r="A108">
        <v>1060</v>
      </c>
      <c r="B108"/>
      <c r="C108"/>
      <c r="D108" s="4">
        <v>45534</v>
      </c>
      <c r="E108" s="4">
        <v>45655</v>
      </c>
      <c r="F108" s="5">
        <v>1</v>
      </c>
      <c r="G108" t="s">
        <v>20</v>
      </c>
      <c r="H108" s="17">
        <v>10800000</v>
      </c>
      <c r="I108" s="17">
        <v>0</v>
      </c>
      <c r="J108" t="s">
        <v>16</v>
      </c>
      <c r="K108" t="s">
        <v>17</v>
      </c>
      <c r="L108" s="17">
        <v>10800000</v>
      </c>
      <c r="M108" s="9">
        <v>10800000</v>
      </c>
      <c r="N108" s="9">
        <v>0</v>
      </c>
      <c r="O108" s="5">
        <v>1</v>
      </c>
      <c r="P108" t="s">
        <v>208</v>
      </c>
      <c r="Q108" s="11">
        <v>0</v>
      </c>
      <c r="R108" s="12">
        <f>+L108-Q108</f>
        <v>10800000</v>
      </c>
      <c r="S108" s="5">
        <f>+M108/R108</f>
        <v>1</v>
      </c>
    </row>
    <row r="109" spans="1:19" s="6" customFormat="1" x14ac:dyDescent="0.25">
      <c r="A109">
        <v>1061</v>
      </c>
      <c r="B109"/>
      <c r="C109"/>
      <c r="D109" s="4">
        <v>45534</v>
      </c>
      <c r="E109" s="4">
        <v>45655</v>
      </c>
      <c r="F109" s="5">
        <v>1</v>
      </c>
      <c r="G109" t="s">
        <v>126</v>
      </c>
      <c r="H109" s="17">
        <v>21000000</v>
      </c>
      <c r="I109" s="17">
        <v>0</v>
      </c>
      <c r="J109" t="s">
        <v>16</v>
      </c>
      <c r="K109" t="s">
        <v>17</v>
      </c>
      <c r="L109" s="17">
        <v>21000000</v>
      </c>
      <c r="M109" s="9">
        <v>21000000</v>
      </c>
      <c r="N109" s="9">
        <v>0</v>
      </c>
      <c r="O109" s="5">
        <v>1</v>
      </c>
      <c r="P109" t="s">
        <v>208</v>
      </c>
      <c r="Q109" s="11">
        <v>0</v>
      </c>
      <c r="R109" s="12">
        <f>+L109-Q109</f>
        <v>21000000</v>
      </c>
      <c r="S109" s="5">
        <f>+M109/R109</f>
        <v>1</v>
      </c>
    </row>
    <row r="110" spans="1:19" s="6" customFormat="1" x14ac:dyDescent="0.25">
      <c r="A110">
        <v>1063</v>
      </c>
      <c r="B110"/>
      <c r="C110"/>
      <c r="D110" s="4">
        <v>45534</v>
      </c>
      <c r="E110" s="4">
        <v>45655</v>
      </c>
      <c r="F110" s="5">
        <v>1</v>
      </c>
      <c r="G110" t="s">
        <v>54</v>
      </c>
      <c r="H110" s="17">
        <v>8800000</v>
      </c>
      <c r="I110" s="17">
        <v>0</v>
      </c>
      <c r="J110" t="s">
        <v>16</v>
      </c>
      <c r="K110" t="s">
        <v>17</v>
      </c>
      <c r="L110" s="17">
        <v>8800000</v>
      </c>
      <c r="M110" s="9">
        <v>8800000</v>
      </c>
      <c r="N110" s="9">
        <v>0</v>
      </c>
      <c r="O110" s="5">
        <v>1</v>
      </c>
      <c r="P110" t="s">
        <v>208</v>
      </c>
      <c r="Q110" s="11">
        <v>0</v>
      </c>
      <c r="R110" s="12">
        <f>+L110-Q110</f>
        <v>8800000</v>
      </c>
      <c r="S110" s="5">
        <f>+M110/R110</f>
        <v>1</v>
      </c>
    </row>
    <row r="111" spans="1:19" s="6" customFormat="1" x14ac:dyDescent="0.25">
      <c r="A111">
        <v>1064</v>
      </c>
      <c r="B111"/>
      <c r="C111"/>
      <c r="D111" s="4">
        <v>45534</v>
      </c>
      <c r="E111" s="4">
        <v>45655</v>
      </c>
      <c r="F111" s="5">
        <v>1</v>
      </c>
      <c r="G111" t="s">
        <v>127</v>
      </c>
      <c r="H111" s="17">
        <v>18652000</v>
      </c>
      <c r="I111" s="17">
        <v>0</v>
      </c>
      <c r="J111" t="s">
        <v>16</v>
      </c>
      <c r="K111" t="s">
        <v>17</v>
      </c>
      <c r="L111" s="17">
        <v>18652000</v>
      </c>
      <c r="M111" s="9">
        <v>18652000</v>
      </c>
      <c r="N111" s="9">
        <v>0</v>
      </c>
      <c r="O111" s="5">
        <v>1</v>
      </c>
      <c r="P111" t="s">
        <v>208</v>
      </c>
      <c r="Q111" s="11">
        <v>0</v>
      </c>
      <c r="R111" s="12">
        <f>+L111-Q111</f>
        <v>18652000</v>
      </c>
      <c r="S111" s="5">
        <f>+M111/R111</f>
        <v>1</v>
      </c>
    </row>
    <row r="112" spans="1:19" s="6" customFormat="1" x14ac:dyDescent="0.25">
      <c r="A112">
        <v>1065</v>
      </c>
      <c r="B112"/>
      <c r="C112"/>
      <c r="D112" s="4">
        <v>45534</v>
      </c>
      <c r="E112" s="4">
        <v>45655</v>
      </c>
      <c r="F112" s="5">
        <v>1</v>
      </c>
      <c r="G112" t="s">
        <v>128</v>
      </c>
      <c r="H112" s="17">
        <v>22050000</v>
      </c>
      <c r="I112" s="17">
        <v>7350000</v>
      </c>
      <c r="J112" t="s">
        <v>343</v>
      </c>
      <c r="K112" t="s">
        <v>356</v>
      </c>
      <c r="L112" s="17">
        <v>29400000</v>
      </c>
      <c r="M112" s="9">
        <v>29400000</v>
      </c>
      <c r="N112" s="9">
        <v>0</v>
      </c>
      <c r="O112" s="5">
        <v>1</v>
      </c>
      <c r="P112" t="s">
        <v>208</v>
      </c>
      <c r="Q112" s="11">
        <v>0</v>
      </c>
      <c r="R112" s="12">
        <f>+L112-Q112</f>
        <v>29400000</v>
      </c>
      <c r="S112" s="5">
        <f>+M112/R112</f>
        <v>1</v>
      </c>
    </row>
    <row r="113" spans="1:19" s="6" customFormat="1" x14ac:dyDescent="0.25">
      <c r="A113">
        <v>1066</v>
      </c>
      <c r="B113"/>
      <c r="C113"/>
      <c r="D113" s="4">
        <v>45534</v>
      </c>
      <c r="E113" s="4">
        <v>45655</v>
      </c>
      <c r="F113" s="5">
        <v>1</v>
      </c>
      <c r="G113" t="s">
        <v>129</v>
      </c>
      <c r="H113" s="17">
        <v>40000000</v>
      </c>
      <c r="I113" s="17">
        <v>0</v>
      </c>
      <c r="J113" t="s">
        <v>16</v>
      </c>
      <c r="K113" t="s">
        <v>17</v>
      </c>
      <c r="L113" s="17">
        <v>40000000</v>
      </c>
      <c r="M113" s="9">
        <v>40000000</v>
      </c>
      <c r="N113" s="9">
        <v>0</v>
      </c>
      <c r="O113" s="5">
        <v>1</v>
      </c>
      <c r="P113" t="s">
        <v>208</v>
      </c>
      <c r="Q113" s="11">
        <v>0</v>
      </c>
      <c r="R113" s="12">
        <f>+L113-Q113</f>
        <v>40000000</v>
      </c>
      <c r="S113" s="5">
        <f>+M113/R113</f>
        <v>1</v>
      </c>
    </row>
    <row r="114" spans="1:19" s="6" customFormat="1" x14ac:dyDescent="0.25">
      <c r="A114">
        <v>1068</v>
      </c>
      <c r="B114"/>
      <c r="C114"/>
      <c r="D114" s="4">
        <v>45534</v>
      </c>
      <c r="E114" s="4">
        <v>45655</v>
      </c>
      <c r="F114" s="5">
        <v>1</v>
      </c>
      <c r="G114" t="s">
        <v>131</v>
      </c>
      <c r="H114" s="17">
        <v>21000000</v>
      </c>
      <c r="I114" s="17">
        <v>0</v>
      </c>
      <c r="J114" t="s">
        <v>16</v>
      </c>
      <c r="K114" t="s">
        <v>17</v>
      </c>
      <c r="L114" s="17">
        <v>21000000</v>
      </c>
      <c r="M114" s="9">
        <v>15925000</v>
      </c>
      <c r="N114" s="9">
        <v>5075000</v>
      </c>
      <c r="O114" s="5">
        <v>0.7583333333333333</v>
      </c>
      <c r="P114" t="s">
        <v>208</v>
      </c>
      <c r="Q114" s="11">
        <v>0</v>
      </c>
      <c r="R114" s="12">
        <f>+L114-Q114</f>
        <v>21000000</v>
      </c>
      <c r="S114" s="5">
        <f>+M114/R114</f>
        <v>0.7583333333333333</v>
      </c>
    </row>
    <row r="115" spans="1:19" s="6" customFormat="1" x14ac:dyDescent="0.25">
      <c r="A115">
        <v>1069</v>
      </c>
      <c r="B115"/>
      <c r="C115"/>
      <c r="D115" s="4">
        <v>45534</v>
      </c>
      <c r="E115" s="4">
        <v>45655</v>
      </c>
      <c r="F115" s="5">
        <v>1</v>
      </c>
      <c r="G115" t="s">
        <v>40</v>
      </c>
      <c r="H115" s="17">
        <v>10800000</v>
      </c>
      <c r="I115" s="17">
        <v>0</v>
      </c>
      <c r="J115" t="s">
        <v>16</v>
      </c>
      <c r="K115" t="s">
        <v>17</v>
      </c>
      <c r="L115" s="17">
        <v>10800000</v>
      </c>
      <c r="M115" s="9">
        <v>10800000</v>
      </c>
      <c r="N115" s="9">
        <v>0</v>
      </c>
      <c r="O115" s="5">
        <v>1</v>
      </c>
      <c r="P115" t="s">
        <v>208</v>
      </c>
      <c r="Q115" s="11">
        <v>0</v>
      </c>
      <c r="R115" s="12">
        <f>+L115-Q115</f>
        <v>10800000</v>
      </c>
      <c r="S115" s="5">
        <f>+M115/R115</f>
        <v>1</v>
      </c>
    </row>
    <row r="116" spans="1:19" s="6" customFormat="1" x14ac:dyDescent="0.25">
      <c r="A116">
        <v>1071</v>
      </c>
      <c r="B116"/>
      <c r="C116"/>
      <c r="D116" s="4">
        <v>45534</v>
      </c>
      <c r="E116" s="4">
        <v>45655</v>
      </c>
      <c r="F116" s="5">
        <v>1</v>
      </c>
      <c r="G116" t="s">
        <v>133</v>
      </c>
      <c r="H116" s="17">
        <v>11532000</v>
      </c>
      <c r="I116" s="17">
        <v>0</v>
      </c>
      <c r="J116" t="s">
        <v>16</v>
      </c>
      <c r="K116" t="s">
        <v>17</v>
      </c>
      <c r="L116" s="17">
        <v>11532000</v>
      </c>
      <c r="M116" s="9">
        <v>8745100</v>
      </c>
      <c r="N116" s="9">
        <v>2786900</v>
      </c>
      <c r="O116" s="5">
        <v>0.7583333333333333</v>
      </c>
      <c r="P116" t="s">
        <v>208</v>
      </c>
      <c r="Q116" s="11">
        <v>0</v>
      </c>
      <c r="R116" s="12">
        <f>+L116-Q116</f>
        <v>11532000</v>
      </c>
      <c r="S116" s="5">
        <f>+M116/R116</f>
        <v>0.7583333333333333</v>
      </c>
    </row>
    <row r="117" spans="1:19" s="6" customFormat="1" x14ac:dyDescent="0.25">
      <c r="A117">
        <v>1082</v>
      </c>
      <c r="B117"/>
      <c r="C117"/>
      <c r="D117" s="4">
        <v>45534</v>
      </c>
      <c r="E117" s="4">
        <v>45655</v>
      </c>
      <c r="F117" s="5">
        <v>1</v>
      </c>
      <c r="G117" t="s">
        <v>135</v>
      </c>
      <c r="H117" s="17">
        <v>21000000</v>
      </c>
      <c r="I117" s="17">
        <v>0</v>
      </c>
      <c r="J117" t="s">
        <v>16</v>
      </c>
      <c r="K117" t="s">
        <v>17</v>
      </c>
      <c r="L117" s="17">
        <v>21000000</v>
      </c>
      <c r="M117" s="9">
        <v>15925000</v>
      </c>
      <c r="N117" s="9">
        <v>5075000</v>
      </c>
      <c r="O117" s="5">
        <v>0.7583333333333333</v>
      </c>
      <c r="P117" t="s">
        <v>208</v>
      </c>
      <c r="Q117" s="11">
        <v>0</v>
      </c>
      <c r="R117" s="12">
        <f>+L117-Q117</f>
        <v>21000000</v>
      </c>
      <c r="S117" s="5">
        <f>+M117/R117</f>
        <v>0.7583333333333333</v>
      </c>
    </row>
    <row r="118" spans="1:19" s="6" customFormat="1" x14ac:dyDescent="0.25">
      <c r="A118">
        <v>1087</v>
      </c>
      <c r="B118"/>
      <c r="C118"/>
      <c r="D118" s="4">
        <v>45534</v>
      </c>
      <c r="E118" s="4">
        <v>45655</v>
      </c>
      <c r="F118" s="5">
        <v>1</v>
      </c>
      <c r="G118" t="s">
        <v>136</v>
      </c>
      <c r="H118" s="17">
        <v>22050000</v>
      </c>
      <c r="I118" s="17">
        <v>7350000</v>
      </c>
      <c r="J118" t="s">
        <v>343</v>
      </c>
      <c r="K118" t="s">
        <v>357</v>
      </c>
      <c r="L118" s="17">
        <v>29400000</v>
      </c>
      <c r="M118" s="9">
        <v>29400000</v>
      </c>
      <c r="N118" s="9">
        <v>0</v>
      </c>
      <c r="O118" s="5">
        <v>1</v>
      </c>
      <c r="P118" t="s">
        <v>208</v>
      </c>
      <c r="Q118" s="11">
        <v>0</v>
      </c>
      <c r="R118" s="12">
        <f>+L118-Q118</f>
        <v>29400000</v>
      </c>
      <c r="S118" s="5">
        <f>+M118/R118</f>
        <v>1</v>
      </c>
    </row>
    <row r="119" spans="1:19" s="6" customFormat="1" x14ac:dyDescent="0.25">
      <c r="A119">
        <v>1322</v>
      </c>
      <c r="B119"/>
      <c r="C119"/>
      <c r="D119" s="4">
        <v>45555</v>
      </c>
      <c r="E119" s="4">
        <v>45655</v>
      </c>
      <c r="F119" s="5">
        <v>1</v>
      </c>
      <c r="G119" t="s">
        <v>188</v>
      </c>
      <c r="H119" s="17">
        <v>19250000</v>
      </c>
      <c r="I119" s="17">
        <v>0</v>
      </c>
      <c r="J119" t="s">
        <v>16</v>
      </c>
      <c r="K119" t="s">
        <v>17</v>
      </c>
      <c r="L119" s="17">
        <v>19250000</v>
      </c>
      <c r="M119" s="9">
        <v>19250000</v>
      </c>
      <c r="N119" s="9">
        <v>0</v>
      </c>
      <c r="O119" s="5">
        <v>1</v>
      </c>
      <c r="P119" t="s">
        <v>208</v>
      </c>
      <c r="Q119" s="11">
        <v>0</v>
      </c>
      <c r="R119" s="12">
        <f>+L119-Q119</f>
        <v>19250000</v>
      </c>
      <c r="S119" s="5">
        <f>+M119/R119</f>
        <v>1</v>
      </c>
    </row>
    <row r="120" spans="1:19" s="6" customFormat="1" x14ac:dyDescent="0.25">
      <c r="A120">
        <v>1330</v>
      </c>
      <c r="B120"/>
      <c r="C120"/>
      <c r="D120" s="4">
        <v>45555</v>
      </c>
      <c r="E120" s="4">
        <v>45655</v>
      </c>
      <c r="F120" s="5">
        <v>1</v>
      </c>
      <c r="G120" t="s">
        <v>189</v>
      </c>
      <c r="H120" s="17">
        <v>31006667</v>
      </c>
      <c r="I120" s="19">
        <v>9612067</v>
      </c>
      <c r="J120" t="s">
        <v>16</v>
      </c>
      <c r="K120" t="s">
        <v>17</v>
      </c>
      <c r="L120" s="19">
        <f>+H120+I120</f>
        <v>40618734</v>
      </c>
      <c r="M120" s="9">
        <v>31316733</v>
      </c>
      <c r="N120" s="9">
        <v>9302001</v>
      </c>
      <c r="O120" s="5">
        <v>0.77099234555168561</v>
      </c>
      <c r="P120" t="s">
        <v>208</v>
      </c>
      <c r="Q120" s="11">
        <v>0</v>
      </c>
      <c r="R120" s="12">
        <f>+L120-Q120</f>
        <v>40618734</v>
      </c>
      <c r="S120" s="5">
        <f>+M120/R120</f>
        <v>0.77099234555168561</v>
      </c>
    </row>
    <row r="121" spans="1:19" s="6" customFormat="1" x14ac:dyDescent="0.25">
      <c r="A121">
        <v>1359</v>
      </c>
      <c r="B121"/>
      <c r="C121"/>
      <c r="D121" s="4">
        <v>45560</v>
      </c>
      <c r="E121" s="4">
        <v>45655</v>
      </c>
      <c r="F121" s="5">
        <v>1</v>
      </c>
      <c r="G121" t="s">
        <v>199</v>
      </c>
      <c r="H121" s="17">
        <v>19000000</v>
      </c>
      <c r="I121" s="17">
        <v>0</v>
      </c>
      <c r="J121" t="s">
        <v>16</v>
      </c>
      <c r="K121" t="s">
        <v>17</v>
      </c>
      <c r="L121" s="17">
        <v>19000000</v>
      </c>
      <c r="M121" s="9">
        <v>13200000</v>
      </c>
      <c r="N121" s="9">
        <v>5800000</v>
      </c>
      <c r="O121" s="5">
        <v>0.69473684210526321</v>
      </c>
      <c r="P121" t="s">
        <v>208</v>
      </c>
      <c r="Q121" s="11">
        <v>0</v>
      </c>
      <c r="R121" s="12">
        <f>+L121-Q121</f>
        <v>19000000</v>
      </c>
      <c r="S121" s="5">
        <f>+M121/R121</f>
        <v>0.69473684210526321</v>
      </c>
    </row>
    <row r="122" spans="1:19" s="6" customFormat="1" x14ac:dyDescent="0.25">
      <c r="A122">
        <v>1507</v>
      </c>
      <c r="B122"/>
      <c r="C122"/>
      <c r="D122" s="4">
        <v>45595</v>
      </c>
      <c r="E122" s="4">
        <v>45655</v>
      </c>
      <c r="F122" s="5">
        <v>1</v>
      </c>
      <c r="G122" t="s">
        <v>273</v>
      </c>
      <c r="H122" s="17">
        <v>5766000</v>
      </c>
      <c r="I122" s="17">
        <v>0</v>
      </c>
      <c r="J122" t="s">
        <v>16</v>
      </c>
      <c r="K122" t="s">
        <v>17</v>
      </c>
      <c r="L122" s="17">
        <v>5766000</v>
      </c>
      <c r="M122" s="9">
        <v>5766000</v>
      </c>
      <c r="N122" s="9">
        <v>0</v>
      </c>
      <c r="O122" s="5">
        <v>1</v>
      </c>
      <c r="P122" t="s">
        <v>208</v>
      </c>
      <c r="Q122" s="11">
        <v>0</v>
      </c>
      <c r="R122" s="12">
        <f>+L122-Q122</f>
        <v>5766000</v>
      </c>
      <c r="S122" s="5">
        <f>+M122/R122</f>
        <v>1</v>
      </c>
    </row>
    <row r="123" spans="1:19" s="6" customFormat="1" x14ac:dyDescent="0.25">
      <c r="A123">
        <v>1531</v>
      </c>
      <c r="B123"/>
      <c r="C123"/>
      <c r="D123" s="4">
        <v>45595</v>
      </c>
      <c r="E123" s="4">
        <v>45655</v>
      </c>
      <c r="F123" s="5">
        <v>1</v>
      </c>
      <c r="G123" t="s">
        <v>284</v>
      </c>
      <c r="H123" s="17">
        <v>12000000</v>
      </c>
      <c r="I123" s="17">
        <v>0</v>
      </c>
      <c r="J123" t="s">
        <v>16</v>
      </c>
      <c r="K123" t="s">
        <v>17</v>
      </c>
      <c r="L123" s="17">
        <v>12000000</v>
      </c>
      <c r="M123" s="9">
        <v>12000000</v>
      </c>
      <c r="N123" s="9">
        <v>0</v>
      </c>
      <c r="O123" s="5">
        <v>1</v>
      </c>
      <c r="P123" t="s">
        <v>208</v>
      </c>
      <c r="Q123" s="11">
        <v>0</v>
      </c>
      <c r="R123" s="12">
        <f>+L123-Q123</f>
        <v>12000000</v>
      </c>
      <c r="S123" s="5">
        <f>+M123/R123</f>
        <v>1</v>
      </c>
    </row>
    <row r="124" spans="1:19" s="6" customFormat="1" x14ac:dyDescent="0.25">
      <c r="A124">
        <v>1607</v>
      </c>
      <c r="B124"/>
      <c r="C124"/>
      <c r="D124" s="4">
        <v>45611</v>
      </c>
      <c r="E124" s="4">
        <v>45655</v>
      </c>
      <c r="F124" s="5">
        <v>1</v>
      </c>
      <c r="G124" t="s">
        <v>322</v>
      </c>
      <c r="H124" s="17">
        <v>6000000</v>
      </c>
      <c r="I124" s="17">
        <v>0</v>
      </c>
      <c r="J124" t="s">
        <v>16</v>
      </c>
      <c r="K124" t="s">
        <v>17</v>
      </c>
      <c r="L124" s="17">
        <v>6000000</v>
      </c>
      <c r="M124" s="9">
        <v>2133333</v>
      </c>
      <c r="N124" s="9">
        <v>3866667</v>
      </c>
      <c r="O124" s="5">
        <v>0.35555550000000002</v>
      </c>
      <c r="P124" t="s">
        <v>208</v>
      </c>
      <c r="Q124" s="11">
        <v>0</v>
      </c>
      <c r="R124" s="12">
        <f>+L124-Q124</f>
        <v>6000000</v>
      </c>
      <c r="S124" s="5">
        <f>+M124/R124</f>
        <v>0.35555550000000002</v>
      </c>
    </row>
    <row r="125" spans="1:19" s="6" customFormat="1" x14ac:dyDescent="0.25">
      <c r="A125">
        <v>837</v>
      </c>
      <c r="B125"/>
      <c r="C125"/>
      <c r="D125" s="4">
        <v>45509</v>
      </c>
      <c r="E125" s="4">
        <v>45656</v>
      </c>
      <c r="F125" s="5">
        <v>1</v>
      </c>
      <c r="G125" t="s">
        <v>74</v>
      </c>
      <c r="H125" s="17">
        <v>24000000</v>
      </c>
      <c r="I125" s="17">
        <v>5200000</v>
      </c>
      <c r="J125" t="s">
        <v>341</v>
      </c>
      <c r="K125" t="s">
        <v>350</v>
      </c>
      <c r="L125" s="17">
        <v>29200000</v>
      </c>
      <c r="M125" s="9">
        <v>29200000</v>
      </c>
      <c r="N125" s="9">
        <v>0</v>
      </c>
      <c r="O125" s="5">
        <v>1</v>
      </c>
      <c r="P125" t="s">
        <v>208</v>
      </c>
      <c r="Q125" s="11">
        <v>0</v>
      </c>
      <c r="R125" s="12">
        <f>+L125-Q125</f>
        <v>29200000</v>
      </c>
      <c r="S125" s="5">
        <f>+M125/R125</f>
        <v>1</v>
      </c>
    </row>
    <row r="126" spans="1:19" s="6" customFormat="1" x14ac:dyDescent="0.25">
      <c r="A126">
        <v>936</v>
      </c>
      <c r="B126"/>
      <c r="C126"/>
      <c r="D126" s="4">
        <v>45520</v>
      </c>
      <c r="E126" s="4">
        <v>45656</v>
      </c>
      <c r="F126" s="5">
        <v>1</v>
      </c>
      <c r="G126" t="s">
        <v>19</v>
      </c>
      <c r="H126" s="17">
        <v>12150000</v>
      </c>
      <c r="I126" s="17">
        <v>0</v>
      </c>
      <c r="J126" t="s">
        <v>16</v>
      </c>
      <c r="K126" t="s">
        <v>17</v>
      </c>
      <c r="L126" s="17">
        <v>12150000</v>
      </c>
      <c r="M126" s="9">
        <v>12150000</v>
      </c>
      <c r="N126" s="9">
        <v>0</v>
      </c>
      <c r="O126" s="5">
        <v>1</v>
      </c>
      <c r="P126" t="s">
        <v>208</v>
      </c>
      <c r="Q126" s="11">
        <v>0</v>
      </c>
      <c r="R126" s="12">
        <f>+L126-Q126</f>
        <v>12150000</v>
      </c>
      <c r="S126" s="5">
        <f>+M126/R126</f>
        <v>1</v>
      </c>
    </row>
    <row r="127" spans="1:19" s="6" customFormat="1" x14ac:dyDescent="0.25">
      <c r="A127">
        <v>1104</v>
      </c>
      <c r="B127"/>
      <c r="C127"/>
      <c r="D127" s="4">
        <v>45537</v>
      </c>
      <c r="E127" s="4">
        <v>45656</v>
      </c>
      <c r="F127" s="5">
        <v>1</v>
      </c>
      <c r="G127" t="s">
        <v>138</v>
      </c>
      <c r="H127" s="17">
        <v>15900000</v>
      </c>
      <c r="I127" s="17">
        <v>5123333</v>
      </c>
      <c r="J127" t="s">
        <v>344</v>
      </c>
      <c r="K127" t="s">
        <v>358</v>
      </c>
      <c r="L127" s="17">
        <v>21023333</v>
      </c>
      <c r="M127" s="9">
        <v>15723333</v>
      </c>
      <c r="N127" s="9">
        <v>5300000</v>
      </c>
      <c r="O127" s="5">
        <v>0.74789915566670617</v>
      </c>
      <c r="P127" t="s">
        <v>208</v>
      </c>
      <c r="Q127" s="11">
        <v>0</v>
      </c>
      <c r="R127" s="12">
        <f>+L127-Q127</f>
        <v>21023333</v>
      </c>
      <c r="S127" s="5">
        <f>+M127/R127</f>
        <v>0.74789915566670617</v>
      </c>
    </row>
    <row r="128" spans="1:19" s="6" customFormat="1" x14ac:dyDescent="0.25">
      <c r="A128">
        <v>1184</v>
      </c>
      <c r="B128"/>
      <c r="C128"/>
      <c r="D128" s="4">
        <v>45541</v>
      </c>
      <c r="E128" s="4">
        <v>45656</v>
      </c>
      <c r="F128" s="5">
        <v>1</v>
      </c>
      <c r="G128" t="s">
        <v>53</v>
      </c>
      <c r="H128" s="17">
        <v>10350000</v>
      </c>
      <c r="I128" s="17">
        <v>0</v>
      </c>
      <c r="J128" t="s">
        <v>16</v>
      </c>
      <c r="K128" t="s">
        <v>17</v>
      </c>
      <c r="L128" s="17">
        <v>10350000</v>
      </c>
      <c r="M128" s="9">
        <v>10350000</v>
      </c>
      <c r="N128" s="9">
        <v>0</v>
      </c>
      <c r="O128" s="5">
        <v>1</v>
      </c>
      <c r="P128" t="s">
        <v>208</v>
      </c>
      <c r="Q128" s="11">
        <v>0</v>
      </c>
      <c r="R128" s="12">
        <f>+L128-Q128</f>
        <v>10350000</v>
      </c>
      <c r="S128" s="5">
        <f>+M128/R128</f>
        <v>1</v>
      </c>
    </row>
    <row r="129" spans="1:19" s="6" customFormat="1" x14ac:dyDescent="0.25">
      <c r="A129">
        <v>1224</v>
      </c>
      <c r="B129"/>
      <c r="C129"/>
      <c r="D129" s="4">
        <v>45551</v>
      </c>
      <c r="E129" s="4">
        <v>45656</v>
      </c>
      <c r="F129" s="5">
        <v>1</v>
      </c>
      <c r="G129" t="s">
        <v>164</v>
      </c>
      <c r="H129" s="17">
        <v>11833500</v>
      </c>
      <c r="I129" s="17">
        <v>0</v>
      </c>
      <c r="J129" t="s">
        <v>16</v>
      </c>
      <c r="K129" t="s">
        <v>17</v>
      </c>
      <c r="L129" s="17">
        <v>11833500</v>
      </c>
      <c r="M129" s="9">
        <v>11833500</v>
      </c>
      <c r="N129" s="9">
        <v>0</v>
      </c>
      <c r="O129" s="5">
        <v>1</v>
      </c>
      <c r="P129" t="s">
        <v>208</v>
      </c>
      <c r="Q129" s="11">
        <v>0</v>
      </c>
      <c r="R129" s="12">
        <f>+L129-Q129</f>
        <v>11833500</v>
      </c>
      <c r="S129" s="5">
        <f>+M129/R129</f>
        <v>1</v>
      </c>
    </row>
    <row r="130" spans="1:19" s="6" customFormat="1" x14ac:dyDescent="0.25">
      <c r="A130">
        <v>1268</v>
      </c>
      <c r="B130"/>
      <c r="C130"/>
      <c r="D130" s="4">
        <v>45551</v>
      </c>
      <c r="E130" s="4">
        <v>45656</v>
      </c>
      <c r="F130" s="5">
        <v>1</v>
      </c>
      <c r="G130" t="s">
        <v>170</v>
      </c>
      <c r="H130" s="17">
        <v>9450000</v>
      </c>
      <c r="I130" s="17">
        <v>0</v>
      </c>
      <c r="J130" t="s">
        <v>16</v>
      </c>
      <c r="K130" t="s">
        <v>17</v>
      </c>
      <c r="L130" s="17">
        <v>9450000</v>
      </c>
      <c r="M130" s="9">
        <v>9450000</v>
      </c>
      <c r="N130" s="9">
        <v>0</v>
      </c>
      <c r="O130" s="5">
        <v>1</v>
      </c>
      <c r="P130" t="s">
        <v>208</v>
      </c>
      <c r="Q130" s="11">
        <v>0</v>
      </c>
      <c r="R130" s="12">
        <f>+L130-Q130</f>
        <v>9450000</v>
      </c>
      <c r="S130" s="5">
        <f>+M130/R130</f>
        <v>1</v>
      </c>
    </row>
    <row r="131" spans="1:19" s="6" customFormat="1" x14ac:dyDescent="0.25">
      <c r="A131">
        <v>1340</v>
      </c>
      <c r="B131"/>
      <c r="C131"/>
      <c r="D131" s="4">
        <v>45558</v>
      </c>
      <c r="E131" s="4">
        <v>45656</v>
      </c>
      <c r="F131" s="5">
        <v>1</v>
      </c>
      <c r="G131" t="s">
        <v>192</v>
      </c>
      <c r="H131" s="17">
        <v>15000000</v>
      </c>
      <c r="I131" s="17">
        <v>1333333</v>
      </c>
      <c r="J131" t="s">
        <v>345</v>
      </c>
      <c r="K131" t="s">
        <v>366</v>
      </c>
      <c r="L131" s="17">
        <v>16333333</v>
      </c>
      <c r="M131" s="9">
        <v>16333333</v>
      </c>
      <c r="N131" s="9">
        <v>0</v>
      </c>
      <c r="O131" s="5">
        <v>1</v>
      </c>
      <c r="P131" t="s">
        <v>208</v>
      </c>
      <c r="Q131" s="11">
        <v>0</v>
      </c>
      <c r="R131" s="12">
        <f>+L131-Q131</f>
        <v>16333333</v>
      </c>
      <c r="S131" s="5">
        <f>+M131/R131</f>
        <v>1</v>
      </c>
    </row>
    <row r="132" spans="1:19" s="6" customFormat="1" x14ac:dyDescent="0.25">
      <c r="A132">
        <v>1390</v>
      </c>
      <c r="B132"/>
      <c r="C132"/>
      <c r="D132" s="4">
        <v>45565</v>
      </c>
      <c r="E132" s="4">
        <v>45656</v>
      </c>
      <c r="F132" s="5">
        <v>1</v>
      </c>
      <c r="G132" t="s">
        <v>205</v>
      </c>
      <c r="H132" s="17">
        <v>22500000</v>
      </c>
      <c r="I132" s="17">
        <v>0</v>
      </c>
      <c r="J132" t="s">
        <v>16</v>
      </c>
      <c r="K132" t="s">
        <v>17</v>
      </c>
      <c r="L132" s="17">
        <v>22500000</v>
      </c>
      <c r="M132" s="9">
        <v>15250000</v>
      </c>
      <c r="N132" s="9">
        <v>7250000</v>
      </c>
      <c r="O132" s="5">
        <v>0.67777777777777781</v>
      </c>
      <c r="P132" t="s">
        <v>208</v>
      </c>
      <c r="Q132" s="11">
        <v>0</v>
      </c>
      <c r="R132" s="12">
        <f>+L132-Q132</f>
        <v>22500000</v>
      </c>
      <c r="S132" s="5">
        <f>+M132/R132</f>
        <v>0.67777777777777781</v>
      </c>
    </row>
    <row r="133" spans="1:19" s="6" customFormat="1" x14ac:dyDescent="0.25">
      <c r="A133">
        <v>1391</v>
      </c>
      <c r="B133"/>
      <c r="C133"/>
      <c r="D133" s="4">
        <v>45565</v>
      </c>
      <c r="E133" s="4">
        <v>45656</v>
      </c>
      <c r="F133" s="5">
        <v>1</v>
      </c>
      <c r="G133" t="s">
        <v>206</v>
      </c>
      <c r="H133" s="17">
        <v>13800000</v>
      </c>
      <c r="I133" s="17">
        <v>0</v>
      </c>
      <c r="J133" t="s">
        <v>16</v>
      </c>
      <c r="K133" t="s">
        <v>17</v>
      </c>
      <c r="L133" s="17">
        <v>13800000</v>
      </c>
      <c r="M133" s="9">
        <v>13800000</v>
      </c>
      <c r="N133" s="9">
        <v>0</v>
      </c>
      <c r="O133" s="5">
        <v>1</v>
      </c>
      <c r="P133" t="s">
        <v>208</v>
      </c>
      <c r="Q133" s="11">
        <v>0</v>
      </c>
      <c r="R133" s="12">
        <f>+L133-Q133</f>
        <v>13800000</v>
      </c>
      <c r="S133" s="5">
        <f>+M133/R133</f>
        <v>1</v>
      </c>
    </row>
    <row r="134" spans="1:19" s="6" customFormat="1" x14ac:dyDescent="0.25">
      <c r="A134">
        <v>1490</v>
      </c>
      <c r="B134"/>
      <c r="C134"/>
      <c r="D134" s="4">
        <v>45586</v>
      </c>
      <c r="E134" s="4">
        <v>45656</v>
      </c>
      <c r="F134" s="5">
        <v>1</v>
      </c>
      <c r="G134" t="s">
        <v>268</v>
      </c>
      <c r="H134" s="17">
        <v>17266667</v>
      </c>
      <c r="I134" s="17">
        <v>0</v>
      </c>
      <c r="J134" t="s">
        <v>16</v>
      </c>
      <c r="K134" t="s">
        <v>17</v>
      </c>
      <c r="L134" s="17">
        <v>17266667</v>
      </c>
      <c r="M134" s="9">
        <v>17266667</v>
      </c>
      <c r="N134" s="9">
        <v>0</v>
      </c>
      <c r="O134" s="5">
        <v>1</v>
      </c>
      <c r="P134" t="s">
        <v>208</v>
      </c>
      <c r="Q134" s="11">
        <v>0</v>
      </c>
      <c r="R134" s="12">
        <f>+L134-Q134</f>
        <v>17266667</v>
      </c>
      <c r="S134" s="5">
        <f>+M134/R134</f>
        <v>1</v>
      </c>
    </row>
    <row r="135" spans="1:19" s="6" customFormat="1" x14ac:dyDescent="0.25">
      <c r="A135">
        <v>1</v>
      </c>
      <c r="B135"/>
      <c r="C135"/>
      <c r="D135" s="4">
        <v>45303</v>
      </c>
      <c r="E135" s="4">
        <v>45657</v>
      </c>
      <c r="F135" s="5">
        <v>1</v>
      </c>
      <c r="G135" t="s">
        <v>210</v>
      </c>
      <c r="H135" s="17">
        <v>28820000</v>
      </c>
      <c r="I135" s="17">
        <v>0</v>
      </c>
      <c r="J135" t="s">
        <v>16</v>
      </c>
      <c r="K135" t="s">
        <v>346</v>
      </c>
      <c r="L135" s="17">
        <v>28820000</v>
      </c>
      <c r="M135" s="9">
        <v>16811667</v>
      </c>
      <c r="N135" s="9">
        <v>2882000</v>
      </c>
      <c r="O135" s="5">
        <v>0.58333334489937538</v>
      </c>
      <c r="P135" t="s">
        <v>208</v>
      </c>
      <c r="Q135" s="11">
        <v>9126333</v>
      </c>
      <c r="R135" s="12">
        <f>+L135-Q135</f>
        <v>19693667</v>
      </c>
      <c r="S135" s="5">
        <f>+M135/R135</f>
        <v>0.85365853906232902</v>
      </c>
    </row>
    <row r="136" spans="1:19" s="6" customFormat="1" x14ac:dyDescent="0.25">
      <c r="A136">
        <v>656</v>
      </c>
      <c r="B136"/>
      <c r="C136"/>
      <c r="D136" s="4">
        <v>45399</v>
      </c>
      <c r="E136" s="4">
        <v>45657</v>
      </c>
      <c r="F136" s="5">
        <v>1</v>
      </c>
      <c r="G136" t="s">
        <v>213</v>
      </c>
      <c r="H136" s="17">
        <v>58500000</v>
      </c>
      <c r="I136" s="17">
        <v>0</v>
      </c>
      <c r="J136" t="s">
        <v>16</v>
      </c>
      <c r="K136" t="s">
        <v>17</v>
      </c>
      <c r="L136" s="17">
        <v>58500000</v>
      </c>
      <c r="M136" s="9">
        <v>28950400</v>
      </c>
      <c r="N136" s="9">
        <v>29549600</v>
      </c>
      <c r="O136" s="5">
        <v>0.49487863247863245</v>
      </c>
      <c r="P136" t="s">
        <v>18</v>
      </c>
      <c r="Q136" s="11">
        <v>0</v>
      </c>
      <c r="R136" s="12">
        <f>+L136-Q136</f>
        <v>58500000</v>
      </c>
      <c r="S136" s="5">
        <f>+M136/R136</f>
        <v>0.49487863247863245</v>
      </c>
    </row>
    <row r="137" spans="1:19" s="6" customFormat="1" x14ac:dyDescent="0.25">
      <c r="A137">
        <v>809</v>
      </c>
      <c r="B137"/>
      <c r="C137"/>
      <c r="D137" s="4">
        <v>45499</v>
      </c>
      <c r="E137" s="4">
        <v>45657</v>
      </c>
      <c r="F137" s="5">
        <v>1</v>
      </c>
      <c r="G137" t="s">
        <v>68</v>
      </c>
      <c r="H137" s="17">
        <v>352174371</v>
      </c>
      <c r="I137" s="17">
        <v>0</v>
      </c>
      <c r="J137" t="s">
        <v>16</v>
      </c>
      <c r="K137" t="s">
        <v>17</v>
      </c>
      <c r="L137" s="17">
        <v>352174371</v>
      </c>
      <c r="M137" s="9">
        <v>352174371</v>
      </c>
      <c r="N137" s="9">
        <v>0</v>
      </c>
      <c r="O137" s="5">
        <v>1</v>
      </c>
      <c r="P137" t="s">
        <v>18</v>
      </c>
      <c r="Q137" s="11">
        <v>0</v>
      </c>
      <c r="R137" s="12">
        <f>+L137-Q137</f>
        <v>352174371</v>
      </c>
      <c r="S137" s="5">
        <f>+M137/R137</f>
        <v>1</v>
      </c>
    </row>
    <row r="138" spans="1:19" s="6" customFormat="1" x14ac:dyDescent="0.25">
      <c r="A138">
        <v>833</v>
      </c>
      <c r="B138"/>
      <c r="C138"/>
      <c r="D138" s="4">
        <v>45506</v>
      </c>
      <c r="E138" s="4">
        <v>45657</v>
      </c>
      <c r="F138" s="5">
        <v>1</v>
      </c>
      <c r="G138" t="s">
        <v>72</v>
      </c>
      <c r="H138" s="17">
        <v>13500000</v>
      </c>
      <c r="I138" s="17">
        <v>0</v>
      </c>
      <c r="J138" t="s">
        <v>16</v>
      </c>
      <c r="K138" t="s">
        <v>17</v>
      </c>
      <c r="L138" s="17">
        <v>13500000</v>
      </c>
      <c r="M138" s="9">
        <v>13410000</v>
      </c>
      <c r="N138" s="9">
        <v>0</v>
      </c>
      <c r="O138" s="5">
        <v>0.99333333333333329</v>
      </c>
      <c r="P138" t="s">
        <v>208</v>
      </c>
      <c r="Q138" s="11">
        <v>90000</v>
      </c>
      <c r="R138" s="12">
        <f>+L138-Q138</f>
        <v>13410000</v>
      </c>
      <c r="S138" s="5">
        <f>+M138/R138</f>
        <v>1</v>
      </c>
    </row>
    <row r="139" spans="1:19" s="6" customFormat="1" x14ac:dyDescent="0.25">
      <c r="A139">
        <v>836</v>
      </c>
      <c r="B139"/>
      <c r="C139"/>
      <c r="D139" s="4">
        <v>45505</v>
      </c>
      <c r="E139" s="4">
        <v>45657</v>
      </c>
      <c r="F139" s="5">
        <v>1</v>
      </c>
      <c r="G139" t="s">
        <v>73</v>
      </c>
      <c r="H139" s="17">
        <v>23815000</v>
      </c>
      <c r="I139" s="17">
        <v>0</v>
      </c>
      <c r="J139" t="s">
        <v>16</v>
      </c>
      <c r="K139" t="s">
        <v>17</v>
      </c>
      <c r="L139" s="17">
        <v>23815000</v>
      </c>
      <c r="M139" s="9">
        <v>23815000</v>
      </c>
      <c r="N139" s="9">
        <v>0</v>
      </c>
      <c r="O139" s="5">
        <v>1</v>
      </c>
      <c r="P139" t="s">
        <v>208</v>
      </c>
      <c r="Q139" s="11">
        <v>0</v>
      </c>
      <c r="R139" s="12">
        <f>+L139-Q139</f>
        <v>23815000</v>
      </c>
      <c r="S139" s="5">
        <f>+M139/R139</f>
        <v>1</v>
      </c>
    </row>
    <row r="140" spans="1:19" s="6" customFormat="1" x14ac:dyDescent="0.25">
      <c r="A140">
        <v>858</v>
      </c>
      <c r="B140"/>
      <c r="C140"/>
      <c r="D140" s="4">
        <v>45506</v>
      </c>
      <c r="E140" s="4">
        <v>45657</v>
      </c>
      <c r="F140" s="5">
        <v>1</v>
      </c>
      <c r="G140" t="s">
        <v>76</v>
      </c>
      <c r="H140" s="17">
        <v>14410000</v>
      </c>
      <c r="I140" s="17">
        <v>0</v>
      </c>
      <c r="J140" t="s">
        <v>16</v>
      </c>
      <c r="K140" t="s">
        <v>17</v>
      </c>
      <c r="L140" s="17">
        <v>14410000</v>
      </c>
      <c r="M140" s="9">
        <v>11431933</v>
      </c>
      <c r="N140" s="9">
        <v>2978067</v>
      </c>
      <c r="O140" s="5">
        <v>0.79333331020124909</v>
      </c>
      <c r="P140" t="s">
        <v>208</v>
      </c>
      <c r="Q140" s="11">
        <v>0</v>
      </c>
      <c r="R140" s="12">
        <f>+L140-Q140</f>
        <v>14410000</v>
      </c>
      <c r="S140" s="5">
        <f>+M140/R140</f>
        <v>0.79333331020124909</v>
      </c>
    </row>
    <row r="141" spans="1:19" s="6" customFormat="1" x14ac:dyDescent="0.25">
      <c r="A141">
        <v>860</v>
      </c>
      <c r="B141"/>
      <c r="C141"/>
      <c r="D141" s="4">
        <v>45506</v>
      </c>
      <c r="E141" s="4">
        <v>45657</v>
      </c>
      <c r="F141" s="5">
        <v>1</v>
      </c>
      <c r="G141" t="s">
        <v>77</v>
      </c>
      <c r="H141" s="17">
        <v>33046000</v>
      </c>
      <c r="I141" s="17">
        <v>0</v>
      </c>
      <c r="J141" t="s">
        <v>16</v>
      </c>
      <c r="K141" t="s">
        <v>17</v>
      </c>
      <c r="L141" s="17">
        <v>33046000</v>
      </c>
      <c r="M141" s="9">
        <v>31766800</v>
      </c>
      <c r="N141" s="9">
        <v>0</v>
      </c>
      <c r="O141" s="5">
        <v>0.96129032258064517</v>
      </c>
      <c r="P141" t="s">
        <v>208</v>
      </c>
      <c r="Q141" s="11">
        <v>1279200</v>
      </c>
      <c r="R141" s="12">
        <f>+L141-Q141</f>
        <v>31766800</v>
      </c>
      <c r="S141" s="5">
        <f>+M141/R141</f>
        <v>1</v>
      </c>
    </row>
    <row r="142" spans="1:19" s="6" customFormat="1" x14ac:dyDescent="0.25">
      <c r="A142">
        <v>864</v>
      </c>
      <c r="B142"/>
      <c r="C142"/>
      <c r="D142" s="4">
        <v>45506</v>
      </c>
      <c r="E142" s="4">
        <v>45657</v>
      </c>
      <c r="F142" s="5">
        <v>1</v>
      </c>
      <c r="G142" t="s">
        <v>78</v>
      </c>
      <c r="H142" s="17">
        <v>43699667</v>
      </c>
      <c r="I142" s="17">
        <v>0</v>
      </c>
      <c r="J142" t="s">
        <v>16</v>
      </c>
      <c r="K142" t="s">
        <v>17</v>
      </c>
      <c r="L142" s="17">
        <v>43699667</v>
      </c>
      <c r="M142" s="9">
        <v>42008067</v>
      </c>
      <c r="N142" s="9">
        <v>0</v>
      </c>
      <c r="O142" s="5">
        <v>0.96129032287591576</v>
      </c>
      <c r="P142" t="s">
        <v>208</v>
      </c>
      <c r="Q142" s="11">
        <v>1691600</v>
      </c>
      <c r="R142" s="12">
        <f>+L142-Q142</f>
        <v>42008067</v>
      </c>
      <c r="S142" s="5">
        <f>+M142/R142</f>
        <v>1</v>
      </c>
    </row>
    <row r="143" spans="1:19" s="6" customFormat="1" x14ac:dyDescent="0.25">
      <c r="A143">
        <v>896</v>
      </c>
      <c r="B143"/>
      <c r="C143"/>
      <c r="D143" s="4">
        <v>45513</v>
      </c>
      <c r="E143" s="4">
        <v>45657</v>
      </c>
      <c r="F143" s="5">
        <v>1</v>
      </c>
      <c r="G143" t="s">
        <v>86</v>
      </c>
      <c r="H143" s="17">
        <v>27500000</v>
      </c>
      <c r="I143" s="17">
        <v>0</v>
      </c>
      <c r="J143" t="s">
        <v>16</v>
      </c>
      <c r="K143" t="s">
        <v>17</v>
      </c>
      <c r="L143" s="17">
        <v>27500000</v>
      </c>
      <c r="M143" s="9">
        <v>26033333</v>
      </c>
      <c r="N143" s="9">
        <v>1466667</v>
      </c>
      <c r="O143" s="5">
        <v>0.94666665454545451</v>
      </c>
      <c r="P143" t="s">
        <v>208</v>
      </c>
      <c r="Q143" s="11">
        <v>0</v>
      </c>
      <c r="R143" s="12">
        <f>+L143-Q143</f>
        <v>27500000</v>
      </c>
      <c r="S143" s="5">
        <f>+M143/R143</f>
        <v>0.94666665454545451</v>
      </c>
    </row>
    <row r="144" spans="1:19" s="6" customFormat="1" x14ac:dyDescent="0.25">
      <c r="A144">
        <v>897</v>
      </c>
      <c r="B144"/>
      <c r="C144"/>
      <c r="D144" s="4">
        <v>45513</v>
      </c>
      <c r="E144" s="4">
        <v>45657</v>
      </c>
      <c r="F144" s="5">
        <v>1</v>
      </c>
      <c r="G144" t="s">
        <v>87</v>
      </c>
      <c r="H144" s="17">
        <v>26000000</v>
      </c>
      <c r="I144" s="17">
        <v>0</v>
      </c>
      <c r="J144" t="s">
        <v>16</v>
      </c>
      <c r="K144" t="s">
        <v>17</v>
      </c>
      <c r="L144" s="17">
        <v>26000000</v>
      </c>
      <c r="M144" s="9">
        <v>24613333</v>
      </c>
      <c r="N144" s="9">
        <v>1386667</v>
      </c>
      <c r="O144" s="5">
        <v>0.94666665384615389</v>
      </c>
      <c r="P144" t="s">
        <v>208</v>
      </c>
      <c r="Q144" s="11">
        <v>0</v>
      </c>
      <c r="R144" s="12">
        <f>+L144-Q144</f>
        <v>26000000</v>
      </c>
      <c r="S144" s="5">
        <f>+M144/R144</f>
        <v>0.94666665384615389</v>
      </c>
    </row>
    <row r="145" spans="1:19" s="6" customFormat="1" x14ac:dyDescent="0.25">
      <c r="A145">
        <v>930</v>
      </c>
      <c r="B145"/>
      <c r="C145"/>
      <c r="D145" s="4">
        <v>45525</v>
      </c>
      <c r="E145" s="4">
        <v>45657</v>
      </c>
      <c r="F145" s="5">
        <v>1</v>
      </c>
      <c r="G145" t="s">
        <v>91</v>
      </c>
      <c r="H145" s="17">
        <v>12150000</v>
      </c>
      <c r="I145" s="17">
        <v>0</v>
      </c>
      <c r="J145" t="s">
        <v>16</v>
      </c>
      <c r="K145" t="s">
        <v>17</v>
      </c>
      <c r="L145" s="17">
        <v>12150000</v>
      </c>
      <c r="M145" s="9">
        <v>11700000</v>
      </c>
      <c r="N145" s="9">
        <v>0</v>
      </c>
      <c r="O145" s="5">
        <v>0.96296296296296291</v>
      </c>
      <c r="P145" t="s">
        <v>208</v>
      </c>
      <c r="Q145" s="11">
        <v>450000</v>
      </c>
      <c r="R145" s="12">
        <f>+L145-Q145</f>
        <v>11700000</v>
      </c>
      <c r="S145" s="5">
        <f>+M145/R145</f>
        <v>1</v>
      </c>
    </row>
    <row r="146" spans="1:19" s="6" customFormat="1" x14ac:dyDescent="0.25">
      <c r="A146">
        <v>932</v>
      </c>
      <c r="B146"/>
      <c r="C146"/>
      <c r="D146" s="4">
        <v>45525</v>
      </c>
      <c r="E146" s="4">
        <v>45657</v>
      </c>
      <c r="F146" s="5">
        <v>1</v>
      </c>
      <c r="G146" t="s">
        <v>92</v>
      </c>
      <c r="H146" s="17">
        <v>10500000</v>
      </c>
      <c r="I146" s="17">
        <v>0</v>
      </c>
      <c r="J146" t="s">
        <v>16</v>
      </c>
      <c r="K146" t="s">
        <v>17</v>
      </c>
      <c r="L146" s="17">
        <v>10500000</v>
      </c>
      <c r="M146" s="9">
        <v>9750000</v>
      </c>
      <c r="N146" s="9">
        <v>0</v>
      </c>
      <c r="O146" s="5">
        <v>0.9285714285714286</v>
      </c>
      <c r="P146" t="s">
        <v>208</v>
      </c>
      <c r="Q146" s="11">
        <v>750000</v>
      </c>
      <c r="R146" s="12">
        <f>+L146-Q146</f>
        <v>9750000</v>
      </c>
      <c r="S146" s="5">
        <f>+M146/R146</f>
        <v>1</v>
      </c>
    </row>
    <row r="147" spans="1:19" s="6" customFormat="1" x14ac:dyDescent="0.25">
      <c r="A147">
        <v>945</v>
      </c>
      <c r="B147"/>
      <c r="C147"/>
      <c r="D147" s="4">
        <v>45526</v>
      </c>
      <c r="E147" s="4">
        <v>45657</v>
      </c>
      <c r="F147" s="5">
        <v>1</v>
      </c>
      <c r="G147" t="s">
        <v>95</v>
      </c>
      <c r="H147" s="17">
        <v>12150000</v>
      </c>
      <c r="I147" s="17">
        <v>0</v>
      </c>
      <c r="J147" t="s">
        <v>16</v>
      </c>
      <c r="K147" t="s">
        <v>17</v>
      </c>
      <c r="L147" s="17">
        <v>12150000</v>
      </c>
      <c r="M147" s="9">
        <v>11610000</v>
      </c>
      <c r="N147" s="9">
        <v>0</v>
      </c>
      <c r="O147" s="5">
        <v>0.9555555555555556</v>
      </c>
      <c r="P147" t="s">
        <v>208</v>
      </c>
      <c r="Q147" s="11">
        <v>540000</v>
      </c>
      <c r="R147" s="12">
        <f>+L147-Q147</f>
        <v>11610000</v>
      </c>
      <c r="S147" s="5">
        <f>+M147/R147</f>
        <v>1</v>
      </c>
    </row>
    <row r="148" spans="1:19" s="6" customFormat="1" x14ac:dyDescent="0.25">
      <c r="A148">
        <v>951</v>
      </c>
      <c r="B148"/>
      <c r="C148"/>
      <c r="D148" s="4">
        <v>45527</v>
      </c>
      <c r="E148" s="4">
        <v>45657</v>
      </c>
      <c r="F148" s="5">
        <v>1</v>
      </c>
      <c r="G148" t="s">
        <v>97</v>
      </c>
      <c r="H148" s="17">
        <v>12150000</v>
      </c>
      <c r="I148" s="17">
        <v>0</v>
      </c>
      <c r="J148" t="s">
        <v>16</v>
      </c>
      <c r="K148" t="s">
        <v>17</v>
      </c>
      <c r="L148" s="17">
        <v>12150000</v>
      </c>
      <c r="M148" s="9">
        <v>11520000</v>
      </c>
      <c r="N148" s="9">
        <v>0</v>
      </c>
      <c r="O148" s="5">
        <v>0.94814814814814818</v>
      </c>
      <c r="P148" t="s">
        <v>208</v>
      </c>
      <c r="Q148" s="11">
        <v>630000</v>
      </c>
      <c r="R148" s="12">
        <f>+L148-Q148</f>
        <v>11520000</v>
      </c>
      <c r="S148" s="5">
        <f>+M148/R148</f>
        <v>1</v>
      </c>
    </row>
    <row r="149" spans="1:19" s="6" customFormat="1" x14ac:dyDescent="0.25">
      <c r="A149">
        <v>953</v>
      </c>
      <c r="B149"/>
      <c r="C149"/>
      <c r="D149" s="4">
        <v>45524</v>
      </c>
      <c r="E149" s="4">
        <v>45657</v>
      </c>
      <c r="F149" s="5">
        <v>1</v>
      </c>
      <c r="G149" t="s">
        <v>99</v>
      </c>
      <c r="H149" s="17">
        <v>25213500</v>
      </c>
      <c r="I149" s="17">
        <v>0</v>
      </c>
      <c r="J149" t="s">
        <v>16</v>
      </c>
      <c r="K149" t="s">
        <v>17</v>
      </c>
      <c r="L149" s="17">
        <v>25213500</v>
      </c>
      <c r="M149" s="9">
        <v>24466433</v>
      </c>
      <c r="N149" s="9">
        <v>0</v>
      </c>
      <c r="O149" s="5">
        <v>0.97037035714993947</v>
      </c>
      <c r="P149" t="s">
        <v>208</v>
      </c>
      <c r="Q149" s="11">
        <v>747067</v>
      </c>
      <c r="R149" s="12">
        <f>+L149-Q149</f>
        <v>24466433</v>
      </c>
      <c r="S149" s="5">
        <f>+M149/R149</f>
        <v>1</v>
      </c>
    </row>
    <row r="150" spans="1:19" s="6" customFormat="1" x14ac:dyDescent="0.25">
      <c r="A150">
        <v>961</v>
      </c>
      <c r="B150"/>
      <c r="C150"/>
      <c r="D150" s="4">
        <v>45526</v>
      </c>
      <c r="E150" s="4">
        <v>45657</v>
      </c>
      <c r="F150" s="5">
        <v>1</v>
      </c>
      <c r="G150" t="s">
        <v>100</v>
      </c>
      <c r="H150" s="17">
        <v>17733333</v>
      </c>
      <c r="I150" s="17">
        <v>0</v>
      </c>
      <c r="J150" t="s">
        <v>16</v>
      </c>
      <c r="K150" t="s">
        <v>17</v>
      </c>
      <c r="L150" s="17">
        <v>17733333</v>
      </c>
      <c r="M150" s="9">
        <v>16340000</v>
      </c>
      <c r="N150" s="9">
        <v>0</v>
      </c>
      <c r="O150" s="5">
        <v>0.92142858874865763</v>
      </c>
      <c r="P150" t="s">
        <v>208</v>
      </c>
      <c r="Q150" s="11">
        <v>1393333</v>
      </c>
      <c r="R150" s="12">
        <f>+L150-Q150</f>
        <v>16340000</v>
      </c>
      <c r="S150" s="5">
        <f>+M150/R150</f>
        <v>1</v>
      </c>
    </row>
    <row r="151" spans="1:19" s="6" customFormat="1" x14ac:dyDescent="0.25">
      <c r="A151">
        <v>964</v>
      </c>
      <c r="B151"/>
      <c r="C151"/>
      <c r="D151" s="4">
        <v>45527</v>
      </c>
      <c r="E151" s="4">
        <v>45657</v>
      </c>
      <c r="F151" s="5">
        <v>1</v>
      </c>
      <c r="G151" t="s">
        <v>21</v>
      </c>
      <c r="H151" s="17">
        <v>12150000</v>
      </c>
      <c r="I151" s="17">
        <v>0</v>
      </c>
      <c r="J151" t="s">
        <v>16</v>
      </c>
      <c r="K151" t="s">
        <v>17</v>
      </c>
      <c r="L151" s="17">
        <v>12150000</v>
      </c>
      <c r="M151" s="9">
        <v>11520000</v>
      </c>
      <c r="N151" s="9">
        <v>0</v>
      </c>
      <c r="O151" s="5">
        <v>0.94814814814814818</v>
      </c>
      <c r="P151" t="s">
        <v>208</v>
      </c>
      <c r="Q151" s="11">
        <v>630000</v>
      </c>
      <c r="R151" s="12">
        <f>+L151-Q151</f>
        <v>11520000</v>
      </c>
      <c r="S151" s="5">
        <f>+M151/R151</f>
        <v>1</v>
      </c>
    </row>
    <row r="152" spans="1:19" s="6" customFormat="1" x14ac:dyDescent="0.25">
      <c r="A152">
        <v>968</v>
      </c>
      <c r="B152"/>
      <c r="C152"/>
      <c r="D152" s="4">
        <v>45527</v>
      </c>
      <c r="E152" s="4">
        <v>45657</v>
      </c>
      <c r="F152" s="5">
        <v>1</v>
      </c>
      <c r="G152" t="s">
        <v>104</v>
      </c>
      <c r="H152" s="17">
        <v>15214500</v>
      </c>
      <c r="I152" s="17">
        <v>0</v>
      </c>
      <c r="J152" t="s">
        <v>16</v>
      </c>
      <c r="K152" t="s">
        <v>17</v>
      </c>
      <c r="L152" s="17">
        <v>15214500</v>
      </c>
      <c r="M152" s="9">
        <v>14425600</v>
      </c>
      <c r="N152" s="9">
        <v>788900</v>
      </c>
      <c r="O152" s="5">
        <v>0.94814814814814818</v>
      </c>
      <c r="P152" t="s">
        <v>208</v>
      </c>
      <c r="Q152" s="11">
        <v>0</v>
      </c>
      <c r="R152" s="12">
        <f>+L152-Q152</f>
        <v>15214500</v>
      </c>
      <c r="S152" s="5">
        <f>+M152/R152</f>
        <v>0.94814814814814818</v>
      </c>
    </row>
    <row r="153" spans="1:19" s="6" customFormat="1" x14ac:dyDescent="0.25">
      <c r="A153">
        <v>971</v>
      </c>
      <c r="B153"/>
      <c r="C153"/>
      <c r="D153" s="4">
        <v>45524</v>
      </c>
      <c r="E153" s="4">
        <v>45657</v>
      </c>
      <c r="F153" s="5">
        <v>1</v>
      </c>
      <c r="G153" t="s">
        <v>105</v>
      </c>
      <c r="H153" s="17">
        <v>36000000</v>
      </c>
      <c r="I153" s="17">
        <v>0</v>
      </c>
      <c r="J153" t="s">
        <v>16</v>
      </c>
      <c r="K153" t="s">
        <v>17</v>
      </c>
      <c r="L153" s="17">
        <v>36000000</v>
      </c>
      <c r="M153" s="9">
        <v>34933333</v>
      </c>
      <c r="N153" s="9">
        <v>1066667</v>
      </c>
      <c r="O153" s="5">
        <v>0.97037036111111108</v>
      </c>
      <c r="P153" t="s">
        <v>208</v>
      </c>
      <c r="Q153" s="11">
        <v>0</v>
      </c>
      <c r="R153" s="12">
        <f>+L153-Q153</f>
        <v>36000000</v>
      </c>
      <c r="S153" s="5">
        <f>+M153/R153</f>
        <v>0.97037036111111108</v>
      </c>
    </row>
    <row r="154" spans="1:19" s="6" customFormat="1" x14ac:dyDescent="0.25">
      <c r="A154">
        <v>977</v>
      </c>
      <c r="B154"/>
      <c r="C154"/>
      <c r="D154" s="4">
        <v>45525</v>
      </c>
      <c r="E154" s="4">
        <v>45657</v>
      </c>
      <c r="F154" s="5">
        <v>1</v>
      </c>
      <c r="G154" t="s">
        <v>37</v>
      </c>
      <c r="H154" s="17">
        <v>32666667</v>
      </c>
      <c r="I154" s="17">
        <v>0</v>
      </c>
      <c r="J154" t="s">
        <v>16</v>
      </c>
      <c r="K154" t="s">
        <v>17</v>
      </c>
      <c r="L154" s="17">
        <v>32666667</v>
      </c>
      <c r="M154" s="9">
        <v>30333333</v>
      </c>
      <c r="N154" s="9">
        <v>2333334</v>
      </c>
      <c r="O154" s="5">
        <v>0.92857140889212852</v>
      </c>
      <c r="P154" t="s">
        <v>208</v>
      </c>
      <c r="Q154" s="11">
        <v>0</v>
      </c>
      <c r="R154" s="12">
        <f>+L154-Q154</f>
        <v>32666667</v>
      </c>
      <c r="S154" s="5">
        <f>+M154/R154</f>
        <v>0.92857140889212852</v>
      </c>
    </row>
    <row r="155" spans="1:19" s="6" customFormat="1" x14ac:dyDescent="0.25">
      <c r="A155">
        <v>980</v>
      </c>
      <c r="B155"/>
      <c r="C155"/>
      <c r="D155" s="4">
        <v>45526</v>
      </c>
      <c r="E155" s="4">
        <v>45657</v>
      </c>
      <c r="F155" s="5">
        <v>1</v>
      </c>
      <c r="G155" t="s">
        <v>106</v>
      </c>
      <c r="H155" s="17">
        <v>33750000</v>
      </c>
      <c r="I155" s="17">
        <v>0</v>
      </c>
      <c r="J155" t="s">
        <v>16</v>
      </c>
      <c r="K155" t="s">
        <v>17</v>
      </c>
      <c r="L155" s="17">
        <v>33750000</v>
      </c>
      <c r="M155" s="9">
        <v>32250000</v>
      </c>
      <c r="N155" s="9">
        <v>1500000</v>
      </c>
      <c r="O155" s="5">
        <v>0.9555555555555556</v>
      </c>
      <c r="P155" t="s">
        <v>208</v>
      </c>
      <c r="Q155" s="11">
        <v>0</v>
      </c>
      <c r="R155" s="12">
        <f>+L155-Q155</f>
        <v>33750000</v>
      </c>
      <c r="S155" s="5">
        <f>+M155/R155</f>
        <v>0.9555555555555556</v>
      </c>
    </row>
    <row r="156" spans="1:19" s="6" customFormat="1" x14ac:dyDescent="0.25">
      <c r="A156">
        <v>983</v>
      </c>
      <c r="B156"/>
      <c r="C156"/>
      <c r="D156" s="4">
        <v>45530</v>
      </c>
      <c r="E156" s="4">
        <v>45657</v>
      </c>
      <c r="F156" s="5">
        <v>1</v>
      </c>
      <c r="G156" t="s">
        <v>23</v>
      </c>
      <c r="H156" s="17">
        <v>12150000</v>
      </c>
      <c r="I156" s="17">
        <v>0</v>
      </c>
      <c r="J156" t="s">
        <v>16</v>
      </c>
      <c r="K156" t="s">
        <v>17</v>
      </c>
      <c r="L156" s="17">
        <v>12150000</v>
      </c>
      <c r="M156" s="9">
        <v>11250000</v>
      </c>
      <c r="N156" s="9">
        <v>0</v>
      </c>
      <c r="O156" s="5">
        <v>0.92592592592592593</v>
      </c>
      <c r="P156" t="s">
        <v>208</v>
      </c>
      <c r="Q156" s="11">
        <v>900000</v>
      </c>
      <c r="R156" s="12">
        <f>+L156-Q156</f>
        <v>11250000</v>
      </c>
      <c r="S156" s="5">
        <f>+M156/R156</f>
        <v>1</v>
      </c>
    </row>
    <row r="157" spans="1:19" s="6" customFormat="1" x14ac:dyDescent="0.25">
      <c r="A157">
        <v>992</v>
      </c>
      <c r="B157"/>
      <c r="C157"/>
      <c r="D157" s="4">
        <v>45527</v>
      </c>
      <c r="E157" s="4">
        <v>45657</v>
      </c>
      <c r="F157" s="5">
        <v>1</v>
      </c>
      <c r="G157" t="s">
        <v>107</v>
      </c>
      <c r="H157" s="17">
        <v>35905334</v>
      </c>
      <c r="I157" s="17">
        <v>0</v>
      </c>
      <c r="J157" t="s">
        <v>16</v>
      </c>
      <c r="K157" t="s">
        <v>17</v>
      </c>
      <c r="L157" s="17">
        <v>35905334</v>
      </c>
      <c r="M157" s="9">
        <v>32827733</v>
      </c>
      <c r="N157" s="9">
        <v>3077601</v>
      </c>
      <c r="O157" s="5">
        <v>0.91428568802618571</v>
      </c>
      <c r="P157" t="s">
        <v>208</v>
      </c>
      <c r="Q157" s="11">
        <v>0</v>
      </c>
      <c r="R157" s="12">
        <f>+L157-Q157</f>
        <v>35905334</v>
      </c>
      <c r="S157" s="5">
        <f>+M157/R157</f>
        <v>0.91428568802618571</v>
      </c>
    </row>
    <row r="158" spans="1:19" s="6" customFormat="1" x14ac:dyDescent="0.25">
      <c r="A158">
        <v>993</v>
      </c>
      <c r="B158"/>
      <c r="C158"/>
      <c r="D158" s="4">
        <v>45527</v>
      </c>
      <c r="E158" s="4">
        <v>45657</v>
      </c>
      <c r="F158" s="5">
        <v>1</v>
      </c>
      <c r="G158" t="s">
        <v>108</v>
      </c>
      <c r="H158" s="17">
        <v>29866667</v>
      </c>
      <c r="I158" s="17">
        <v>0</v>
      </c>
      <c r="J158" t="s">
        <v>16</v>
      </c>
      <c r="K158" t="s">
        <v>17</v>
      </c>
      <c r="L158" s="17">
        <v>29866667</v>
      </c>
      <c r="M158" s="9">
        <v>20906667</v>
      </c>
      <c r="N158" s="9">
        <v>8960000</v>
      </c>
      <c r="O158" s="5">
        <v>0.70000000334821422</v>
      </c>
      <c r="P158" t="s">
        <v>208</v>
      </c>
      <c r="Q158" s="11">
        <v>0</v>
      </c>
      <c r="R158" s="12">
        <f>+L158-Q158</f>
        <v>29866667</v>
      </c>
      <c r="S158" s="5">
        <f>+M158/R158</f>
        <v>0.70000000334821422</v>
      </c>
    </row>
    <row r="159" spans="1:19" s="6" customFormat="1" x14ac:dyDescent="0.25">
      <c r="A159">
        <v>994</v>
      </c>
      <c r="B159"/>
      <c r="C159"/>
      <c r="D159" s="4">
        <v>45527</v>
      </c>
      <c r="E159" s="4">
        <v>45657</v>
      </c>
      <c r="F159" s="5">
        <v>1</v>
      </c>
      <c r="G159" t="s">
        <v>109</v>
      </c>
      <c r="H159" s="17">
        <v>17500000</v>
      </c>
      <c r="I159" s="17">
        <v>0</v>
      </c>
      <c r="J159" t="s">
        <v>16</v>
      </c>
      <c r="K159" t="s">
        <v>17</v>
      </c>
      <c r="L159" s="17">
        <v>17500000</v>
      </c>
      <c r="M159" s="9">
        <v>14933333</v>
      </c>
      <c r="N159" s="9">
        <v>0</v>
      </c>
      <c r="O159" s="5">
        <v>0.85333331428571424</v>
      </c>
      <c r="P159" t="s">
        <v>18</v>
      </c>
      <c r="Q159" s="11">
        <v>2566667</v>
      </c>
      <c r="R159" s="12">
        <f>+L159-Q159</f>
        <v>14933333</v>
      </c>
      <c r="S159" s="5">
        <f>+M159/R159</f>
        <v>1</v>
      </c>
    </row>
    <row r="160" spans="1:19" s="6" customFormat="1" x14ac:dyDescent="0.25">
      <c r="A160">
        <v>1011</v>
      </c>
      <c r="B160"/>
      <c r="C160"/>
      <c r="D160" s="4">
        <v>45532</v>
      </c>
      <c r="E160" s="4">
        <v>45657</v>
      </c>
      <c r="F160" s="5">
        <v>1</v>
      </c>
      <c r="G160" t="s">
        <v>114</v>
      </c>
      <c r="H160" s="17">
        <v>25000000</v>
      </c>
      <c r="I160" s="17">
        <v>0</v>
      </c>
      <c r="J160" t="s">
        <v>16</v>
      </c>
      <c r="K160" t="s">
        <v>17</v>
      </c>
      <c r="L160" s="17">
        <v>25000000</v>
      </c>
      <c r="M160" s="9">
        <v>20500000</v>
      </c>
      <c r="N160" s="9">
        <v>4500000</v>
      </c>
      <c r="O160" s="5">
        <v>0.82</v>
      </c>
      <c r="P160" t="s">
        <v>18</v>
      </c>
      <c r="Q160" s="11">
        <v>0</v>
      </c>
      <c r="R160" s="12">
        <f>+L160-Q160</f>
        <v>25000000</v>
      </c>
      <c r="S160" s="5">
        <f>+M160/R160</f>
        <v>0.82</v>
      </c>
    </row>
    <row r="161" spans="1:19" s="6" customFormat="1" x14ac:dyDescent="0.25">
      <c r="A161">
        <v>1020</v>
      </c>
      <c r="B161"/>
      <c r="C161"/>
      <c r="D161" s="4">
        <v>45531</v>
      </c>
      <c r="E161" s="4">
        <v>45657</v>
      </c>
      <c r="F161" s="5">
        <v>1</v>
      </c>
      <c r="G161" t="s">
        <v>116</v>
      </c>
      <c r="H161" s="17">
        <v>30333333</v>
      </c>
      <c r="I161" s="17">
        <v>0</v>
      </c>
      <c r="J161" t="s">
        <v>16</v>
      </c>
      <c r="K161" t="s">
        <v>17</v>
      </c>
      <c r="L161" s="17">
        <v>30333333</v>
      </c>
      <c r="M161" s="9">
        <v>28933333</v>
      </c>
      <c r="N161" s="9">
        <v>1400000</v>
      </c>
      <c r="O161" s="5">
        <v>0.95384615333896872</v>
      </c>
      <c r="P161" t="s">
        <v>208</v>
      </c>
      <c r="Q161" s="11">
        <v>0</v>
      </c>
      <c r="R161" s="12">
        <f>+L161-Q161</f>
        <v>30333333</v>
      </c>
      <c r="S161" s="5">
        <f>+M161/R161</f>
        <v>0.95384615333896872</v>
      </c>
    </row>
    <row r="162" spans="1:19" s="6" customFormat="1" x14ac:dyDescent="0.25">
      <c r="A162">
        <v>1022</v>
      </c>
      <c r="B162"/>
      <c r="C162"/>
      <c r="D162" s="4">
        <v>45531</v>
      </c>
      <c r="E162" s="4">
        <v>45657</v>
      </c>
      <c r="F162" s="5">
        <v>1</v>
      </c>
      <c r="G162" t="s">
        <v>117</v>
      </c>
      <c r="H162" s="17">
        <v>14651000</v>
      </c>
      <c r="I162" s="17">
        <v>0</v>
      </c>
      <c r="J162" t="s">
        <v>16</v>
      </c>
      <c r="K162" t="s">
        <v>17</v>
      </c>
      <c r="L162" s="17">
        <v>14651000</v>
      </c>
      <c r="M162" s="9">
        <v>13974800</v>
      </c>
      <c r="N162" s="9">
        <v>676200</v>
      </c>
      <c r="O162" s="5">
        <v>0.9538461538461539</v>
      </c>
      <c r="P162" t="s">
        <v>208</v>
      </c>
      <c r="Q162" s="11">
        <v>0</v>
      </c>
      <c r="R162" s="12">
        <f>+L162-Q162</f>
        <v>14651000</v>
      </c>
      <c r="S162" s="5">
        <f>+M162/R162</f>
        <v>0.9538461538461539</v>
      </c>
    </row>
    <row r="163" spans="1:19" s="6" customFormat="1" x14ac:dyDescent="0.25">
      <c r="A163">
        <v>1057</v>
      </c>
      <c r="B163"/>
      <c r="C163"/>
      <c r="D163" s="4">
        <v>45537</v>
      </c>
      <c r="E163" s="4">
        <v>45657</v>
      </c>
      <c r="F163" s="5">
        <v>1</v>
      </c>
      <c r="G163" t="s">
        <v>125</v>
      </c>
      <c r="H163" s="17">
        <v>21350000</v>
      </c>
      <c r="I163" s="17">
        <v>0</v>
      </c>
      <c r="J163" t="s">
        <v>16</v>
      </c>
      <c r="K163" t="s">
        <v>17</v>
      </c>
      <c r="L163" s="17">
        <v>21350000</v>
      </c>
      <c r="M163" s="9">
        <v>15575000</v>
      </c>
      <c r="N163" s="9">
        <v>5775000</v>
      </c>
      <c r="O163" s="5">
        <v>0.72950819672131151</v>
      </c>
      <c r="P163" t="s">
        <v>208</v>
      </c>
      <c r="Q163" s="11">
        <v>0</v>
      </c>
      <c r="R163" s="12">
        <f>+L163-Q163</f>
        <v>21350000</v>
      </c>
      <c r="S163" s="5">
        <f>+M163/R163</f>
        <v>0.72950819672131151</v>
      </c>
    </row>
    <row r="164" spans="1:19" s="6" customFormat="1" x14ac:dyDescent="0.25">
      <c r="A164">
        <v>1067</v>
      </c>
      <c r="B164"/>
      <c r="C164"/>
      <c r="D164" s="4">
        <v>45534</v>
      </c>
      <c r="E164" s="4">
        <v>45657</v>
      </c>
      <c r="F164" s="5">
        <v>1</v>
      </c>
      <c r="G164" t="s">
        <v>130</v>
      </c>
      <c r="H164" s="17">
        <v>12150000</v>
      </c>
      <c r="I164" s="17">
        <v>0</v>
      </c>
      <c r="J164" t="s">
        <v>16</v>
      </c>
      <c r="K164" t="s">
        <v>17</v>
      </c>
      <c r="L164" s="17">
        <v>12150000</v>
      </c>
      <c r="M164" s="9">
        <v>10890000</v>
      </c>
      <c r="N164" s="9">
        <v>0</v>
      </c>
      <c r="O164" s="5">
        <v>0.89629629629629626</v>
      </c>
      <c r="P164" t="s">
        <v>208</v>
      </c>
      <c r="Q164" s="11">
        <v>1260000</v>
      </c>
      <c r="R164" s="12">
        <f>+L164-Q164</f>
        <v>10890000</v>
      </c>
      <c r="S164" s="5">
        <f>+M164/R164</f>
        <v>1</v>
      </c>
    </row>
    <row r="165" spans="1:19" s="6" customFormat="1" x14ac:dyDescent="0.25">
      <c r="A165">
        <v>1070</v>
      </c>
      <c r="B165"/>
      <c r="C165"/>
      <c r="D165" s="4">
        <v>45537</v>
      </c>
      <c r="E165" s="4">
        <v>45657</v>
      </c>
      <c r="F165" s="5">
        <v>1</v>
      </c>
      <c r="G165" t="s">
        <v>132</v>
      </c>
      <c r="H165" s="17">
        <v>14087500</v>
      </c>
      <c r="I165" s="17">
        <v>0</v>
      </c>
      <c r="J165" t="s">
        <v>16</v>
      </c>
      <c r="K165" t="s">
        <v>17</v>
      </c>
      <c r="L165" s="17">
        <v>14087500</v>
      </c>
      <c r="M165" s="9">
        <v>13411300</v>
      </c>
      <c r="N165" s="9">
        <v>0</v>
      </c>
      <c r="O165" s="5">
        <v>0.95199999999999996</v>
      </c>
      <c r="P165" t="s">
        <v>208</v>
      </c>
      <c r="Q165" s="11">
        <v>676200</v>
      </c>
      <c r="R165" s="12">
        <f>+L165-Q165</f>
        <v>13411300</v>
      </c>
      <c r="S165" s="5">
        <f>+M165/R165</f>
        <v>1</v>
      </c>
    </row>
    <row r="166" spans="1:19" s="6" customFormat="1" x14ac:dyDescent="0.25">
      <c r="A166">
        <v>1076</v>
      </c>
      <c r="B166"/>
      <c r="C166"/>
      <c r="D166" s="4">
        <v>45534</v>
      </c>
      <c r="E166" s="4">
        <v>45657</v>
      </c>
      <c r="F166" s="5">
        <v>1</v>
      </c>
      <c r="G166" t="s">
        <v>47</v>
      </c>
      <c r="H166" s="17">
        <v>16593333</v>
      </c>
      <c r="I166" s="17">
        <v>0</v>
      </c>
      <c r="J166" t="s">
        <v>16</v>
      </c>
      <c r="K166" t="s">
        <v>17</v>
      </c>
      <c r="L166" s="17">
        <v>16593333</v>
      </c>
      <c r="M166" s="9">
        <v>15326667</v>
      </c>
      <c r="N166" s="9">
        <v>0</v>
      </c>
      <c r="O166" s="5">
        <v>0.92366416078071834</v>
      </c>
      <c r="P166" t="s">
        <v>208</v>
      </c>
      <c r="Q166" s="11">
        <v>1266666</v>
      </c>
      <c r="R166" s="12">
        <f>+L166-Q166</f>
        <v>15326667</v>
      </c>
      <c r="S166" s="5">
        <f>+M166/R166</f>
        <v>1</v>
      </c>
    </row>
    <row r="167" spans="1:19" s="6" customFormat="1" x14ac:dyDescent="0.25">
      <c r="A167">
        <v>1081</v>
      </c>
      <c r="B167"/>
      <c r="C167"/>
      <c r="D167" s="4">
        <v>45537</v>
      </c>
      <c r="E167" s="4">
        <v>45657</v>
      </c>
      <c r="F167" s="5">
        <v>1</v>
      </c>
      <c r="G167" t="s">
        <v>134</v>
      </c>
      <c r="H167" s="17">
        <v>45000000</v>
      </c>
      <c r="I167" s="17">
        <v>0</v>
      </c>
      <c r="J167" t="s">
        <v>16</v>
      </c>
      <c r="K167" t="s">
        <v>17</v>
      </c>
      <c r="L167" s="17">
        <v>45000000</v>
      </c>
      <c r="M167" s="9">
        <v>39666667</v>
      </c>
      <c r="N167" s="9">
        <v>0</v>
      </c>
      <c r="O167" s="5">
        <v>0.88148148888888889</v>
      </c>
      <c r="P167" t="s">
        <v>18</v>
      </c>
      <c r="Q167" s="11">
        <v>5333333</v>
      </c>
      <c r="R167" s="12">
        <f>+L167-Q167</f>
        <v>39666667</v>
      </c>
      <c r="S167" s="5">
        <f>+M167/R167</f>
        <v>1</v>
      </c>
    </row>
    <row r="168" spans="1:19" s="6" customFormat="1" x14ac:dyDescent="0.25">
      <c r="A168">
        <v>1092</v>
      </c>
      <c r="B168"/>
      <c r="C168"/>
      <c r="D168" s="4">
        <v>45554</v>
      </c>
      <c r="E168" s="4">
        <v>45657</v>
      </c>
      <c r="F168" s="5">
        <v>1</v>
      </c>
      <c r="G168" t="s">
        <v>32</v>
      </c>
      <c r="H168" s="17">
        <v>38700000</v>
      </c>
      <c r="I168" s="17">
        <v>0</v>
      </c>
      <c r="J168" t="s">
        <v>16</v>
      </c>
      <c r="K168" t="s">
        <v>17</v>
      </c>
      <c r="L168" s="17">
        <v>38700000</v>
      </c>
      <c r="M168" s="9">
        <v>29240000</v>
      </c>
      <c r="N168" s="9">
        <v>9460000</v>
      </c>
      <c r="O168" s="5">
        <v>0.75555555555555554</v>
      </c>
      <c r="P168" t="s">
        <v>18</v>
      </c>
      <c r="Q168" s="11">
        <v>0</v>
      </c>
      <c r="R168" s="12">
        <f>+L168-Q168</f>
        <v>38700000</v>
      </c>
      <c r="S168" s="5">
        <f>+M168/R168</f>
        <v>0.75555555555555554</v>
      </c>
    </row>
    <row r="169" spans="1:19" s="6" customFormat="1" x14ac:dyDescent="0.25">
      <c r="A169">
        <v>1094</v>
      </c>
      <c r="B169"/>
      <c r="C169"/>
      <c r="D169" s="4">
        <v>45539</v>
      </c>
      <c r="E169" s="4">
        <v>45657</v>
      </c>
      <c r="F169" s="5">
        <v>1</v>
      </c>
      <c r="G169" t="s">
        <v>56</v>
      </c>
      <c r="H169" s="17">
        <v>21832000</v>
      </c>
      <c r="I169" s="17">
        <v>0</v>
      </c>
      <c r="J169" t="s">
        <v>16</v>
      </c>
      <c r="K169" t="s">
        <v>17</v>
      </c>
      <c r="L169" s="17">
        <v>21832000</v>
      </c>
      <c r="M169" s="9">
        <v>21286200</v>
      </c>
      <c r="N169" s="9">
        <v>545800</v>
      </c>
      <c r="O169" s="5">
        <v>0.97499999999999998</v>
      </c>
      <c r="P169" t="s">
        <v>208</v>
      </c>
      <c r="Q169" s="11">
        <v>0</v>
      </c>
      <c r="R169" s="12">
        <f>+L169-Q169</f>
        <v>21832000</v>
      </c>
      <c r="S169" s="5">
        <f>+M169/R169</f>
        <v>0.97499999999999998</v>
      </c>
    </row>
    <row r="170" spans="1:19" s="6" customFormat="1" x14ac:dyDescent="0.25">
      <c r="A170">
        <v>1101</v>
      </c>
      <c r="B170"/>
      <c r="C170"/>
      <c r="D170" s="4">
        <v>45538</v>
      </c>
      <c r="E170" s="4">
        <v>45657</v>
      </c>
      <c r="F170" s="5">
        <v>1</v>
      </c>
      <c r="G170" t="s">
        <v>137</v>
      </c>
      <c r="H170" s="17">
        <v>10800000</v>
      </c>
      <c r="I170" s="17">
        <v>0</v>
      </c>
      <c r="J170" t="s">
        <v>16</v>
      </c>
      <c r="K170" t="s">
        <v>17</v>
      </c>
      <c r="L170" s="17">
        <v>10800000</v>
      </c>
      <c r="M170" s="9">
        <v>10620000</v>
      </c>
      <c r="N170" s="9">
        <v>0</v>
      </c>
      <c r="O170" s="5">
        <v>0.98333333333333328</v>
      </c>
      <c r="P170" t="s">
        <v>208</v>
      </c>
      <c r="Q170" s="11">
        <v>180000</v>
      </c>
      <c r="R170" s="12">
        <f>+L170-Q170</f>
        <v>10620000</v>
      </c>
      <c r="S170" s="5">
        <f>+M170/R170</f>
        <v>1</v>
      </c>
    </row>
    <row r="171" spans="1:19" s="6" customFormat="1" x14ac:dyDescent="0.25">
      <c r="A171">
        <v>1102</v>
      </c>
      <c r="B171"/>
      <c r="C171"/>
      <c r="D171" s="4">
        <v>45538</v>
      </c>
      <c r="E171" s="4">
        <v>45657</v>
      </c>
      <c r="F171" s="5">
        <v>1</v>
      </c>
      <c r="G171" t="s">
        <v>51</v>
      </c>
      <c r="H171" s="17">
        <v>20000000</v>
      </c>
      <c r="I171" s="17">
        <v>0</v>
      </c>
      <c r="J171" t="s">
        <v>16</v>
      </c>
      <c r="K171" t="s">
        <v>17</v>
      </c>
      <c r="L171" s="17">
        <v>20000000</v>
      </c>
      <c r="M171" s="9">
        <v>19666667</v>
      </c>
      <c r="N171" s="9">
        <v>0</v>
      </c>
      <c r="O171" s="5">
        <v>0.98333334999999999</v>
      </c>
      <c r="P171" t="s">
        <v>208</v>
      </c>
      <c r="Q171" s="11">
        <v>333333</v>
      </c>
      <c r="R171" s="12">
        <f>+L171-Q171</f>
        <v>19666667</v>
      </c>
      <c r="S171" s="5">
        <f>+M171/R171</f>
        <v>1</v>
      </c>
    </row>
    <row r="172" spans="1:19" s="6" customFormat="1" x14ac:dyDescent="0.25">
      <c r="A172">
        <v>1121</v>
      </c>
      <c r="B172"/>
      <c r="C172"/>
      <c r="D172" s="4">
        <v>45538</v>
      </c>
      <c r="E172" s="4">
        <v>45657</v>
      </c>
      <c r="F172" s="5">
        <v>1</v>
      </c>
      <c r="G172" t="s">
        <v>139</v>
      </c>
      <c r="H172" s="17">
        <v>9450000</v>
      </c>
      <c r="I172" s="17">
        <v>0</v>
      </c>
      <c r="J172" t="s">
        <v>16</v>
      </c>
      <c r="K172" t="s">
        <v>17</v>
      </c>
      <c r="L172" s="17">
        <v>9450000</v>
      </c>
      <c r="M172" s="9">
        <v>8850000</v>
      </c>
      <c r="N172" s="9">
        <v>0</v>
      </c>
      <c r="O172" s="5">
        <v>0.93650793650793651</v>
      </c>
      <c r="P172" t="s">
        <v>208</v>
      </c>
      <c r="Q172" s="11">
        <v>600000</v>
      </c>
      <c r="R172" s="12">
        <f>+L172-Q172</f>
        <v>8850000</v>
      </c>
      <c r="S172" s="5">
        <f>+M172/R172</f>
        <v>1</v>
      </c>
    </row>
    <row r="173" spans="1:19" s="6" customFormat="1" x14ac:dyDescent="0.25">
      <c r="A173">
        <v>1123</v>
      </c>
      <c r="B173"/>
      <c r="C173"/>
      <c r="D173" s="4">
        <v>45538</v>
      </c>
      <c r="E173" s="4">
        <v>45657</v>
      </c>
      <c r="F173" s="5">
        <v>1</v>
      </c>
      <c r="G173" t="s">
        <v>46</v>
      </c>
      <c r="H173" s="17">
        <v>9825000</v>
      </c>
      <c r="I173" s="17">
        <v>0</v>
      </c>
      <c r="J173" t="s">
        <v>16</v>
      </c>
      <c r="K173" t="s">
        <v>17</v>
      </c>
      <c r="L173" s="17">
        <v>9825000</v>
      </c>
      <c r="M173" s="9">
        <v>8850000</v>
      </c>
      <c r="N173" s="9">
        <v>0</v>
      </c>
      <c r="O173" s="5">
        <v>0.9007633587786259</v>
      </c>
      <c r="P173" t="s">
        <v>208</v>
      </c>
      <c r="Q173" s="11">
        <v>975000</v>
      </c>
      <c r="R173" s="12">
        <f>+L173-Q173</f>
        <v>8850000</v>
      </c>
      <c r="S173" s="5">
        <f>+M173/R173</f>
        <v>1</v>
      </c>
    </row>
    <row r="174" spans="1:19" s="6" customFormat="1" x14ac:dyDescent="0.25">
      <c r="A174">
        <v>1125</v>
      </c>
      <c r="B174"/>
      <c r="C174"/>
      <c r="D174" s="4">
        <v>45538</v>
      </c>
      <c r="E174" s="4">
        <v>45657</v>
      </c>
      <c r="F174" s="5">
        <v>1</v>
      </c>
      <c r="G174" t="s">
        <v>38</v>
      </c>
      <c r="H174" s="17">
        <v>20000000</v>
      </c>
      <c r="I174" s="17">
        <v>0</v>
      </c>
      <c r="J174" t="s">
        <v>16</v>
      </c>
      <c r="K174" t="s">
        <v>17</v>
      </c>
      <c r="L174" s="17">
        <v>20000000</v>
      </c>
      <c r="M174" s="9">
        <v>14666667</v>
      </c>
      <c r="N174" s="9">
        <v>5333333</v>
      </c>
      <c r="O174" s="5">
        <v>0.73333334999999999</v>
      </c>
      <c r="P174" t="s">
        <v>208</v>
      </c>
      <c r="Q174" s="11">
        <v>0</v>
      </c>
      <c r="R174" s="12">
        <f>+L174-Q174</f>
        <v>20000000</v>
      </c>
      <c r="S174" s="5">
        <f>+M174/R174</f>
        <v>0.73333334999999999</v>
      </c>
    </row>
    <row r="175" spans="1:19" s="6" customFormat="1" x14ac:dyDescent="0.25">
      <c r="A175">
        <v>1126</v>
      </c>
      <c r="B175"/>
      <c r="C175"/>
      <c r="D175" s="4">
        <v>45538</v>
      </c>
      <c r="E175" s="4">
        <v>45657</v>
      </c>
      <c r="F175" s="5">
        <v>1</v>
      </c>
      <c r="G175" t="s">
        <v>140</v>
      </c>
      <c r="H175" s="17">
        <v>21000000</v>
      </c>
      <c r="I175" s="17">
        <v>0</v>
      </c>
      <c r="J175" t="s">
        <v>16</v>
      </c>
      <c r="K175" t="s">
        <v>17</v>
      </c>
      <c r="L175" s="17">
        <v>21000000</v>
      </c>
      <c r="M175" s="9">
        <v>20650000</v>
      </c>
      <c r="N175" s="9">
        <v>350000</v>
      </c>
      <c r="O175" s="5">
        <v>0.98333333333333328</v>
      </c>
      <c r="P175" t="s">
        <v>208</v>
      </c>
      <c r="Q175" s="11">
        <v>0</v>
      </c>
      <c r="R175" s="12">
        <f>+L175-Q175</f>
        <v>21000000</v>
      </c>
      <c r="S175" s="5">
        <f>+M175/R175</f>
        <v>0.98333333333333328</v>
      </c>
    </row>
    <row r="176" spans="1:19" s="6" customFormat="1" x14ac:dyDescent="0.25">
      <c r="A176">
        <v>1128</v>
      </c>
      <c r="B176"/>
      <c r="C176"/>
      <c r="D176" s="4">
        <v>45539</v>
      </c>
      <c r="E176" s="4">
        <v>45657</v>
      </c>
      <c r="F176" s="5">
        <v>1</v>
      </c>
      <c r="G176" t="s">
        <v>141</v>
      </c>
      <c r="H176" s="17">
        <v>659515000</v>
      </c>
      <c r="I176" s="17">
        <v>52000000</v>
      </c>
      <c r="J176" t="s">
        <v>16</v>
      </c>
      <c r="K176" t="s">
        <v>359</v>
      </c>
      <c r="L176" s="17">
        <v>711515000</v>
      </c>
      <c r="M176" s="9">
        <v>711488506</v>
      </c>
      <c r="N176" s="9">
        <v>26494</v>
      </c>
      <c r="O176" s="5">
        <v>0.99996276396140626</v>
      </c>
      <c r="P176" t="s">
        <v>208</v>
      </c>
      <c r="Q176" s="11">
        <v>0</v>
      </c>
      <c r="R176" s="12">
        <f>+L176-Q176</f>
        <v>711515000</v>
      </c>
      <c r="S176" s="5">
        <f>+M176/R176</f>
        <v>0.99996276396140626</v>
      </c>
    </row>
    <row r="177" spans="1:19" s="6" customFormat="1" x14ac:dyDescent="0.25">
      <c r="A177">
        <v>1130</v>
      </c>
      <c r="B177"/>
      <c r="C177"/>
      <c r="D177" s="4">
        <v>45538</v>
      </c>
      <c r="E177" s="4">
        <v>45657</v>
      </c>
      <c r="F177" s="5">
        <v>1</v>
      </c>
      <c r="G177" t="s">
        <v>142</v>
      </c>
      <c r="H177" s="17">
        <v>24750000</v>
      </c>
      <c r="I177" s="17">
        <v>0</v>
      </c>
      <c r="J177" t="s">
        <v>16</v>
      </c>
      <c r="K177" t="s">
        <v>17</v>
      </c>
      <c r="L177" s="17">
        <v>24750000</v>
      </c>
      <c r="M177" s="9">
        <v>21633333</v>
      </c>
      <c r="N177" s="9">
        <v>0</v>
      </c>
      <c r="O177" s="5">
        <v>0.87407406060606063</v>
      </c>
      <c r="P177" t="s">
        <v>18</v>
      </c>
      <c r="Q177" s="11">
        <v>3116667</v>
      </c>
      <c r="R177" s="12">
        <f>+L177-Q177</f>
        <v>21633333</v>
      </c>
      <c r="S177" s="5">
        <f>+M177/R177</f>
        <v>1</v>
      </c>
    </row>
    <row r="178" spans="1:19" s="6" customFormat="1" x14ac:dyDescent="0.25">
      <c r="A178">
        <v>1132</v>
      </c>
      <c r="B178"/>
      <c r="C178"/>
      <c r="D178" s="4">
        <v>45546</v>
      </c>
      <c r="E178" s="4">
        <v>45657</v>
      </c>
      <c r="F178" s="5">
        <v>1</v>
      </c>
      <c r="G178" t="s">
        <v>143</v>
      </c>
      <c r="H178" s="18">
        <v>28208000</v>
      </c>
      <c r="I178" s="17">
        <v>0</v>
      </c>
      <c r="J178" t="s">
        <v>16</v>
      </c>
      <c r="K178" t="s">
        <v>17</v>
      </c>
      <c r="L178" s="17">
        <v>28208000</v>
      </c>
      <c r="M178" s="9">
        <v>18784000</v>
      </c>
      <c r="N178" s="9">
        <v>7044000</v>
      </c>
      <c r="O178" s="5">
        <v>0.66666666666666663</v>
      </c>
      <c r="P178" t="s">
        <v>208</v>
      </c>
      <c r="Q178" s="11">
        <f>2380000</f>
        <v>2380000</v>
      </c>
      <c r="R178" s="12">
        <f>+L178-Q178</f>
        <v>25828000</v>
      </c>
      <c r="S178" s="5">
        <f>+M178/R178</f>
        <v>0.72727272727272729</v>
      </c>
    </row>
    <row r="179" spans="1:19" s="6" customFormat="1" x14ac:dyDescent="0.25">
      <c r="A179">
        <v>1133</v>
      </c>
      <c r="B179"/>
      <c r="C179"/>
      <c r="D179" s="4">
        <v>45539</v>
      </c>
      <c r="E179" s="4">
        <v>45657</v>
      </c>
      <c r="F179" s="5">
        <v>1</v>
      </c>
      <c r="G179" t="s">
        <v>144</v>
      </c>
      <c r="H179" s="17">
        <v>28000000</v>
      </c>
      <c r="I179" s="17">
        <v>0</v>
      </c>
      <c r="J179" t="s">
        <v>16</v>
      </c>
      <c r="K179" t="s">
        <v>17</v>
      </c>
      <c r="L179" s="17">
        <v>28000000</v>
      </c>
      <c r="M179" s="9">
        <v>20300000</v>
      </c>
      <c r="N179" s="9">
        <v>7700000</v>
      </c>
      <c r="O179" s="5">
        <v>0.72499999999999998</v>
      </c>
      <c r="P179" t="s">
        <v>208</v>
      </c>
      <c r="Q179" s="11">
        <v>0</v>
      </c>
      <c r="R179" s="12">
        <f>+L179-Q179</f>
        <v>28000000</v>
      </c>
      <c r="S179" s="5">
        <f>+M179/R179</f>
        <v>0.72499999999999998</v>
      </c>
    </row>
    <row r="180" spans="1:19" s="6" customFormat="1" x14ac:dyDescent="0.25">
      <c r="A180">
        <v>1135</v>
      </c>
      <c r="B180"/>
      <c r="C180"/>
      <c r="D180" s="4">
        <v>45539</v>
      </c>
      <c r="E180" s="4">
        <v>45657</v>
      </c>
      <c r="F180" s="5">
        <v>1</v>
      </c>
      <c r="G180" t="s">
        <v>145</v>
      </c>
      <c r="H180" s="17">
        <v>25833333</v>
      </c>
      <c r="I180" s="17">
        <v>0</v>
      </c>
      <c r="J180" t="s">
        <v>16</v>
      </c>
      <c r="K180" t="s">
        <v>17</v>
      </c>
      <c r="L180" s="17">
        <v>25833333</v>
      </c>
      <c r="M180" s="9">
        <v>24180000</v>
      </c>
      <c r="N180" s="9">
        <v>1653333</v>
      </c>
      <c r="O180" s="5">
        <v>0.93600001207741956</v>
      </c>
      <c r="P180" t="s">
        <v>208</v>
      </c>
      <c r="Q180" s="11">
        <v>0</v>
      </c>
      <c r="R180" s="12">
        <f>+L180-Q180</f>
        <v>25833333</v>
      </c>
      <c r="S180" s="5">
        <f>+M180/R180</f>
        <v>0.93600001207741956</v>
      </c>
    </row>
    <row r="181" spans="1:19" s="6" customFormat="1" x14ac:dyDescent="0.25">
      <c r="A181">
        <v>1152</v>
      </c>
      <c r="B181"/>
      <c r="C181"/>
      <c r="D181" s="4">
        <v>45541</v>
      </c>
      <c r="E181" s="4">
        <v>45657</v>
      </c>
      <c r="F181" s="5">
        <v>1</v>
      </c>
      <c r="G181" t="s">
        <v>149</v>
      </c>
      <c r="H181" s="17">
        <v>20800000</v>
      </c>
      <c r="I181" s="17">
        <v>0</v>
      </c>
      <c r="J181" t="s">
        <v>16</v>
      </c>
      <c r="K181" t="s">
        <v>17</v>
      </c>
      <c r="L181" s="17">
        <v>20800000</v>
      </c>
      <c r="M181" s="9">
        <v>19933333</v>
      </c>
      <c r="N181" s="9">
        <v>0</v>
      </c>
      <c r="O181" s="5">
        <v>0.95833331730769233</v>
      </c>
      <c r="P181" t="s">
        <v>208</v>
      </c>
      <c r="Q181" s="11">
        <v>866667</v>
      </c>
      <c r="R181" s="12">
        <f>+L181-Q181</f>
        <v>19933333</v>
      </c>
      <c r="S181" s="5">
        <f>+M181/R181</f>
        <v>1</v>
      </c>
    </row>
    <row r="182" spans="1:19" s="6" customFormat="1" x14ac:dyDescent="0.25">
      <c r="A182">
        <v>1153</v>
      </c>
      <c r="B182"/>
      <c r="C182"/>
      <c r="D182" s="4">
        <v>45541</v>
      </c>
      <c r="E182" s="4">
        <v>45657</v>
      </c>
      <c r="F182" s="5">
        <v>1</v>
      </c>
      <c r="G182" t="s">
        <v>150</v>
      </c>
      <c r="H182" s="17">
        <v>10800000</v>
      </c>
      <c r="I182" s="17">
        <v>0</v>
      </c>
      <c r="J182" t="s">
        <v>16</v>
      </c>
      <c r="K182" t="s">
        <v>17</v>
      </c>
      <c r="L182" s="17">
        <v>10800000</v>
      </c>
      <c r="M182" s="9">
        <v>10350000</v>
      </c>
      <c r="N182" s="9">
        <v>0</v>
      </c>
      <c r="O182" s="5">
        <v>0.95833333333333337</v>
      </c>
      <c r="P182" t="s">
        <v>208</v>
      </c>
      <c r="Q182" s="11">
        <v>450000</v>
      </c>
      <c r="R182" s="12">
        <f>+L182-Q182</f>
        <v>10350000</v>
      </c>
      <c r="S182" s="5">
        <f>+M182/R182</f>
        <v>1</v>
      </c>
    </row>
    <row r="183" spans="1:19" s="6" customFormat="1" x14ac:dyDescent="0.25">
      <c r="A183">
        <v>1162</v>
      </c>
      <c r="B183"/>
      <c r="C183"/>
      <c r="D183" s="4">
        <v>45540</v>
      </c>
      <c r="E183" s="4">
        <v>45657</v>
      </c>
      <c r="F183" s="5">
        <v>1</v>
      </c>
      <c r="G183" t="s">
        <v>50</v>
      </c>
      <c r="H183" s="17">
        <v>10800000</v>
      </c>
      <c r="I183" s="17">
        <v>0</v>
      </c>
      <c r="J183" t="s">
        <v>16</v>
      </c>
      <c r="K183" t="s">
        <v>17</v>
      </c>
      <c r="L183" s="17">
        <v>10800000</v>
      </c>
      <c r="M183" s="9">
        <v>10440000</v>
      </c>
      <c r="N183" s="9">
        <v>0</v>
      </c>
      <c r="O183" s="5">
        <v>0.96666666666666667</v>
      </c>
      <c r="P183" t="s">
        <v>208</v>
      </c>
      <c r="Q183" s="11">
        <v>360000</v>
      </c>
      <c r="R183" s="12">
        <f>+L183-Q183</f>
        <v>10440000</v>
      </c>
      <c r="S183" s="5">
        <f>+M183/R183</f>
        <v>1</v>
      </c>
    </row>
    <row r="184" spans="1:19" s="6" customFormat="1" x14ac:dyDescent="0.25">
      <c r="A184">
        <v>1173</v>
      </c>
      <c r="B184"/>
      <c r="C184"/>
      <c r="D184" s="4">
        <v>45540</v>
      </c>
      <c r="E184" s="4">
        <v>45657</v>
      </c>
      <c r="F184" s="5">
        <v>1</v>
      </c>
      <c r="G184" t="s">
        <v>155</v>
      </c>
      <c r="H184" s="17">
        <v>24000000</v>
      </c>
      <c r="I184" s="17">
        <v>0</v>
      </c>
      <c r="J184" t="s">
        <v>16</v>
      </c>
      <c r="K184" t="s">
        <v>17</v>
      </c>
      <c r="L184" s="17">
        <v>24000000</v>
      </c>
      <c r="M184" s="9">
        <v>23200000</v>
      </c>
      <c r="N184" s="9">
        <v>800000</v>
      </c>
      <c r="O184" s="5">
        <v>0.96666666666666667</v>
      </c>
      <c r="P184" t="s">
        <v>208</v>
      </c>
      <c r="Q184" s="11">
        <v>0</v>
      </c>
      <c r="R184" s="12">
        <f>+L184-Q184</f>
        <v>24000000</v>
      </c>
      <c r="S184" s="5">
        <f>+M184/R184</f>
        <v>0.96666666666666667</v>
      </c>
    </row>
    <row r="185" spans="1:19" s="6" customFormat="1" x14ac:dyDescent="0.25">
      <c r="A185">
        <v>1177</v>
      </c>
      <c r="B185"/>
      <c r="C185"/>
      <c r="D185" s="4">
        <v>45540</v>
      </c>
      <c r="E185" s="4">
        <v>45657</v>
      </c>
      <c r="F185" s="5">
        <v>1</v>
      </c>
      <c r="G185" t="s">
        <v>156</v>
      </c>
      <c r="H185" s="17">
        <v>43120000</v>
      </c>
      <c r="I185" s="17">
        <v>0</v>
      </c>
      <c r="J185" t="s">
        <v>16</v>
      </c>
      <c r="K185" t="s">
        <v>17</v>
      </c>
      <c r="L185" s="17">
        <v>43120000</v>
      </c>
      <c r="M185" s="9">
        <v>41682667</v>
      </c>
      <c r="N185" s="9">
        <v>1437333</v>
      </c>
      <c r="O185" s="5">
        <v>0.96666667439703158</v>
      </c>
      <c r="P185" t="s">
        <v>208</v>
      </c>
      <c r="Q185" s="11">
        <v>0</v>
      </c>
      <c r="R185" s="12">
        <f>+L185-Q185</f>
        <v>43120000</v>
      </c>
      <c r="S185" s="5">
        <f>+M185/R185</f>
        <v>0.96666667439703158</v>
      </c>
    </row>
    <row r="186" spans="1:19" s="6" customFormat="1" x14ac:dyDescent="0.25">
      <c r="A186">
        <v>1179</v>
      </c>
      <c r="B186"/>
      <c r="C186"/>
      <c r="D186" s="4">
        <v>45541</v>
      </c>
      <c r="E186" s="4">
        <v>45657</v>
      </c>
      <c r="F186" s="5">
        <v>1</v>
      </c>
      <c r="G186" t="s">
        <v>157</v>
      </c>
      <c r="H186" s="17">
        <v>28176000</v>
      </c>
      <c r="I186" s="17">
        <v>0</v>
      </c>
      <c r="J186" t="s">
        <v>16</v>
      </c>
      <c r="K186" t="s">
        <v>17</v>
      </c>
      <c r="L186" s="17">
        <v>28176000</v>
      </c>
      <c r="M186" s="9">
        <v>27002000</v>
      </c>
      <c r="N186" s="9">
        <v>0</v>
      </c>
      <c r="O186" s="5">
        <v>0.95833333333333337</v>
      </c>
      <c r="P186" t="s">
        <v>208</v>
      </c>
      <c r="Q186" s="11">
        <v>1174000</v>
      </c>
      <c r="R186" s="12">
        <f>+L186-Q186</f>
        <v>27002000</v>
      </c>
      <c r="S186" s="5">
        <f>+M186/R186</f>
        <v>1</v>
      </c>
    </row>
    <row r="187" spans="1:19" s="6" customFormat="1" x14ac:dyDescent="0.25">
      <c r="A187">
        <v>1181</v>
      </c>
      <c r="B187"/>
      <c r="C187"/>
      <c r="D187" s="4">
        <v>45544</v>
      </c>
      <c r="E187" s="4">
        <v>45657</v>
      </c>
      <c r="F187" s="5">
        <v>1</v>
      </c>
      <c r="G187" t="s">
        <v>158</v>
      </c>
      <c r="H187" s="17">
        <v>12400000</v>
      </c>
      <c r="I187" s="17">
        <v>0</v>
      </c>
      <c r="J187" t="s">
        <v>16</v>
      </c>
      <c r="K187" t="s">
        <v>17</v>
      </c>
      <c r="L187" s="17">
        <v>12400000</v>
      </c>
      <c r="M187" s="9">
        <v>11573333</v>
      </c>
      <c r="N187" s="9">
        <v>0</v>
      </c>
      <c r="O187" s="5">
        <v>0.93333330645161294</v>
      </c>
      <c r="P187" t="s">
        <v>208</v>
      </c>
      <c r="Q187" s="11">
        <v>826667</v>
      </c>
      <c r="R187" s="12">
        <f>+L187-Q187</f>
        <v>11573333</v>
      </c>
      <c r="S187" s="5">
        <f>+M187/R187</f>
        <v>1</v>
      </c>
    </row>
    <row r="188" spans="1:19" s="6" customFormat="1" x14ac:dyDescent="0.25">
      <c r="A188">
        <v>1182</v>
      </c>
      <c r="B188"/>
      <c r="C188"/>
      <c r="D188" s="4">
        <v>45544</v>
      </c>
      <c r="E188" s="4">
        <v>45657</v>
      </c>
      <c r="F188" s="5">
        <v>1</v>
      </c>
      <c r="G188" t="s">
        <v>159</v>
      </c>
      <c r="H188" s="17">
        <v>10800000</v>
      </c>
      <c r="I188" s="17">
        <v>0</v>
      </c>
      <c r="J188" t="s">
        <v>16</v>
      </c>
      <c r="K188" t="s">
        <v>17</v>
      </c>
      <c r="L188" s="17">
        <v>10800000</v>
      </c>
      <c r="M188" s="9">
        <v>10080000</v>
      </c>
      <c r="N188" s="9">
        <v>0</v>
      </c>
      <c r="O188" s="5">
        <v>0.93333333333333335</v>
      </c>
      <c r="P188" t="s">
        <v>208</v>
      </c>
      <c r="Q188" s="11">
        <v>720000</v>
      </c>
      <c r="R188" s="12">
        <f>+L188-Q188</f>
        <v>10080000</v>
      </c>
      <c r="S188" s="5">
        <f>+M188/R188</f>
        <v>1</v>
      </c>
    </row>
    <row r="189" spans="1:19" s="6" customFormat="1" x14ac:dyDescent="0.25">
      <c r="A189">
        <v>1190</v>
      </c>
      <c r="B189"/>
      <c r="C189"/>
      <c r="D189" s="4">
        <v>45544</v>
      </c>
      <c r="E189" s="4">
        <v>45657</v>
      </c>
      <c r="F189" s="5">
        <v>1</v>
      </c>
      <c r="G189" t="s">
        <v>65</v>
      </c>
      <c r="H189" s="17">
        <v>46666667</v>
      </c>
      <c r="I189" s="17">
        <v>0</v>
      </c>
      <c r="J189" t="s">
        <v>16</v>
      </c>
      <c r="K189" t="s">
        <v>17</v>
      </c>
      <c r="L189" s="17">
        <v>46666667</v>
      </c>
      <c r="M189" s="9">
        <v>27333333</v>
      </c>
      <c r="N189" s="9">
        <v>19333334</v>
      </c>
      <c r="O189" s="5">
        <v>0.58571427438775514</v>
      </c>
      <c r="P189" t="s">
        <v>18</v>
      </c>
      <c r="Q189" s="11">
        <v>0</v>
      </c>
      <c r="R189" s="12">
        <f>+L189-Q189</f>
        <v>46666667</v>
      </c>
      <c r="S189" s="5">
        <f>+M189/R189</f>
        <v>0.58571427438775514</v>
      </c>
    </row>
    <row r="190" spans="1:19" s="6" customFormat="1" x14ac:dyDescent="0.25">
      <c r="A190">
        <v>1198</v>
      </c>
      <c r="B190"/>
      <c r="C190"/>
      <c r="D190" s="4">
        <v>45541</v>
      </c>
      <c r="E190" s="4">
        <v>45657</v>
      </c>
      <c r="F190" s="5">
        <v>1</v>
      </c>
      <c r="G190" t="s">
        <v>160</v>
      </c>
      <c r="H190" s="17">
        <v>24000000</v>
      </c>
      <c r="I190" s="17">
        <v>0</v>
      </c>
      <c r="J190" t="s">
        <v>16</v>
      </c>
      <c r="K190" t="s">
        <v>17</v>
      </c>
      <c r="L190" s="17">
        <v>24000000</v>
      </c>
      <c r="M190" s="9">
        <v>23000000</v>
      </c>
      <c r="N190" s="9">
        <v>1000000</v>
      </c>
      <c r="O190" s="5">
        <v>0.95833333333333337</v>
      </c>
      <c r="P190" t="s">
        <v>208</v>
      </c>
      <c r="Q190" s="11">
        <v>0</v>
      </c>
      <c r="R190" s="12">
        <f>+L190-Q190</f>
        <v>24000000</v>
      </c>
      <c r="S190" s="5">
        <f>+M190/R190</f>
        <v>0.95833333333333337</v>
      </c>
    </row>
    <row r="191" spans="1:19" s="6" customFormat="1" x14ac:dyDescent="0.25">
      <c r="A191">
        <v>1216</v>
      </c>
      <c r="B191"/>
      <c r="C191"/>
      <c r="D191" s="4">
        <v>45545</v>
      </c>
      <c r="E191" s="4">
        <v>45657</v>
      </c>
      <c r="F191" s="5">
        <v>1</v>
      </c>
      <c r="G191" t="s">
        <v>161</v>
      </c>
      <c r="H191" s="17">
        <v>10800000</v>
      </c>
      <c r="I191" s="17">
        <v>0</v>
      </c>
      <c r="J191" t="s">
        <v>16</v>
      </c>
      <c r="K191" t="s">
        <v>17</v>
      </c>
      <c r="L191" s="17">
        <v>10800000</v>
      </c>
      <c r="M191" s="9">
        <v>9990000</v>
      </c>
      <c r="N191" s="9">
        <v>0</v>
      </c>
      <c r="O191" s="5">
        <v>0.92500000000000004</v>
      </c>
      <c r="P191" t="s">
        <v>208</v>
      </c>
      <c r="Q191" s="11">
        <v>810000</v>
      </c>
      <c r="R191" s="12">
        <f>+L191-Q191</f>
        <v>9990000</v>
      </c>
      <c r="S191" s="5">
        <f>+M191/R191</f>
        <v>1</v>
      </c>
    </row>
    <row r="192" spans="1:19" s="6" customFormat="1" x14ac:dyDescent="0.25">
      <c r="A192">
        <v>1218</v>
      </c>
      <c r="B192"/>
      <c r="C192"/>
      <c r="D192" s="4">
        <v>45553</v>
      </c>
      <c r="E192" s="4">
        <v>45657</v>
      </c>
      <c r="F192" s="5">
        <v>1</v>
      </c>
      <c r="G192" t="s">
        <v>24</v>
      </c>
      <c r="H192" s="17">
        <v>24000000</v>
      </c>
      <c r="I192" s="17">
        <v>0</v>
      </c>
      <c r="J192" t="s">
        <v>16</v>
      </c>
      <c r="K192" t="s">
        <v>361</v>
      </c>
      <c r="L192" s="17">
        <v>24000000</v>
      </c>
      <c r="M192" s="9">
        <v>20600000</v>
      </c>
      <c r="N192" s="9">
        <v>3400000</v>
      </c>
      <c r="O192" s="5">
        <v>0.85833333333333328</v>
      </c>
      <c r="P192" t="s">
        <v>208</v>
      </c>
      <c r="Q192" s="11">
        <v>0</v>
      </c>
      <c r="R192" s="12">
        <f>+L192-Q192</f>
        <v>24000000</v>
      </c>
      <c r="S192" s="5">
        <f>+M192/R192</f>
        <v>0.85833333333333328</v>
      </c>
    </row>
    <row r="193" spans="1:19" s="6" customFormat="1" x14ac:dyDescent="0.25">
      <c r="A193">
        <v>1219</v>
      </c>
      <c r="B193"/>
      <c r="C193"/>
      <c r="D193" s="4">
        <v>45545</v>
      </c>
      <c r="E193" s="4">
        <v>45657</v>
      </c>
      <c r="F193" s="5">
        <v>1</v>
      </c>
      <c r="G193" t="s">
        <v>162</v>
      </c>
      <c r="H193" s="17">
        <v>23200000</v>
      </c>
      <c r="I193" s="17">
        <v>0</v>
      </c>
      <c r="J193" t="s">
        <v>16</v>
      </c>
      <c r="K193" t="s">
        <v>17</v>
      </c>
      <c r="L193" s="17">
        <v>23200000</v>
      </c>
      <c r="M193" s="9">
        <v>21460000</v>
      </c>
      <c r="N193" s="9">
        <v>0</v>
      </c>
      <c r="O193" s="5">
        <v>0.92500000000000004</v>
      </c>
      <c r="P193" t="s">
        <v>208</v>
      </c>
      <c r="Q193" s="11">
        <v>1740000</v>
      </c>
      <c r="R193" s="12">
        <f>+L193-Q193</f>
        <v>21460000</v>
      </c>
      <c r="S193" s="5">
        <f>+M193/R193</f>
        <v>1</v>
      </c>
    </row>
    <row r="194" spans="1:19" s="6" customFormat="1" x14ac:dyDescent="0.25">
      <c r="A194">
        <v>1232</v>
      </c>
      <c r="B194"/>
      <c r="C194"/>
      <c r="D194" s="4">
        <v>45546</v>
      </c>
      <c r="E194" s="4">
        <v>45657</v>
      </c>
      <c r="F194" s="5">
        <v>1</v>
      </c>
      <c r="G194" t="s">
        <v>48</v>
      </c>
      <c r="H194" s="17">
        <v>8925000</v>
      </c>
      <c r="I194" s="17">
        <v>0</v>
      </c>
      <c r="J194" t="s">
        <v>16</v>
      </c>
      <c r="K194" t="s">
        <v>17</v>
      </c>
      <c r="L194" s="17">
        <v>8925000</v>
      </c>
      <c r="M194" s="9">
        <v>8250000</v>
      </c>
      <c r="N194" s="9">
        <v>0</v>
      </c>
      <c r="O194" s="5">
        <v>0.92436974789915971</v>
      </c>
      <c r="P194" t="s">
        <v>208</v>
      </c>
      <c r="Q194" s="11">
        <v>675000</v>
      </c>
      <c r="R194" s="12">
        <f>+L194-Q194</f>
        <v>8250000</v>
      </c>
      <c r="S194" s="5">
        <f>+M194/R194</f>
        <v>1</v>
      </c>
    </row>
    <row r="195" spans="1:19" s="6" customFormat="1" x14ac:dyDescent="0.25">
      <c r="A195">
        <v>1233</v>
      </c>
      <c r="B195"/>
      <c r="C195"/>
      <c r="D195" s="4">
        <v>45546</v>
      </c>
      <c r="E195" s="4">
        <v>45657</v>
      </c>
      <c r="F195" s="5">
        <v>1</v>
      </c>
      <c r="G195" t="s">
        <v>166</v>
      </c>
      <c r="H195" s="17">
        <v>28000000</v>
      </c>
      <c r="I195" s="17">
        <v>0</v>
      </c>
      <c r="J195" t="s">
        <v>16</v>
      </c>
      <c r="K195" t="s">
        <v>17</v>
      </c>
      <c r="L195" s="17">
        <v>28000000</v>
      </c>
      <c r="M195" s="9">
        <v>25666667</v>
      </c>
      <c r="N195" s="9">
        <v>0</v>
      </c>
      <c r="O195" s="5">
        <v>0.91666667857142858</v>
      </c>
      <c r="P195" t="s">
        <v>208</v>
      </c>
      <c r="Q195" s="11">
        <v>2333333</v>
      </c>
      <c r="R195" s="12">
        <f>+L195-Q195</f>
        <v>25666667</v>
      </c>
      <c r="S195" s="5">
        <f>+M195/R195</f>
        <v>1</v>
      </c>
    </row>
    <row r="196" spans="1:19" s="6" customFormat="1" x14ac:dyDescent="0.25">
      <c r="A196">
        <v>1236</v>
      </c>
      <c r="B196"/>
      <c r="C196"/>
      <c r="D196" s="4">
        <v>45546</v>
      </c>
      <c r="E196" s="4">
        <v>45657</v>
      </c>
      <c r="F196" s="5">
        <v>1</v>
      </c>
      <c r="G196" t="s">
        <v>31</v>
      </c>
      <c r="H196" s="17">
        <v>28000000</v>
      </c>
      <c r="I196" s="17">
        <v>0</v>
      </c>
      <c r="J196" t="s">
        <v>16</v>
      </c>
      <c r="K196" t="s">
        <v>17</v>
      </c>
      <c r="L196" s="17">
        <v>28000000</v>
      </c>
      <c r="M196" s="9">
        <v>25666667</v>
      </c>
      <c r="N196" s="9">
        <v>2333333</v>
      </c>
      <c r="O196" s="5">
        <v>0.91666667857142858</v>
      </c>
      <c r="P196" t="s">
        <v>208</v>
      </c>
      <c r="Q196" s="11">
        <v>0</v>
      </c>
      <c r="R196" s="12">
        <f>+L196-Q196</f>
        <v>28000000</v>
      </c>
      <c r="S196" s="5">
        <f>+M196/R196</f>
        <v>0.91666667857142858</v>
      </c>
    </row>
    <row r="197" spans="1:19" s="6" customFormat="1" x14ac:dyDescent="0.25">
      <c r="A197">
        <v>1242</v>
      </c>
      <c r="B197"/>
      <c r="C197"/>
      <c r="D197" s="4">
        <v>45546</v>
      </c>
      <c r="E197" s="4">
        <v>45657</v>
      </c>
      <c r="F197" s="5">
        <v>1</v>
      </c>
      <c r="G197" t="s">
        <v>229</v>
      </c>
      <c r="H197" s="17">
        <v>8850000</v>
      </c>
      <c r="I197" s="17">
        <v>0</v>
      </c>
      <c r="J197" t="s">
        <v>16</v>
      </c>
      <c r="K197" t="s">
        <v>17</v>
      </c>
      <c r="L197" s="17">
        <v>8850000</v>
      </c>
      <c r="M197" s="9">
        <v>8250000</v>
      </c>
      <c r="N197" s="9">
        <v>0</v>
      </c>
      <c r="O197" s="5">
        <v>0.93220338983050843</v>
      </c>
      <c r="P197" t="s">
        <v>208</v>
      </c>
      <c r="Q197" s="11">
        <v>600000</v>
      </c>
      <c r="R197" s="12">
        <f>+L197-Q197</f>
        <v>8250000</v>
      </c>
      <c r="S197" s="5">
        <f>+M197/R197</f>
        <v>1</v>
      </c>
    </row>
    <row r="198" spans="1:19" s="6" customFormat="1" x14ac:dyDescent="0.25">
      <c r="A198">
        <v>1246</v>
      </c>
      <c r="B198"/>
      <c r="C198"/>
      <c r="D198" s="4">
        <v>45547</v>
      </c>
      <c r="E198" s="4">
        <v>45657</v>
      </c>
      <c r="F198" s="5">
        <v>1</v>
      </c>
      <c r="G198" t="s">
        <v>168</v>
      </c>
      <c r="H198" s="17">
        <v>11883333</v>
      </c>
      <c r="I198" s="17">
        <v>0</v>
      </c>
      <c r="J198" t="s">
        <v>16</v>
      </c>
      <c r="K198" t="s">
        <v>17</v>
      </c>
      <c r="L198" s="17">
        <v>11883333</v>
      </c>
      <c r="M198" s="9">
        <v>11263333</v>
      </c>
      <c r="N198" s="9">
        <v>0</v>
      </c>
      <c r="O198" s="5">
        <v>0.94782608549301783</v>
      </c>
      <c r="P198" t="s">
        <v>208</v>
      </c>
      <c r="Q198" s="11">
        <v>620000</v>
      </c>
      <c r="R198" s="12">
        <f>+L198-Q198</f>
        <v>11263333</v>
      </c>
      <c r="S198" s="5">
        <f>+M198/R198</f>
        <v>1</v>
      </c>
    </row>
    <row r="199" spans="1:19" s="6" customFormat="1" x14ac:dyDescent="0.25">
      <c r="A199">
        <v>1256</v>
      </c>
      <c r="B199"/>
      <c r="C199"/>
      <c r="D199" s="4">
        <v>45547</v>
      </c>
      <c r="E199" s="4">
        <v>45657</v>
      </c>
      <c r="F199" s="5">
        <v>1</v>
      </c>
      <c r="G199" t="s">
        <v>55</v>
      </c>
      <c r="H199" s="17">
        <v>29400000</v>
      </c>
      <c r="I199" s="17">
        <v>0</v>
      </c>
      <c r="J199" t="s">
        <v>16</v>
      </c>
      <c r="K199" t="s">
        <v>17</v>
      </c>
      <c r="L199" s="17">
        <v>29400000</v>
      </c>
      <c r="M199" s="9">
        <v>26705000</v>
      </c>
      <c r="N199" s="9">
        <v>2695000</v>
      </c>
      <c r="O199" s="5">
        <v>0.90833333333333333</v>
      </c>
      <c r="P199" t="s">
        <v>208</v>
      </c>
      <c r="Q199" s="11">
        <v>0</v>
      </c>
      <c r="R199" s="12">
        <f>+L199-Q199</f>
        <v>29400000</v>
      </c>
      <c r="S199" s="5">
        <f>+M199/R199</f>
        <v>0.90833333333333333</v>
      </c>
    </row>
    <row r="200" spans="1:19" s="6" customFormat="1" x14ac:dyDescent="0.25">
      <c r="A200">
        <v>1262</v>
      </c>
      <c r="B200"/>
      <c r="C200"/>
      <c r="D200" s="4">
        <v>45547</v>
      </c>
      <c r="E200" s="4">
        <v>45657</v>
      </c>
      <c r="F200" s="5">
        <v>1</v>
      </c>
      <c r="G200" t="s">
        <v>25</v>
      </c>
      <c r="H200" s="17">
        <v>32200000</v>
      </c>
      <c r="I200" s="17">
        <v>0</v>
      </c>
      <c r="J200" t="s">
        <v>16</v>
      </c>
      <c r="K200" t="s">
        <v>17</v>
      </c>
      <c r="L200" s="17">
        <v>32200000</v>
      </c>
      <c r="M200" s="9">
        <v>30520000</v>
      </c>
      <c r="N200" s="9">
        <v>1680000</v>
      </c>
      <c r="O200" s="5">
        <v>0.94782608695652171</v>
      </c>
      <c r="P200" t="s">
        <v>208</v>
      </c>
      <c r="Q200" s="11">
        <v>0</v>
      </c>
      <c r="R200" s="12">
        <f>+L200-Q200</f>
        <v>32200000</v>
      </c>
      <c r="S200" s="5">
        <f>+M200/R200</f>
        <v>0.94782608695652171</v>
      </c>
    </row>
    <row r="201" spans="1:19" s="6" customFormat="1" x14ac:dyDescent="0.25">
      <c r="A201">
        <v>1270</v>
      </c>
      <c r="B201"/>
      <c r="C201"/>
      <c r="D201" s="4">
        <v>45548</v>
      </c>
      <c r="E201" s="4">
        <v>45657</v>
      </c>
      <c r="F201" s="5">
        <v>1</v>
      </c>
      <c r="G201" t="s">
        <v>171</v>
      </c>
      <c r="H201" s="17">
        <v>9000000</v>
      </c>
      <c r="I201" s="17">
        <v>0</v>
      </c>
      <c r="J201" t="s">
        <v>16</v>
      </c>
      <c r="K201" t="s">
        <v>17</v>
      </c>
      <c r="L201" s="17">
        <v>9000000</v>
      </c>
      <c r="M201" s="9">
        <v>8100000</v>
      </c>
      <c r="N201" s="9">
        <v>0</v>
      </c>
      <c r="O201" s="5">
        <v>0.9</v>
      </c>
      <c r="P201" t="s">
        <v>208</v>
      </c>
      <c r="Q201" s="11">
        <v>900000</v>
      </c>
      <c r="R201" s="12">
        <f>+L201-Q201</f>
        <v>8100000</v>
      </c>
      <c r="S201" s="5">
        <f>+M201/R201</f>
        <v>1</v>
      </c>
    </row>
    <row r="202" spans="1:19" s="6" customFormat="1" x14ac:dyDescent="0.25">
      <c r="A202">
        <v>1280</v>
      </c>
      <c r="B202"/>
      <c r="C202"/>
      <c r="D202" s="4">
        <v>45548</v>
      </c>
      <c r="E202" s="4">
        <v>45657</v>
      </c>
      <c r="F202" s="5">
        <v>1</v>
      </c>
      <c r="G202" t="s">
        <v>49</v>
      </c>
      <c r="H202" s="17">
        <v>22400000</v>
      </c>
      <c r="I202" s="17">
        <v>0</v>
      </c>
      <c r="J202" t="s">
        <v>16</v>
      </c>
      <c r="K202" t="s">
        <v>17</v>
      </c>
      <c r="L202" s="17">
        <v>22400000</v>
      </c>
      <c r="M202" s="9">
        <v>21600000</v>
      </c>
      <c r="N202" s="9">
        <v>0</v>
      </c>
      <c r="O202" s="5">
        <v>0.9642857142857143</v>
      </c>
      <c r="P202" t="s">
        <v>208</v>
      </c>
      <c r="Q202" s="11">
        <v>800000</v>
      </c>
      <c r="R202" s="12">
        <f>+L202-Q202</f>
        <v>21600000</v>
      </c>
      <c r="S202" s="5">
        <f>+M202/R202</f>
        <v>1</v>
      </c>
    </row>
    <row r="203" spans="1:19" s="6" customFormat="1" x14ac:dyDescent="0.25">
      <c r="A203">
        <v>1285</v>
      </c>
      <c r="B203"/>
      <c r="C203"/>
      <c r="D203" s="4">
        <v>45552</v>
      </c>
      <c r="E203" s="4">
        <v>45657</v>
      </c>
      <c r="F203" s="5">
        <v>1</v>
      </c>
      <c r="G203" t="s">
        <v>29</v>
      </c>
      <c r="H203" s="17">
        <v>18333333</v>
      </c>
      <c r="I203" s="17">
        <v>0</v>
      </c>
      <c r="J203" t="s">
        <v>16</v>
      </c>
      <c r="K203" t="s">
        <v>17</v>
      </c>
      <c r="L203" s="17">
        <v>18333333</v>
      </c>
      <c r="M203" s="9">
        <v>17333333</v>
      </c>
      <c r="N203" s="9">
        <v>0</v>
      </c>
      <c r="O203" s="5">
        <v>0.94545454446280985</v>
      </c>
      <c r="P203" t="s">
        <v>208</v>
      </c>
      <c r="Q203" s="11">
        <v>1000000</v>
      </c>
      <c r="R203" s="12">
        <f>+L203-Q203</f>
        <v>17333333</v>
      </c>
      <c r="S203" s="5">
        <f>+M203/R203</f>
        <v>1</v>
      </c>
    </row>
    <row r="204" spans="1:19" s="6" customFormat="1" x14ac:dyDescent="0.25">
      <c r="A204">
        <v>1288</v>
      </c>
      <c r="B204"/>
      <c r="C204"/>
      <c r="D204" s="4">
        <v>45548</v>
      </c>
      <c r="E204" s="4">
        <v>45657</v>
      </c>
      <c r="F204" s="5">
        <v>1</v>
      </c>
      <c r="G204" t="s">
        <v>173</v>
      </c>
      <c r="H204" s="17">
        <v>14583333</v>
      </c>
      <c r="I204" s="17">
        <v>0</v>
      </c>
      <c r="J204" t="s">
        <v>16</v>
      </c>
      <c r="K204" t="s">
        <v>17</v>
      </c>
      <c r="L204" s="17">
        <v>14583333</v>
      </c>
      <c r="M204" s="9">
        <v>12600000</v>
      </c>
      <c r="N204" s="9">
        <v>0</v>
      </c>
      <c r="O204" s="5">
        <v>0.86400001974857188</v>
      </c>
      <c r="P204" t="s">
        <v>18</v>
      </c>
      <c r="Q204" s="11">
        <v>1983333</v>
      </c>
      <c r="R204" s="12">
        <f>+L204-Q204</f>
        <v>12600000</v>
      </c>
      <c r="S204" s="5">
        <f>+M204/R204</f>
        <v>1</v>
      </c>
    </row>
    <row r="205" spans="1:19" s="6" customFormat="1" x14ac:dyDescent="0.25">
      <c r="A205">
        <v>1290</v>
      </c>
      <c r="B205"/>
      <c r="C205"/>
      <c r="D205" s="4">
        <v>45548</v>
      </c>
      <c r="E205" s="4">
        <v>45657</v>
      </c>
      <c r="F205" s="5">
        <v>1</v>
      </c>
      <c r="G205" t="s">
        <v>174</v>
      </c>
      <c r="H205" s="17">
        <v>8550000</v>
      </c>
      <c r="I205" s="17">
        <v>0</v>
      </c>
      <c r="J205" t="s">
        <v>16</v>
      </c>
      <c r="K205" t="s">
        <v>17</v>
      </c>
      <c r="L205" s="17">
        <v>8550000</v>
      </c>
      <c r="M205" s="9">
        <v>8100000</v>
      </c>
      <c r="N205" s="9">
        <v>0</v>
      </c>
      <c r="O205" s="5">
        <v>0.94736842105263153</v>
      </c>
      <c r="P205" t="s">
        <v>208</v>
      </c>
      <c r="Q205" s="11">
        <v>450000</v>
      </c>
      <c r="R205" s="12">
        <f>+L205-Q205</f>
        <v>8100000</v>
      </c>
      <c r="S205" s="5">
        <f>+M205/R205</f>
        <v>1</v>
      </c>
    </row>
    <row r="206" spans="1:19" s="6" customFormat="1" x14ac:dyDescent="0.25">
      <c r="A206">
        <v>1296</v>
      </c>
      <c r="B206"/>
      <c r="C206"/>
      <c r="D206" s="4">
        <v>45551</v>
      </c>
      <c r="E206" s="4">
        <v>45657</v>
      </c>
      <c r="F206" s="5">
        <v>1</v>
      </c>
      <c r="G206" t="s">
        <v>176</v>
      </c>
      <c r="H206" s="17">
        <v>32422333</v>
      </c>
      <c r="I206" s="17">
        <v>0</v>
      </c>
      <c r="J206" t="s">
        <v>16</v>
      </c>
      <c r="K206" t="s">
        <v>17</v>
      </c>
      <c r="L206" s="17">
        <v>32422333</v>
      </c>
      <c r="M206" s="9">
        <v>29603000</v>
      </c>
      <c r="N206" s="9">
        <v>0</v>
      </c>
      <c r="O206" s="5">
        <v>0.91304348764785059</v>
      </c>
      <c r="P206" t="s">
        <v>208</v>
      </c>
      <c r="Q206" s="11">
        <v>2819333</v>
      </c>
      <c r="R206" s="12">
        <f>+L206-Q206</f>
        <v>29603000</v>
      </c>
      <c r="S206" s="5">
        <f>+M206/R206</f>
        <v>1</v>
      </c>
    </row>
    <row r="207" spans="1:19" s="6" customFormat="1" x14ac:dyDescent="0.25">
      <c r="A207">
        <v>1300</v>
      </c>
      <c r="B207"/>
      <c r="C207"/>
      <c r="D207" s="4">
        <v>45551</v>
      </c>
      <c r="E207" s="4">
        <v>45657</v>
      </c>
      <c r="F207" s="5">
        <v>1</v>
      </c>
      <c r="G207" t="s">
        <v>178</v>
      </c>
      <c r="H207" s="17">
        <v>26555200</v>
      </c>
      <c r="I207" s="17">
        <v>0</v>
      </c>
      <c r="J207" t="s">
        <v>16</v>
      </c>
      <c r="K207" t="s">
        <v>17</v>
      </c>
      <c r="L207" s="17">
        <v>26555200</v>
      </c>
      <c r="M207" s="9">
        <v>24895500</v>
      </c>
      <c r="N207" s="9">
        <v>0</v>
      </c>
      <c r="O207" s="5">
        <v>0.9375</v>
      </c>
      <c r="P207" t="s">
        <v>208</v>
      </c>
      <c r="Q207" s="11">
        <v>1659700</v>
      </c>
      <c r="R207" s="12">
        <f>+L207-Q207</f>
        <v>24895500</v>
      </c>
      <c r="S207" s="5">
        <f>+M207/R207</f>
        <v>1</v>
      </c>
    </row>
    <row r="208" spans="1:19" s="6" customFormat="1" x14ac:dyDescent="0.25">
      <c r="A208">
        <v>1301</v>
      </c>
      <c r="B208"/>
      <c r="C208"/>
      <c r="D208" s="4">
        <v>45552</v>
      </c>
      <c r="E208" s="4">
        <v>45657</v>
      </c>
      <c r="F208" s="5">
        <v>1</v>
      </c>
      <c r="G208" t="s">
        <v>179</v>
      </c>
      <c r="H208" s="17">
        <v>17766455</v>
      </c>
      <c r="I208" s="17">
        <v>0</v>
      </c>
      <c r="J208" t="s">
        <v>16</v>
      </c>
      <c r="K208" t="s">
        <v>17</v>
      </c>
      <c r="L208" s="17">
        <v>17766455</v>
      </c>
      <c r="M208" s="9">
        <v>16951480</v>
      </c>
      <c r="N208" s="9">
        <v>814975</v>
      </c>
      <c r="O208" s="5">
        <v>0.95412844036697253</v>
      </c>
      <c r="P208" t="s">
        <v>208</v>
      </c>
      <c r="Q208" s="11">
        <v>0</v>
      </c>
      <c r="R208" s="12">
        <f>+L208-Q208</f>
        <v>17766455</v>
      </c>
      <c r="S208" s="5">
        <f>+M208/R208</f>
        <v>0.95412844036697253</v>
      </c>
    </row>
    <row r="209" spans="1:19" s="6" customFormat="1" x14ac:dyDescent="0.25">
      <c r="A209">
        <v>1304</v>
      </c>
      <c r="B209"/>
      <c r="C209"/>
      <c r="D209" s="4">
        <v>45553</v>
      </c>
      <c r="E209" s="4">
        <v>45657</v>
      </c>
      <c r="F209" s="5">
        <v>1</v>
      </c>
      <c r="G209" t="s">
        <v>180</v>
      </c>
      <c r="H209" s="17">
        <v>9450000</v>
      </c>
      <c r="I209" s="17">
        <v>0</v>
      </c>
      <c r="J209" t="s">
        <v>16</v>
      </c>
      <c r="K209" t="s">
        <v>17</v>
      </c>
      <c r="L209" s="17">
        <v>9450000</v>
      </c>
      <c r="M209" s="9">
        <v>9270000</v>
      </c>
      <c r="N209" s="9">
        <v>0</v>
      </c>
      <c r="O209" s="5">
        <v>0.98095238095238091</v>
      </c>
      <c r="P209" t="s">
        <v>208</v>
      </c>
      <c r="Q209" s="11">
        <v>180000</v>
      </c>
      <c r="R209" s="12">
        <f>+L209-Q209</f>
        <v>9270000</v>
      </c>
      <c r="S209" s="5">
        <f>+M209/R209</f>
        <v>1</v>
      </c>
    </row>
    <row r="210" spans="1:19" s="6" customFormat="1" x14ac:dyDescent="0.25">
      <c r="A210">
        <v>1310</v>
      </c>
      <c r="B210"/>
      <c r="C210"/>
      <c r="D210" s="4">
        <v>45553</v>
      </c>
      <c r="E210" s="4">
        <v>45657</v>
      </c>
      <c r="F210" s="5">
        <v>1</v>
      </c>
      <c r="G210" t="s">
        <v>181</v>
      </c>
      <c r="H210" s="17">
        <v>21962500</v>
      </c>
      <c r="I210" s="17">
        <v>0</v>
      </c>
      <c r="J210" t="s">
        <v>16</v>
      </c>
      <c r="K210" t="s">
        <v>17</v>
      </c>
      <c r="L210" s="17">
        <v>21962500</v>
      </c>
      <c r="M210" s="9">
        <v>21544167</v>
      </c>
      <c r="N210" s="9">
        <v>418333</v>
      </c>
      <c r="O210" s="5">
        <v>0.9809523961297667</v>
      </c>
      <c r="P210" t="s">
        <v>208</v>
      </c>
      <c r="Q210" s="11">
        <v>0</v>
      </c>
      <c r="R210" s="12">
        <f>+L210-Q210</f>
        <v>21962500</v>
      </c>
      <c r="S210" s="5">
        <f>+M210/R210</f>
        <v>0.9809523961297667</v>
      </c>
    </row>
    <row r="211" spans="1:19" s="6" customFormat="1" x14ac:dyDescent="0.25">
      <c r="A211">
        <v>1314</v>
      </c>
      <c r="B211"/>
      <c r="C211"/>
      <c r="D211" s="4">
        <v>45554</v>
      </c>
      <c r="E211" s="4">
        <v>45657</v>
      </c>
      <c r="F211" s="5">
        <v>1</v>
      </c>
      <c r="G211" t="s">
        <v>36</v>
      </c>
      <c r="H211" s="17">
        <v>17464333</v>
      </c>
      <c r="I211" s="17">
        <v>0</v>
      </c>
      <c r="J211" t="s">
        <v>16</v>
      </c>
      <c r="K211" t="s">
        <v>17</v>
      </c>
      <c r="L211" s="17">
        <v>17464333</v>
      </c>
      <c r="M211" s="9">
        <v>11431200</v>
      </c>
      <c r="N211" s="9">
        <v>6033133</v>
      </c>
      <c r="O211" s="5">
        <v>0.65454546703844918</v>
      </c>
      <c r="P211" t="s">
        <v>208</v>
      </c>
      <c r="Q211" s="11">
        <v>0</v>
      </c>
      <c r="R211" s="12">
        <f>+L211-Q211</f>
        <v>17464333</v>
      </c>
      <c r="S211" s="5">
        <f>+M211/R211</f>
        <v>0.65454546703844918</v>
      </c>
    </row>
    <row r="212" spans="1:19" s="6" customFormat="1" x14ac:dyDescent="0.25">
      <c r="A212">
        <v>1321</v>
      </c>
      <c r="B212"/>
      <c r="C212"/>
      <c r="D212" s="4">
        <v>45555</v>
      </c>
      <c r="E212" s="4">
        <v>45657</v>
      </c>
      <c r="F212" s="5">
        <v>1</v>
      </c>
      <c r="G212" t="s">
        <v>187</v>
      </c>
      <c r="H212" s="17">
        <v>25323200</v>
      </c>
      <c r="I212" s="17">
        <v>0</v>
      </c>
      <c r="J212" t="s">
        <v>16</v>
      </c>
      <c r="K212" t="s">
        <v>17</v>
      </c>
      <c r="L212" s="17">
        <v>25323200</v>
      </c>
      <c r="M212" s="9">
        <v>25074933</v>
      </c>
      <c r="N212" s="9">
        <v>0</v>
      </c>
      <c r="O212" s="5">
        <v>0.99019606526821258</v>
      </c>
      <c r="P212" t="s">
        <v>208</v>
      </c>
      <c r="Q212" s="11">
        <v>248267</v>
      </c>
      <c r="R212" s="12">
        <f>+L212-Q212</f>
        <v>25074933</v>
      </c>
      <c r="S212" s="5">
        <f>+M212/R212</f>
        <v>1</v>
      </c>
    </row>
    <row r="213" spans="1:19" s="6" customFormat="1" x14ac:dyDescent="0.25">
      <c r="A213">
        <v>1325</v>
      </c>
      <c r="B213"/>
      <c r="C213"/>
      <c r="D213" s="4">
        <v>45555</v>
      </c>
      <c r="E213" s="4">
        <v>45657</v>
      </c>
      <c r="F213" s="5">
        <v>1</v>
      </c>
      <c r="G213" t="s">
        <v>60</v>
      </c>
      <c r="H213" s="17">
        <v>21000000</v>
      </c>
      <c r="I213" s="17">
        <v>0</v>
      </c>
      <c r="J213" t="s">
        <v>16</v>
      </c>
      <c r="K213" t="s">
        <v>17</v>
      </c>
      <c r="L213" s="17">
        <v>21000000</v>
      </c>
      <c r="M213" s="9">
        <v>14200000</v>
      </c>
      <c r="N213" s="9">
        <v>6800000</v>
      </c>
      <c r="O213" s="5">
        <v>0.67619047619047623</v>
      </c>
      <c r="P213" t="s">
        <v>208</v>
      </c>
      <c r="Q213" s="11">
        <v>0</v>
      </c>
      <c r="R213" s="12">
        <f>+L213-Q213</f>
        <v>21000000</v>
      </c>
      <c r="S213" s="5">
        <f>+M213/R213</f>
        <v>0.67619047619047623</v>
      </c>
    </row>
    <row r="214" spans="1:19" s="6" customFormat="1" x14ac:dyDescent="0.25">
      <c r="A214">
        <v>1336</v>
      </c>
      <c r="B214"/>
      <c r="C214"/>
      <c r="D214" s="4">
        <v>45558</v>
      </c>
      <c r="E214" s="4">
        <v>45657</v>
      </c>
      <c r="F214" s="5">
        <v>1</v>
      </c>
      <c r="G214" t="s">
        <v>52</v>
      </c>
      <c r="H214" s="17">
        <v>20000000</v>
      </c>
      <c r="I214" s="17">
        <v>0</v>
      </c>
      <c r="J214" t="s">
        <v>16</v>
      </c>
      <c r="K214" t="s">
        <v>17</v>
      </c>
      <c r="L214" s="17">
        <v>20000000</v>
      </c>
      <c r="M214" s="9">
        <v>19600000</v>
      </c>
      <c r="N214" s="9">
        <v>0</v>
      </c>
      <c r="O214" s="5">
        <v>0.98</v>
      </c>
      <c r="P214" t="s">
        <v>208</v>
      </c>
      <c r="Q214" s="11">
        <v>400000</v>
      </c>
      <c r="R214" s="12">
        <f>+L214-Q214</f>
        <v>19600000</v>
      </c>
      <c r="S214" s="5">
        <f>+M214/R214</f>
        <v>1</v>
      </c>
    </row>
    <row r="215" spans="1:19" s="6" customFormat="1" x14ac:dyDescent="0.25">
      <c r="A215">
        <v>1339</v>
      </c>
      <c r="B215"/>
      <c r="C215"/>
      <c r="D215" s="4">
        <v>45560</v>
      </c>
      <c r="E215" s="4">
        <v>45657</v>
      </c>
      <c r="F215" s="5">
        <v>1</v>
      </c>
      <c r="G215" t="s">
        <v>191</v>
      </c>
      <c r="H215" s="17">
        <v>9450000</v>
      </c>
      <c r="I215" s="17">
        <v>0</v>
      </c>
      <c r="J215" t="s">
        <v>16</v>
      </c>
      <c r="K215" t="s">
        <v>17</v>
      </c>
      <c r="L215" s="17">
        <v>9450000</v>
      </c>
      <c r="M215" s="9">
        <v>8640000</v>
      </c>
      <c r="N215" s="9">
        <v>0</v>
      </c>
      <c r="O215" s="5">
        <v>0.91428571428571426</v>
      </c>
      <c r="P215" t="s">
        <v>208</v>
      </c>
      <c r="Q215" s="11">
        <v>810000</v>
      </c>
      <c r="R215" s="12">
        <f>+L215-Q215</f>
        <v>8640000</v>
      </c>
      <c r="S215" s="5">
        <f>+M215/R215</f>
        <v>1</v>
      </c>
    </row>
    <row r="216" spans="1:19" s="6" customFormat="1" x14ac:dyDescent="0.25">
      <c r="A216">
        <v>1343</v>
      </c>
      <c r="B216"/>
      <c r="C216"/>
      <c r="D216" s="4">
        <v>45559</v>
      </c>
      <c r="E216" s="4">
        <v>45657</v>
      </c>
      <c r="F216" s="5">
        <v>1</v>
      </c>
      <c r="G216" t="s">
        <v>58</v>
      </c>
      <c r="H216" s="17">
        <v>19106500</v>
      </c>
      <c r="I216" s="17">
        <v>0</v>
      </c>
      <c r="J216" t="s">
        <v>16</v>
      </c>
      <c r="K216" t="s">
        <v>17</v>
      </c>
      <c r="L216" s="17">
        <v>19106500</v>
      </c>
      <c r="M216" s="9">
        <v>12191767</v>
      </c>
      <c r="N216" s="9">
        <v>6914733</v>
      </c>
      <c r="O216" s="5">
        <v>0.63809525554130797</v>
      </c>
      <c r="P216" t="s">
        <v>208</v>
      </c>
      <c r="Q216" s="11">
        <v>0</v>
      </c>
      <c r="R216" s="12">
        <f>+L216-Q216</f>
        <v>19106500</v>
      </c>
      <c r="S216" s="5">
        <f>+M216/R216</f>
        <v>0.63809525554130797</v>
      </c>
    </row>
    <row r="217" spans="1:19" s="6" customFormat="1" x14ac:dyDescent="0.25">
      <c r="A217">
        <v>1344</v>
      </c>
      <c r="B217"/>
      <c r="C217"/>
      <c r="D217" s="4">
        <v>45559</v>
      </c>
      <c r="E217" s="4">
        <v>45657</v>
      </c>
      <c r="F217" s="5">
        <v>1</v>
      </c>
      <c r="G217" t="s">
        <v>193</v>
      </c>
      <c r="H217" s="17">
        <v>19250000</v>
      </c>
      <c r="I217" s="17">
        <v>0</v>
      </c>
      <c r="J217" t="s">
        <v>16</v>
      </c>
      <c r="K217" t="s">
        <v>17</v>
      </c>
      <c r="L217" s="17">
        <v>19250000</v>
      </c>
      <c r="M217" s="9">
        <v>18672500</v>
      </c>
      <c r="N217" s="9">
        <v>577500</v>
      </c>
      <c r="O217" s="5">
        <v>0.97</v>
      </c>
      <c r="P217" t="s">
        <v>208</v>
      </c>
      <c r="Q217" s="11">
        <v>0</v>
      </c>
      <c r="R217" s="12">
        <f>+L217-Q217</f>
        <v>19250000</v>
      </c>
      <c r="S217" s="5">
        <f>+M217/R217</f>
        <v>0.97</v>
      </c>
    </row>
    <row r="218" spans="1:19" s="6" customFormat="1" x14ac:dyDescent="0.25">
      <c r="A218">
        <v>1347</v>
      </c>
      <c r="B218"/>
      <c r="C218"/>
      <c r="D218" s="4">
        <v>45558</v>
      </c>
      <c r="E218" s="4">
        <v>45657</v>
      </c>
      <c r="F218" s="5">
        <v>1</v>
      </c>
      <c r="G218" t="s">
        <v>194</v>
      </c>
      <c r="H218" s="17">
        <v>26250000</v>
      </c>
      <c r="I218" s="17">
        <v>0</v>
      </c>
      <c r="J218" t="s">
        <v>16</v>
      </c>
      <c r="K218" t="s">
        <v>17</v>
      </c>
      <c r="L218" s="17">
        <v>26250000</v>
      </c>
      <c r="M218" s="9">
        <v>17000000</v>
      </c>
      <c r="N218" s="9">
        <v>9250000</v>
      </c>
      <c r="O218" s="5">
        <v>0.64761904761904765</v>
      </c>
      <c r="P218" t="s">
        <v>208</v>
      </c>
      <c r="Q218" s="11">
        <v>0</v>
      </c>
      <c r="R218" s="12">
        <f>+L218-Q218</f>
        <v>26250000</v>
      </c>
      <c r="S218" s="5">
        <f>+M218/R218</f>
        <v>0.64761904761904765</v>
      </c>
    </row>
    <row r="219" spans="1:19" s="6" customFormat="1" x14ac:dyDescent="0.25">
      <c r="A219">
        <v>1351</v>
      </c>
      <c r="B219"/>
      <c r="C219"/>
      <c r="D219" s="4">
        <v>45559</v>
      </c>
      <c r="E219" s="4">
        <v>45657</v>
      </c>
      <c r="F219" s="5">
        <v>1</v>
      </c>
      <c r="G219" t="s">
        <v>195</v>
      </c>
      <c r="H219" s="17">
        <v>15910000</v>
      </c>
      <c r="I219" s="17">
        <v>0</v>
      </c>
      <c r="J219" t="s">
        <v>16</v>
      </c>
      <c r="K219" t="s">
        <v>17</v>
      </c>
      <c r="L219" s="17">
        <v>15910000</v>
      </c>
      <c r="M219" s="9">
        <v>15432700</v>
      </c>
      <c r="N219" s="9">
        <v>477300</v>
      </c>
      <c r="O219" s="5">
        <v>0.97</v>
      </c>
      <c r="P219" t="s">
        <v>208</v>
      </c>
      <c r="Q219" s="11">
        <v>0</v>
      </c>
      <c r="R219" s="12">
        <f>+L219-Q219</f>
        <v>15910000</v>
      </c>
      <c r="S219" s="5">
        <f>+M219/R219</f>
        <v>0.97</v>
      </c>
    </row>
    <row r="220" spans="1:19" s="6" customFormat="1" x14ac:dyDescent="0.25">
      <c r="A220">
        <v>1352</v>
      </c>
      <c r="B220"/>
      <c r="C220"/>
      <c r="D220" s="4">
        <v>45558</v>
      </c>
      <c r="E220" s="4">
        <v>45657</v>
      </c>
      <c r="F220" s="5">
        <v>1</v>
      </c>
      <c r="G220" t="s">
        <v>196</v>
      </c>
      <c r="H220" s="17">
        <v>10500000</v>
      </c>
      <c r="I220" s="17">
        <v>0</v>
      </c>
      <c r="J220" t="s">
        <v>16</v>
      </c>
      <c r="K220" t="s">
        <v>17</v>
      </c>
      <c r="L220" s="17">
        <v>10500000</v>
      </c>
      <c r="M220" s="9">
        <v>9800000</v>
      </c>
      <c r="N220" s="9">
        <v>700000</v>
      </c>
      <c r="O220" s="5">
        <v>0.93333333333333335</v>
      </c>
      <c r="P220" t="s">
        <v>208</v>
      </c>
      <c r="Q220" s="11">
        <v>0</v>
      </c>
      <c r="R220" s="12">
        <f>+L220-Q220</f>
        <v>10500000</v>
      </c>
      <c r="S220" s="5">
        <f>+M220/R220</f>
        <v>0.93333333333333335</v>
      </c>
    </row>
    <row r="221" spans="1:19" s="6" customFormat="1" x14ac:dyDescent="0.25">
      <c r="A221">
        <v>1353</v>
      </c>
      <c r="B221"/>
      <c r="C221"/>
      <c r="D221" s="4">
        <v>45561</v>
      </c>
      <c r="E221" s="4">
        <v>45657</v>
      </c>
      <c r="F221" s="5">
        <v>1</v>
      </c>
      <c r="G221" t="s">
        <v>26</v>
      </c>
      <c r="H221" s="17">
        <v>9000000</v>
      </c>
      <c r="I221" s="17">
        <v>0</v>
      </c>
      <c r="J221" t="s">
        <v>16</v>
      </c>
      <c r="K221" t="s">
        <v>17</v>
      </c>
      <c r="L221" s="17">
        <v>9000000</v>
      </c>
      <c r="M221" s="9">
        <v>8550000</v>
      </c>
      <c r="N221" s="9">
        <v>0</v>
      </c>
      <c r="O221" s="5">
        <v>0.95</v>
      </c>
      <c r="P221" t="s">
        <v>208</v>
      </c>
      <c r="Q221" s="11">
        <v>450000</v>
      </c>
      <c r="R221" s="12">
        <f>+L221-Q221</f>
        <v>8550000</v>
      </c>
      <c r="S221" s="5">
        <f>+M221/R221</f>
        <v>1</v>
      </c>
    </row>
    <row r="222" spans="1:19" s="6" customFormat="1" x14ac:dyDescent="0.25">
      <c r="A222">
        <v>1355</v>
      </c>
      <c r="B222"/>
      <c r="C222"/>
      <c r="D222" s="4">
        <v>45561</v>
      </c>
      <c r="E222" s="4">
        <v>45657</v>
      </c>
      <c r="F222" s="5">
        <v>1</v>
      </c>
      <c r="G222" t="s">
        <v>197</v>
      </c>
      <c r="H222" s="17">
        <v>9450000</v>
      </c>
      <c r="I222" s="17">
        <v>0</v>
      </c>
      <c r="J222" t="s">
        <v>16</v>
      </c>
      <c r="K222" t="s">
        <v>17</v>
      </c>
      <c r="L222" s="17">
        <v>9450000</v>
      </c>
      <c r="M222" s="9">
        <v>8550000</v>
      </c>
      <c r="N222" s="9">
        <v>0</v>
      </c>
      <c r="O222" s="5">
        <v>0.90476190476190477</v>
      </c>
      <c r="P222" t="s">
        <v>208</v>
      </c>
      <c r="Q222" s="11">
        <v>900000</v>
      </c>
      <c r="R222" s="12">
        <f>+L222-Q222</f>
        <v>8550000</v>
      </c>
      <c r="S222" s="5">
        <f>+M222/R222</f>
        <v>1</v>
      </c>
    </row>
    <row r="223" spans="1:19" s="6" customFormat="1" x14ac:dyDescent="0.25">
      <c r="A223">
        <v>1356</v>
      </c>
      <c r="B223"/>
      <c r="C223"/>
      <c r="D223" s="4">
        <v>45560</v>
      </c>
      <c r="E223" s="4">
        <v>45657</v>
      </c>
      <c r="F223" s="5">
        <v>1</v>
      </c>
      <c r="G223" t="s">
        <v>198</v>
      </c>
      <c r="H223" s="17">
        <v>21000000</v>
      </c>
      <c r="I223" s="17">
        <v>0</v>
      </c>
      <c r="J223" t="s">
        <v>16</v>
      </c>
      <c r="K223" t="s">
        <v>17</v>
      </c>
      <c r="L223" s="17">
        <v>21000000</v>
      </c>
      <c r="M223" s="9">
        <v>20160000</v>
      </c>
      <c r="N223" s="9">
        <v>840000</v>
      </c>
      <c r="O223" s="5">
        <v>0.96</v>
      </c>
      <c r="P223" t="s">
        <v>208</v>
      </c>
      <c r="Q223" s="11">
        <v>0</v>
      </c>
      <c r="R223" s="12">
        <f>+L223-Q223</f>
        <v>21000000</v>
      </c>
      <c r="S223" s="5">
        <f>+M223/R223</f>
        <v>0.96</v>
      </c>
    </row>
    <row r="224" spans="1:19" s="6" customFormat="1" x14ac:dyDescent="0.25">
      <c r="A224">
        <v>1361</v>
      </c>
      <c r="B224"/>
      <c r="C224"/>
      <c r="D224" s="4">
        <v>45582</v>
      </c>
      <c r="E224" s="4">
        <v>45657</v>
      </c>
      <c r="F224" s="5">
        <v>1</v>
      </c>
      <c r="G224" t="s">
        <v>231</v>
      </c>
      <c r="H224" s="17">
        <v>161000000</v>
      </c>
      <c r="I224" s="17">
        <v>0</v>
      </c>
      <c r="J224" t="s">
        <v>16</v>
      </c>
      <c r="K224" t="s">
        <v>17</v>
      </c>
      <c r="L224" s="17">
        <v>161000000</v>
      </c>
      <c r="M224" s="9">
        <v>38369160</v>
      </c>
      <c r="N224" s="9">
        <v>122630840</v>
      </c>
      <c r="O224" s="5">
        <v>0.23831776397515528</v>
      </c>
      <c r="P224" t="s">
        <v>208</v>
      </c>
      <c r="Q224" s="11">
        <v>0</v>
      </c>
      <c r="R224" s="12">
        <f>+L224-Q224</f>
        <v>161000000</v>
      </c>
      <c r="S224" s="5">
        <f>+M224/R224</f>
        <v>0.23831776397515528</v>
      </c>
    </row>
    <row r="225" spans="1:19" s="6" customFormat="1" x14ac:dyDescent="0.25">
      <c r="A225">
        <v>1362</v>
      </c>
      <c r="B225"/>
      <c r="C225"/>
      <c r="D225" s="4">
        <v>45560</v>
      </c>
      <c r="E225" s="4">
        <v>45657</v>
      </c>
      <c r="F225" s="5">
        <v>1</v>
      </c>
      <c r="G225" t="s">
        <v>34</v>
      </c>
      <c r="H225" s="17">
        <v>18000000</v>
      </c>
      <c r="I225" s="17">
        <v>0</v>
      </c>
      <c r="J225" t="s">
        <v>16</v>
      </c>
      <c r="K225" t="s">
        <v>17</v>
      </c>
      <c r="L225" s="17">
        <v>18000000</v>
      </c>
      <c r="M225" s="9">
        <v>17280000</v>
      </c>
      <c r="N225" s="9">
        <v>720000</v>
      </c>
      <c r="O225" s="5">
        <v>0.96</v>
      </c>
      <c r="P225" t="s">
        <v>208</v>
      </c>
      <c r="Q225" s="11">
        <v>0</v>
      </c>
      <c r="R225" s="12">
        <f>+L225-Q225</f>
        <v>18000000</v>
      </c>
      <c r="S225" s="5">
        <f>+M225/R225</f>
        <v>0.96</v>
      </c>
    </row>
    <row r="226" spans="1:19" s="6" customFormat="1" x14ac:dyDescent="0.25">
      <c r="A226">
        <v>1366</v>
      </c>
      <c r="B226"/>
      <c r="C226"/>
      <c r="D226" s="4">
        <v>45561</v>
      </c>
      <c r="E226" s="4">
        <v>45657</v>
      </c>
      <c r="F226" s="5">
        <v>1</v>
      </c>
      <c r="G226" t="s">
        <v>57</v>
      </c>
      <c r="H226" s="17">
        <v>9610000</v>
      </c>
      <c r="I226" s="17">
        <v>0</v>
      </c>
      <c r="J226" t="s">
        <v>16</v>
      </c>
      <c r="K226" t="s">
        <v>17</v>
      </c>
      <c r="L226" s="17">
        <v>9610000</v>
      </c>
      <c r="M226" s="9">
        <v>9129500</v>
      </c>
      <c r="N226" s="9">
        <v>0</v>
      </c>
      <c r="O226" s="5">
        <v>0.95</v>
      </c>
      <c r="P226" t="s">
        <v>208</v>
      </c>
      <c r="Q226" s="11">
        <v>480500</v>
      </c>
      <c r="R226" s="12">
        <f>+L226-Q226</f>
        <v>9129500</v>
      </c>
      <c r="S226" s="5">
        <f>+M226/R226</f>
        <v>1</v>
      </c>
    </row>
    <row r="227" spans="1:19" s="6" customFormat="1" x14ac:dyDescent="0.25">
      <c r="A227">
        <v>1367</v>
      </c>
      <c r="B227"/>
      <c r="C227"/>
      <c r="D227" s="4">
        <v>45566</v>
      </c>
      <c r="E227" s="4">
        <v>45657</v>
      </c>
      <c r="F227" s="5">
        <v>1</v>
      </c>
      <c r="G227" t="s">
        <v>232</v>
      </c>
      <c r="H227" s="17">
        <v>8100000</v>
      </c>
      <c r="I227" s="17">
        <v>0</v>
      </c>
      <c r="J227" t="s">
        <v>16</v>
      </c>
      <c r="K227" t="s">
        <v>17</v>
      </c>
      <c r="L227" s="17">
        <v>8100000</v>
      </c>
      <c r="M227" s="9">
        <v>5400000</v>
      </c>
      <c r="N227" s="9">
        <v>2700000</v>
      </c>
      <c r="O227" s="5">
        <v>0.66666666666666663</v>
      </c>
      <c r="P227" t="s">
        <v>208</v>
      </c>
      <c r="Q227" s="11">
        <v>0</v>
      </c>
      <c r="R227" s="12">
        <f>+L227-Q227</f>
        <v>8100000</v>
      </c>
      <c r="S227" s="5">
        <f>+M227/R227</f>
        <v>0.66666666666666663</v>
      </c>
    </row>
    <row r="228" spans="1:19" s="6" customFormat="1" x14ac:dyDescent="0.25">
      <c r="A228">
        <v>1383</v>
      </c>
      <c r="B228"/>
      <c r="C228"/>
      <c r="D228" s="4">
        <v>45561</v>
      </c>
      <c r="E228" s="4">
        <v>45657</v>
      </c>
      <c r="F228" s="5">
        <v>1</v>
      </c>
      <c r="G228" t="s">
        <v>35</v>
      </c>
      <c r="H228" s="17">
        <v>10500000</v>
      </c>
      <c r="I228" s="17">
        <v>0</v>
      </c>
      <c r="J228" t="s">
        <v>16</v>
      </c>
      <c r="K228" t="s">
        <v>17</v>
      </c>
      <c r="L228" s="17">
        <v>10500000</v>
      </c>
      <c r="M228" s="9">
        <v>9500000</v>
      </c>
      <c r="N228" s="9">
        <v>1000000</v>
      </c>
      <c r="O228" s="5">
        <v>0.90476190476190477</v>
      </c>
      <c r="P228" t="s">
        <v>208</v>
      </c>
      <c r="Q228" s="11">
        <v>0</v>
      </c>
      <c r="R228" s="12">
        <f>+L228-Q228</f>
        <v>10500000</v>
      </c>
      <c r="S228" s="5">
        <f>+M228/R228</f>
        <v>0.90476190476190477</v>
      </c>
    </row>
    <row r="229" spans="1:19" s="6" customFormat="1" x14ac:dyDescent="0.25">
      <c r="A229">
        <v>1385</v>
      </c>
      <c r="B229"/>
      <c r="C229"/>
      <c r="D229" s="4">
        <v>45562</v>
      </c>
      <c r="E229" s="4">
        <v>45657</v>
      </c>
      <c r="F229" s="5">
        <v>1</v>
      </c>
      <c r="G229" t="s">
        <v>33</v>
      </c>
      <c r="H229" s="17">
        <v>45500000</v>
      </c>
      <c r="I229" s="17">
        <v>0</v>
      </c>
      <c r="J229" t="s">
        <v>16</v>
      </c>
      <c r="K229" t="s">
        <v>17</v>
      </c>
      <c r="L229" s="17">
        <v>45500000</v>
      </c>
      <c r="M229" s="9">
        <v>40733333</v>
      </c>
      <c r="N229" s="9">
        <v>4766667</v>
      </c>
      <c r="O229" s="5">
        <v>0.89523808791208792</v>
      </c>
      <c r="P229" t="s">
        <v>208</v>
      </c>
      <c r="Q229" s="11">
        <v>0</v>
      </c>
      <c r="R229" s="12">
        <f>+L229-Q229</f>
        <v>45500000</v>
      </c>
      <c r="S229" s="5">
        <f>+M229/R229</f>
        <v>0.89523808791208792</v>
      </c>
    </row>
    <row r="230" spans="1:19" s="6" customFormat="1" x14ac:dyDescent="0.25">
      <c r="A230">
        <v>1388</v>
      </c>
      <c r="B230"/>
      <c r="C230"/>
      <c r="D230" s="4">
        <v>45567</v>
      </c>
      <c r="E230" s="4">
        <v>45657</v>
      </c>
      <c r="F230" s="5">
        <v>1</v>
      </c>
      <c r="G230" t="s">
        <v>233</v>
      </c>
      <c r="H230" s="17">
        <v>8100000</v>
      </c>
      <c r="I230" s="17">
        <v>0</v>
      </c>
      <c r="J230" t="s">
        <v>16</v>
      </c>
      <c r="K230" t="s">
        <v>17</v>
      </c>
      <c r="L230" s="17">
        <v>8100000</v>
      </c>
      <c r="M230" s="9">
        <v>8010000</v>
      </c>
      <c r="N230" s="9">
        <v>0</v>
      </c>
      <c r="O230" s="5">
        <v>0.98888888888888893</v>
      </c>
      <c r="P230" t="s">
        <v>208</v>
      </c>
      <c r="Q230" s="11">
        <v>90000</v>
      </c>
      <c r="R230" s="12">
        <f>+L230-Q230</f>
        <v>8010000</v>
      </c>
      <c r="S230" s="5">
        <f>+M230/R230</f>
        <v>1</v>
      </c>
    </row>
    <row r="231" spans="1:19" s="6" customFormat="1" x14ac:dyDescent="0.25">
      <c r="A231">
        <v>1393</v>
      </c>
      <c r="B231"/>
      <c r="C231"/>
      <c r="D231" s="4">
        <v>45565</v>
      </c>
      <c r="E231" s="4">
        <v>45657</v>
      </c>
      <c r="F231" s="5">
        <v>1</v>
      </c>
      <c r="G231" t="s">
        <v>207</v>
      </c>
      <c r="H231" s="17">
        <v>15114500</v>
      </c>
      <c r="I231" s="17">
        <v>0</v>
      </c>
      <c r="J231" t="s">
        <v>16</v>
      </c>
      <c r="K231" t="s">
        <v>17</v>
      </c>
      <c r="L231" s="17">
        <v>15114500</v>
      </c>
      <c r="M231" s="9">
        <v>14478100</v>
      </c>
      <c r="N231" s="9">
        <v>0</v>
      </c>
      <c r="O231" s="5">
        <v>0.95789473684210524</v>
      </c>
      <c r="P231" t="s">
        <v>208</v>
      </c>
      <c r="Q231" s="11">
        <v>636400</v>
      </c>
      <c r="R231" s="12">
        <f>+L231-Q231</f>
        <v>14478100</v>
      </c>
      <c r="S231" s="5">
        <f>+M231/R231</f>
        <v>1</v>
      </c>
    </row>
    <row r="232" spans="1:19" s="6" customFormat="1" x14ac:dyDescent="0.25">
      <c r="A232">
        <v>1395</v>
      </c>
      <c r="B232"/>
      <c r="C232"/>
      <c r="D232" s="4">
        <v>45565</v>
      </c>
      <c r="E232" s="4">
        <v>45657</v>
      </c>
      <c r="F232" s="5">
        <v>1</v>
      </c>
      <c r="G232" t="s">
        <v>66</v>
      </c>
      <c r="H232" s="17">
        <v>7905000</v>
      </c>
      <c r="I232" s="17">
        <v>0</v>
      </c>
      <c r="J232" t="s">
        <v>16</v>
      </c>
      <c r="K232" t="s">
        <v>17</v>
      </c>
      <c r="L232" s="17">
        <v>7905000</v>
      </c>
      <c r="M232" s="9">
        <v>7735000</v>
      </c>
      <c r="N232" s="9">
        <v>0</v>
      </c>
      <c r="O232" s="5">
        <v>0.978494623655914</v>
      </c>
      <c r="P232" t="s">
        <v>208</v>
      </c>
      <c r="Q232" s="11">
        <v>170000</v>
      </c>
      <c r="R232" s="12">
        <f>+L232-Q232</f>
        <v>7735000</v>
      </c>
      <c r="S232" s="5">
        <f>+M232/R232</f>
        <v>1</v>
      </c>
    </row>
    <row r="233" spans="1:19" s="6" customFormat="1" x14ac:dyDescent="0.25">
      <c r="A233">
        <v>1401</v>
      </c>
      <c r="B233"/>
      <c r="C233"/>
      <c r="D233" s="4">
        <v>45566</v>
      </c>
      <c r="E233" s="4">
        <v>45657</v>
      </c>
      <c r="F233" s="5">
        <v>1</v>
      </c>
      <c r="G233" t="s">
        <v>234</v>
      </c>
      <c r="H233" s="17">
        <v>10133333</v>
      </c>
      <c r="I233" s="17">
        <v>0</v>
      </c>
      <c r="J233" t="s">
        <v>16</v>
      </c>
      <c r="K233" t="s">
        <v>17</v>
      </c>
      <c r="L233" s="17">
        <v>10133333</v>
      </c>
      <c r="M233" s="9">
        <v>9600000</v>
      </c>
      <c r="N233" s="9">
        <v>0</v>
      </c>
      <c r="O233" s="5">
        <v>0.94736845221606747</v>
      </c>
      <c r="P233" t="s">
        <v>208</v>
      </c>
      <c r="Q233" s="11">
        <v>533333</v>
      </c>
      <c r="R233" s="12">
        <f>+L233-Q233</f>
        <v>9600000</v>
      </c>
      <c r="S233" s="5">
        <f>+M233/R233</f>
        <v>1</v>
      </c>
    </row>
    <row r="234" spans="1:19" s="6" customFormat="1" x14ac:dyDescent="0.25">
      <c r="A234">
        <v>1402</v>
      </c>
      <c r="B234"/>
      <c r="C234"/>
      <c r="D234" s="4">
        <v>45566</v>
      </c>
      <c r="E234" s="4">
        <v>45657</v>
      </c>
      <c r="F234" s="5">
        <v>1</v>
      </c>
      <c r="G234" t="s">
        <v>235</v>
      </c>
      <c r="H234" s="17">
        <v>24000000</v>
      </c>
      <c r="I234" s="17">
        <v>0</v>
      </c>
      <c r="J234" t="s">
        <v>16</v>
      </c>
      <c r="K234" t="s">
        <v>17</v>
      </c>
      <c r="L234" s="17">
        <v>24000000</v>
      </c>
      <c r="M234" s="9">
        <v>16000000</v>
      </c>
      <c r="N234" s="9">
        <v>8000000</v>
      </c>
      <c r="O234" s="5">
        <v>0.66666666666666663</v>
      </c>
      <c r="P234" t="s">
        <v>208</v>
      </c>
      <c r="Q234" s="11">
        <v>0</v>
      </c>
      <c r="R234" s="12">
        <f>+L234-Q234</f>
        <v>24000000</v>
      </c>
      <c r="S234" s="5">
        <f>+M234/R234</f>
        <v>0.66666666666666663</v>
      </c>
    </row>
    <row r="235" spans="1:19" s="6" customFormat="1" x14ac:dyDescent="0.25">
      <c r="A235">
        <v>1404</v>
      </c>
      <c r="B235"/>
      <c r="C235"/>
      <c r="D235" s="4">
        <v>45566</v>
      </c>
      <c r="E235" s="4">
        <v>45657</v>
      </c>
      <c r="F235" s="5">
        <v>1</v>
      </c>
      <c r="G235" t="s">
        <v>236</v>
      </c>
      <c r="H235" s="17">
        <v>15000000</v>
      </c>
      <c r="I235" s="17">
        <v>0</v>
      </c>
      <c r="J235" t="s">
        <v>16</v>
      </c>
      <c r="K235" t="s">
        <v>17</v>
      </c>
      <c r="L235" s="17">
        <v>15000000</v>
      </c>
      <c r="M235" s="9">
        <v>10000000</v>
      </c>
      <c r="N235" s="9">
        <v>5000000</v>
      </c>
      <c r="O235" s="5">
        <v>0.66666666666666663</v>
      </c>
      <c r="P235" t="s">
        <v>208</v>
      </c>
      <c r="Q235" s="11">
        <v>0</v>
      </c>
      <c r="R235" s="12">
        <f>+L235-Q235</f>
        <v>15000000</v>
      </c>
      <c r="S235" s="5">
        <f>+M235/R235</f>
        <v>0.66666666666666663</v>
      </c>
    </row>
    <row r="236" spans="1:19" s="6" customFormat="1" x14ac:dyDescent="0.25">
      <c r="A236">
        <v>1408</v>
      </c>
      <c r="B236"/>
      <c r="C236"/>
      <c r="D236" s="4">
        <v>45573</v>
      </c>
      <c r="E236" s="4">
        <v>45657</v>
      </c>
      <c r="F236" s="5">
        <v>1</v>
      </c>
      <c r="G236" t="s">
        <v>237</v>
      </c>
      <c r="H236" s="17">
        <v>8100000</v>
      </c>
      <c r="I236" s="17">
        <v>0</v>
      </c>
      <c r="J236" t="s">
        <v>16</v>
      </c>
      <c r="K236" t="s">
        <v>17</v>
      </c>
      <c r="L236" s="17">
        <v>8100000</v>
      </c>
      <c r="M236" s="9">
        <v>7470000</v>
      </c>
      <c r="N236" s="9">
        <v>0</v>
      </c>
      <c r="O236" s="5">
        <v>0.92222222222222228</v>
      </c>
      <c r="P236" t="s">
        <v>208</v>
      </c>
      <c r="Q236" s="11">
        <v>630000</v>
      </c>
      <c r="R236" s="12">
        <f>+L236-Q236</f>
        <v>7470000</v>
      </c>
      <c r="S236" s="5">
        <f>+M236/R236</f>
        <v>1</v>
      </c>
    </row>
    <row r="237" spans="1:19" s="6" customFormat="1" x14ac:dyDescent="0.25">
      <c r="A237">
        <v>1412</v>
      </c>
      <c r="B237"/>
      <c r="C237"/>
      <c r="D237" s="4">
        <v>45569</v>
      </c>
      <c r="E237" s="4">
        <v>45657</v>
      </c>
      <c r="F237" s="5">
        <v>1</v>
      </c>
      <c r="G237" t="s">
        <v>238</v>
      </c>
      <c r="H237" s="17">
        <v>20475000</v>
      </c>
      <c r="I237" s="17">
        <v>0</v>
      </c>
      <c r="J237" t="s">
        <v>16</v>
      </c>
      <c r="K237" t="s">
        <v>17</v>
      </c>
      <c r="L237" s="17">
        <v>20475000</v>
      </c>
      <c r="M237" s="9">
        <v>19792500</v>
      </c>
      <c r="N237" s="9">
        <v>682500</v>
      </c>
      <c r="O237" s="5">
        <v>0.96666666666666667</v>
      </c>
      <c r="P237" t="s">
        <v>208</v>
      </c>
      <c r="Q237" s="11">
        <v>0</v>
      </c>
      <c r="R237" s="12">
        <f>+L237-Q237</f>
        <v>20475000</v>
      </c>
      <c r="S237" s="5">
        <f>+M237/R237</f>
        <v>0.96666666666666667</v>
      </c>
    </row>
    <row r="238" spans="1:19" s="6" customFormat="1" x14ac:dyDescent="0.25">
      <c r="A238">
        <v>1422</v>
      </c>
      <c r="B238"/>
      <c r="C238"/>
      <c r="D238" s="4">
        <v>45575</v>
      </c>
      <c r="E238" s="4">
        <v>45657</v>
      </c>
      <c r="F238" s="5">
        <v>1</v>
      </c>
      <c r="G238" t="s">
        <v>240</v>
      </c>
      <c r="H238" s="17">
        <v>8100000</v>
      </c>
      <c r="I238" s="17">
        <v>0</v>
      </c>
      <c r="J238" t="s">
        <v>16</v>
      </c>
      <c r="K238" t="s">
        <v>17</v>
      </c>
      <c r="L238" s="17">
        <v>8100000</v>
      </c>
      <c r="M238" s="9">
        <v>7290000</v>
      </c>
      <c r="N238" s="9">
        <v>0</v>
      </c>
      <c r="O238" s="5">
        <v>0.9</v>
      </c>
      <c r="P238" t="s">
        <v>208</v>
      </c>
      <c r="Q238" s="11">
        <v>810000</v>
      </c>
      <c r="R238" s="12">
        <f>+L238-Q238</f>
        <v>7290000</v>
      </c>
      <c r="S238" s="5">
        <f>+M238/R238</f>
        <v>1</v>
      </c>
    </row>
    <row r="239" spans="1:19" s="6" customFormat="1" x14ac:dyDescent="0.25">
      <c r="A239">
        <v>1423</v>
      </c>
      <c r="B239"/>
      <c r="C239"/>
      <c r="D239" s="4">
        <v>45572</v>
      </c>
      <c r="E239" s="4">
        <v>45657</v>
      </c>
      <c r="F239" s="5">
        <v>1</v>
      </c>
      <c r="G239" t="s">
        <v>241</v>
      </c>
      <c r="H239" s="17">
        <v>20160000</v>
      </c>
      <c r="I239" s="17">
        <v>0</v>
      </c>
      <c r="J239" t="s">
        <v>16</v>
      </c>
      <c r="K239" t="s">
        <v>17</v>
      </c>
      <c r="L239" s="17">
        <v>20160000</v>
      </c>
      <c r="M239" s="9">
        <v>18816000</v>
      </c>
      <c r="N239" s="9">
        <v>1344000</v>
      </c>
      <c r="O239" s="5">
        <v>0.93333333333333335</v>
      </c>
      <c r="P239" t="s">
        <v>208</v>
      </c>
      <c r="Q239" s="11">
        <v>0</v>
      </c>
      <c r="R239" s="12">
        <f>+L239-Q239</f>
        <v>20160000</v>
      </c>
      <c r="S239" s="5">
        <f>+M239/R239</f>
        <v>0.93333333333333335</v>
      </c>
    </row>
    <row r="240" spans="1:19" s="6" customFormat="1" x14ac:dyDescent="0.25">
      <c r="A240">
        <v>1424</v>
      </c>
      <c r="B240"/>
      <c r="C240"/>
      <c r="D240" s="4">
        <v>45572</v>
      </c>
      <c r="E240" s="4">
        <v>45657</v>
      </c>
      <c r="F240" s="5">
        <v>1</v>
      </c>
      <c r="G240" t="s">
        <v>242</v>
      </c>
      <c r="H240" s="17">
        <v>13500000</v>
      </c>
      <c r="I240" s="17">
        <v>0</v>
      </c>
      <c r="J240" t="s">
        <v>16</v>
      </c>
      <c r="K240" t="s">
        <v>17</v>
      </c>
      <c r="L240" s="17">
        <v>13500000</v>
      </c>
      <c r="M240" s="9">
        <v>12600000</v>
      </c>
      <c r="N240" s="9">
        <v>900000</v>
      </c>
      <c r="O240" s="5">
        <v>0.93333333333333335</v>
      </c>
      <c r="P240" t="s">
        <v>208</v>
      </c>
      <c r="Q240" s="11">
        <v>0</v>
      </c>
      <c r="R240" s="12">
        <f>+L240-Q240</f>
        <v>13500000</v>
      </c>
      <c r="S240" s="5">
        <f>+M240/R240</f>
        <v>0.93333333333333335</v>
      </c>
    </row>
    <row r="241" spans="1:19" s="6" customFormat="1" x14ac:dyDescent="0.25">
      <c r="A241">
        <v>1425</v>
      </c>
      <c r="B241"/>
      <c r="C241"/>
      <c r="D241" s="4">
        <v>45573</v>
      </c>
      <c r="E241" s="4">
        <v>45657</v>
      </c>
      <c r="F241" s="5">
        <v>1</v>
      </c>
      <c r="G241" t="s">
        <v>243</v>
      </c>
      <c r="H241" s="17">
        <v>13500000</v>
      </c>
      <c r="I241" s="17">
        <v>0</v>
      </c>
      <c r="J241" t="s">
        <v>16</v>
      </c>
      <c r="K241" t="s">
        <v>17</v>
      </c>
      <c r="L241" s="17">
        <v>13500000</v>
      </c>
      <c r="M241" s="9">
        <v>12450000</v>
      </c>
      <c r="N241" s="9">
        <v>1050000</v>
      </c>
      <c r="O241" s="5">
        <v>0.92222222222222228</v>
      </c>
      <c r="P241" t="s">
        <v>208</v>
      </c>
      <c r="Q241" s="11">
        <v>0</v>
      </c>
      <c r="R241" s="12">
        <f>+L241-Q241</f>
        <v>13500000</v>
      </c>
      <c r="S241" s="5">
        <f>+M241/R241</f>
        <v>0.92222222222222228</v>
      </c>
    </row>
    <row r="242" spans="1:19" s="6" customFormat="1" x14ac:dyDescent="0.25">
      <c r="A242">
        <v>1430</v>
      </c>
      <c r="B242"/>
      <c r="C242"/>
      <c r="D242" s="4">
        <v>45573</v>
      </c>
      <c r="E242" s="4">
        <v>45657</v>
      </c>
      <c r="F242" s="5">
        <v>1</v>
      </c>
      <c r="G242" t="s">
        <v>244</v>
      </c>
      <c r="H242" s="17">
        <v>21250000</v>
      </c>
      <c r="I242" s="17">
        <v>0</v>
      </c>
      <c r="J242" t="s">
        <v>16</v>
      </c>
      <c r="K242" t="s">
        <v>17</v>
      </c>
      <c r="L242" s="17">
        <v>21250000</v>
      </c>
      <c r="M242" s="9">
        <v>20750000</v>
      </c>
      <c r="N242" s="9">
        <v>0</v>
      </c>
      <c r="O242" s="5">
        <v>0.97647058823529409</v>
      </c>
      <c r="P242" t="s">
        <v>208</v>
      </c>
      <c r="Q242" s="11">
        <v>500000</v>
      </c>
      <c r="R242" s="12">
        <f>+L242-Q242</f>
        <v>20750000</v>
      </c>
      <c r="S242" s="5">
        <f>+M242/R242</f>
        <v>1</v>
      </c>
    </row>
    <row r="243" spans="1:19" s="6" customFormat="1" x14ac:dyDescent="0.25">
      <c r="A243">
        <v>1434</v>
      </c>
      <c r="B243"/>
      <c r="C243"/>
      <c r="D243" s="4">
        <v>45576</v>
      </c>
      <c r="E243" s="4">
        <v>45657</v>
      </c>
      <c r="F243" s="5">
        <v>1</v>
      </c>
      <c r="G243" t="s">
        <v>245</v>
      </c>
      <c r="H243" s="17">
        <v>8100000</v>
      </c>
      <c r="I243" s="17">
        <v>0</v>
      </c>
      <c r="J243" t="s">
        <v>16</v>
      </c>
      <c r="K243" t="s">
        <v>17</v>
      </c>
      <c r="L243" s="17">
        <v>8100000</v>
      </c>
      <c r="M243" s="9">
        <v>7200000</v>
      </c>
      <c r="N243" s="9">
        <v>0</v>
      </c>
      <c r="O243" s="5">
        <v>0.88888888888888884</v>
      </c>
      <c r="P243" t="s">
        <v>208</v>
      </c>
      <c r="Q243" s="11">
        <v>900000</v>
      </c>
      <c r="R243" s="12">
        <f>+L243-Q243</f>
        <v>7200000</v>
      </c>
      <c r="S243" s="5">
        <f>+M243/R243</f>
        <v>1</v>
      </c>
    </row>
    <row r="244" spans="1:19" s="6" customFormat="1" x14ac:dyDescent="0.25">
      <c r="A244">
        <v>1435</v>
      </c>
      <c r="B244"/>
      <c r="C244"/>
      <c r="D244" s="4">
        <v>45573</v>
      </c>
      <c r="E244" s="4">
        <v>45657</v>
      </c>
      <c r="F244" s="5">
        <v>1</v>
      </c>
      <c r="G244" t="s">
        <v>246</v>
      </c>
      <c r="H244" s="17">
        <v>21250000</v>
      </c>
      <c r="I244" s="17">
        <v>0</v>
      </c>
      <c r="J244" t="s">
        <v>16</v>
      </c>
      <c r="K244" t="s">
        <v>17</v>
      </c>
      <c r="L244" s="17">
        <v>21250000</v>
      </c>
      <c r="M244" s="9">
        <v>20750000</v>
      </c>
      <c r="N244" s="9">
        <v>0</v>
      </c>
      <c r="O244" s="5">
        <v>0.97647058823529409</v>
      </c>
      <c r="P244" t="s">
        <v>208</v>
      </c>
      <c r="Q244" s="11">
        <v>500000</v>
      </c>
      <c r="R244" s="12">
        <f>+L244-Q244</f>
        <v>20750000</v>
      </c>
      <c r="S244" s="5">
        <f>+M244/R244</f>
        <v>1</v>
      </c>
    </row>
    <row r="245" spans="1:19" s="6" customFormat="1" x14ac:dyDescent="0.25">
      <c r="A245">
        <v>1438</v>
      </c>
      <c r="B245"/>
      <c r="C245"/>
      <c r="D245" s="4">
        <v>45581</v>
      </c>
      <c r="E245" s="4">
        <v>45657</v>
      </c>
      <c r="F245" s="5">
        <v>1</v>
      </c>
      <c r="G245" t="s">
        <v>247</v>
      </c>
      <c r="H245" s="17">
        <v>8100000</v>
      </c>
      <c r="I245" s="17">
        <v>0</v>
      </c>
      <c r="J245" t="s">
        <v>16</v>
      </c>
      <c r="K245" t="s">
        <v>17</v>
      </c>
      <c r="L245" s="17">
        <v>8100000</v>
      </c>
      <c r="M245" s="9">
        <v>6750000</v>
      </c>
      <c r="N245" s="9">
        <v>0</v>
      </c>
      <c r="O245" s="5">
        <v>0.83333333333333337</v>
      </c>
      <c r="P245" t="s">
        <v>18</v>
      </c>
      <c r="Q245" s="11">
        <v>1350000</v>
      </c>
      <c r="R245" s="12">
        <f>+L245-Q245</f>
        <v>6750000</v>
      </c>
      <c r="S245" s="5">
        <f>+M245/R245</f>
        <v>1</v>
      </c>
    </row>
    <row r="246" spans="1:19" s="6" customFormat="1" x14ac:dyDescent="0.25">
      <c r="A246">
        <v>1439</v>
      </c>
      <c r="B246"/>
      <c r="C246"/>
      <c r="D246" s="4">
        <v>45574</v>
      </c>
      <c r="E246" s="4">
        <v>45657</v>
      </c>
      <c r="F246" s="5">
        <v>1</v>
      </c>
      <c r="G246" t="s">
        <v>248</v>
      </c>
      <c r="H246" s="17">
        <v>24000000</v>
      </c>
      <c r="I246" s="17">
        <v>0</v>
      </c>
      <c r="J246" t="s">
        <v>16</v>
      </c>
      <c r="K246" t="s">
        <v>17</v>
      </c>
      <c r="L246" s="17">
        <v>24000000</v>
      </c>
      <c r="M246" s="9">
        <v>13866667</v>
      </c>
      <c r="N246" s="9">
        <v>10133333</v>
      </c>
      <c r="O246" s="5">
        <v>0.57777779166666665</v>
      </c>
      <c r="P246" t="s">
        <v>208</v>
      </c>
      <c r="Q246" s="11">
        <v>0</v>
      </c>
      <c r="R246" s="12">
        <f>+L246-Q246</f>
        <v>24000000</v>
      </c>
      <c r="S246" s="5">
        <f>+M246/R246</f>
        <v>0.57777779166666665</v>
      </c>
    </row>
    <row r="247" spans="1:19" s="6" customFormat="1" x14ac:dyDescent="0.25">
      <c r="A247">
        <v>1443</v>
      </c>
      <c r="B247"/>
      <c r="C247"/>
      <c r="D247" s="4">
        <v>45575</v>
      </c>
      <c r="E247" s="4">
        <v>45657</v>
      </c>
      <c r="F247" s="5">
        <v>1</v>
      </c>
      <c r="G247" t="s">
        <v>249</v>
      </c>
      <c r="H247" s="17">
        <v>14400000</v>
      </c>
      <c r="I247" s="17">
        <v>0</v>
      </c>
      <c r="J247" t="s">
        <v>16</v>
      </c>
      <c r="K247" t="s">
        <v>17</v>
      </c>
      <c r="L247" s="17">
        <v>14400000</v>
      </c>
      <c r="M247" s="9">
        <v>12960000</v>
      </c>
      <c r="N247" s="9">
        <v>1440000</v>
      </c>
      <c r="O247" s="5">
        <v>0.9</v>
      </c>
      <c r="P247" t="s">
        <v>208</v>
      </c>
      <c r="Q247" s="11">
        <v>0</v>
      </c>
      <c r="R247" s="12">
        <f>+L247-Q247</f>
        <v>14400000</v>
      </c>
      <c r="S247" s="5">
        <f>+M247/R247</f>
        <v>0.9</v>
      </c>
    </row>
    <row r="248" spans="1:19" s="6" customFormat="1" x14ac:dyDescent="0.25">
      <c r="A248">
        <v>1449</v>
      </c>
      <c r="B248"/>
      <c r="C248"/>
      <c r="D248" s="4">
        <v>45576</v>
      </c>
      <c r="E248" s="4">
        <v>45657</v>
      </c>
      <c r="F248" s="5">
        <v>1</v>
      </c>
      <c r="G248" t="s">
        <v>251</v>
      </c>
      <c r="H248" s="17">
        <v>13523500</v>
      </c>
      <c r="I248" s="17">
        <v>0</v>
      </c>
      <c r="J248" t="s">
        <v>16</v>
      </c>
      <c r="K248" t="s">
        <v>17</v>
      </c>
      <c r="L248" s="17">
        <v>13523500</v>
      </c>
      <c r="M248" s="9">
        <v>12728000</v>
      </c>
      <c r="N248" s="9">
        <v>795500</v>
      </c>
      <c r="O248" s="5">
        <v>0.94117647058823528</v>
      </c>
      <c r="P248" t="s">
        <v>208</v>
      </c>
      <c r="Q248" s="11">
        <v>0</v>
      </c>
      <c r="R248" s="12">
        <f>+L248-Q248</f>
        <v>13523500</v>
      </c>
      <c r="S248" s="5">
        <f>+M248/R248</f>
        <v>0.94117647058823528</v>
      </c>
    </row>
    <row r="249" spans="1:19" s="6" customFormat="1" x14ac:dyDescent="0.25">
      <c r="A249">
        <v>1456</v>
      </c>
      <c r="B249"/>
      <c r="C249"/>
      <c r="D249" s="4">
        <v>45576</v>
      </c>
      <c r="E249" s="4">
        <v>45657</v>
      </c>
      <c r="F249" s="5">
        <v>1</v>
      </c>
      <c r="G249" t="s">
        <v>252</v>
      </c>
      <c r="H249" s="17">
        <v>22500000</v>
      </c>
      <c r="I249" s="17">
        <v>0</v>
      </c>
      <c r="J249" t="s">
        <v>16</v>
      </c>
      <c r="K249" t="s">
        <v>17</v>
      </c>
      <c r="L249" s="17">
        <v>22500000</v>
      </c>
      <c r="M249" s="9">
        <v>12500000</v>
      </c>
      <c r="N249" s="9">
        <v>10000000</v>
      </c>
      <c r="O249" s="5">
        <v>0.55555555555555558</v>
      </c>
      <c r="P249" t="s">
        <v>208</v>
      </c>
      <c r="Q249" s="11">
        <v>0</v>
      </c>
      <c r="R249" s="12">
        <f>+L249-Q249</f>
        <v>22500000</v>
      </c>
      <c r="S249" s="5">
        <f>+M249/R249</f>
        <v>0.55555555555555558</v>
      </c>
    </row>
    <row r="250" spans="1:19" s="6" customFormat="1" x14ac:dyDescent="0.25">
      <c r="A250">
        <v>1458</v>
      </c>
      <c r="B250"/>
      <c r="C250"/>
      <c r="D250" s="4">
        <v>45582</v>
      </c>
      <c r="E250" s="4">
        <v>45657</v>
      </c>
      <c r="F250" s="5">
        <v>1</v>
      </c>
      <c r="G250" t="s">
        <v>253</v>
      </c>
      <c r="H250" s="17">
        <v>8000000</v>
      </c>
      <c r="I250" s="17">
        <v>0</v>
      </c>
      <c r="J250" t="s">
        <v>16</v>
      </c>
      <c r="K250" t="s">
        <v>17</v>
      </c>
      <c r="L250" s="17">
        <v>8000000</v>
      </c>
      <c r="M250" s="9">
        <v>7400000</v>
      </c>
      <c r="N250" s="9">
        <v>0</v>
      </c>
      <c r="O250" s="5">
        <v>0.92500000000000004</v>
      </c>
      <c r="P250" t="s">
        <v>208</v>
      </c>
      <c r="Q250" s="11">
        <v>600000</v>
      </c>
      <c r="R250" s="12">
        <f>+L250-Q250</f>
        <v>7400000</v>
      </c>
      <c r="S250" s="5">
        <f>+M250/R250</f>
        <v>1</v>
      </c>
    </row>
    <row r="251" spans="1:19" s="6" customFormat="1" x14ac:dyDescent="0.25">
      <c r="A251">
        <v>1459</v>
      </c>
      <c r="B251"/>
      <c r="C251"/>
      <c r="D251" s="4">
        <v>45576</v>
      </c>
      <c r="E251" s="4">
        <v>45657</v>
      </c>
      <c r="F251" s="5">
        <v>1</v>
      </c>
      <c r="G251" t="s">
        <v>254</v>
      </c>
      <c r="H251" s="17">
        <v>30000000</v>
      </c>
      <c r="I251" s="17">
        <v>0</v>
      </c>
      <c r="J251" t="s">
        <v>16</v>
      </c>
      <c r="K251" t="s">
        <v>17</v>
      </c>
      <c r="L251" s="17">
        <v>30000000</v>
      </c>
      <c r="M251" s="9">
        <v>16666667</v>
      </c>
      <c r="N251" s="9">
        <v>13333333</v>
      </c>
      <c r="O251" s="5">
        <v>0.55555556666666661</v>
      </c>
      <c r="P251" t="s">
        <v>208</v>
      </c>
      <c r="Q251" s="11">
        <v>0</v>
      </c>
      <c r="R251" s="12">
        <f>+L251-Q251</f>
        <v>30000000</v>
      </c>
      <c r="S251" s="5">
        <f>+M251/R251</f>
        <v>0.55555556666666661</v>
      </c>
    </row>
    <row r="252" spans="1:19" s="6" customFormat="1" x14ac:dyDescent="0.25">
      <c r="A252">
        <v>1460</v>
      </c>
      <c r="B252"/>
      <c r="C252"/>
      <c r="D252" s="4">
        <v>45581</v>
      </c>
      <c r="E252" s="4">
        <v>45657</v>
      </c>
      <c r="F252" s="5">
        <v>1</v>
      </c>
      <c r="G252" t="s">
        <v>255</v>
      </c>
      <c r="H252" s="17">
        <v>7200000</v>
      </c>
      <c r="I252" s="17">
        <v>0</v>
      </c>
      <c r="J252" t="s">
        <v>16</v>
      </c>
      <c r="K252" t="s">
        <v>17</v>
      </c>
      <c r="L252" s="17">
        <v>7200000</v>
      </c>
      <c r="M252" s="9">
        <v>6750000</v>
      </c>
      <c r="N252" s="9">
        <v>0</v>
      </c>
      <c r="O252" s="5">
        <v>0.9375</v>
      </c>
      <c r="P252" t="s">
        <v>208</v>
      </c>
      <c r="Q252" s="11">
        <v>450000</v>
      </c>
      <c r="R252" s="12">
        <f>+L252-Q252</f>
        <v>6750000</v>
      </c>
      <c r="S252" s="5">
        <f>+M252/R252</f>
        <v>1</v>
      </c>
    </row>
    <row r="253" spans="1:19" s="6" customFormat="1" x14ac:dyDescent="0.25">
      <c r="A253">
        <v>1472</v>
      </c>
      <c r="B253"/>
      <c r="C253"/>
      <c r="D253" s="4">
        <v>45583</v>
      </c>
      <c r="E253" s="4">
        <v>45657</v>
      </c>
      <c r="F253" s="5">
        <v>1</v>
      </c>
      <c r="G253" t="s">
        <v>257</v>
      </c>
      <c r="H253" s="17">
        <v>7688000</v>
      </c>
      <c r="I253" s="17">
        <v>0</v>
      </c>
      <c r="J253" t="s">
        <v>16</v>
      </c>
      <c r="K253" t="s">
        <v>17</v>
      </c>
      <c r="L253" s="17">
        <v>7688000</v>
      </c>
      <c r="M253" s="9">
        <v>7015300</v>
      </c>
      <c r="N253" s="9">
        <v>672700</v>
      </c>
      <c r="O253" s="5">
        <v>0.91249999999999998</v>
      </c>
      <c r="P253" t="s">
        <v>208</v>
      </c>
      <c r="Q253" s="11">
        <v>0</v>
      </c>
      <c r="R253" s="12">
        <f>+L253-Q253</f>
        <v>7688000</v>
      </c>
      <c r="S253" s="5">
        <f>+M253/R253</f>
        <v>0.91249999999999998</v>
      </c>
    </row>
    <row r="254" spans="1:19" s="6" customFormat="1" x14ac:dyDescent="0.25">
      <c r="A254">
        <v>1474</v>
      </c>
      <c r="B254"/>
      <c r="C254"/>
      <c r="D254" s="4">
        <v>45582</v>
      </c>
      <c r="E254" s="4">
        <v>45657</v>
      </c>
      <c r="F254" s="5">
        <v>1</v>
      </c>
      <c r="G254" t="s">
        <v>258</v>
      </c>
      <c r="H254" s="17">
        <v>15000000</v>
      </c>
      <c r="I254" s="17">
        <v>0</v>
      </c>
      <c r="J254" t="s">
        <v>16</v>
      </c>
      <c r="K254" t="s">
        <v>17</v>
      </c>
      <c r="L254" s="17">
        <v>15000000</v>
      </c>
      <c r="M254" s="9">
        <v>12333333</v>
      </c>
      <c r="N254" s="9">
        <v>2666667</v>
      </c>
      <c r="O254" s="5">
        <v>0.82222220000000001</v>
      </c>
      <c r="P254" t="s">
        <v>18</v>
      </c>
      <c r="Q254" s="11">
        <v>0</v>
      </c>
      <c r="R254" s="12">
        <f>+L254-Q254</f>
        <v>15000000</v>
      </c>
      <c r="S254" s="5">
        <f>+M254/R254</f>
        <v>0.82222220000000001</v>
      </c>
    </row>
    <row r="255" spans="1:19" s="6" customFormat="1" x14ac:dyDescent="0.25">
      <c r="A255">
        <v>1475</v>
      </c>
      <c r="B255"/>
      <c r="C255"/>
      <c r="D255" s="4">
        <v>45583</v>
      </c>
      <c r="E255" s="4">
        <v>45657</v>
      </c>
      <c r="F255" s="5">
        <v>1</v>
      </c>
      <c r="G255" t="s">
        <v>259</v>
      </c>
      <c r="H255" s="17">
        <v>18000000</v>
      </c>
      <c r="I255" s="17">
        <v>0</v>
      </c>
      <c r="J255" t="s">
        <v>16</v>
      </c>
      <c r="K255" t="s">
        <v>17</v>
      </c>
      <c r="L255" s="17">
        <v>18000000</v>
      </c>
      <c r="M255" s="9">
        <v>14600000</v>
      </c>
      <c r="N255" s="9">
        <v>3400000</v>
      </c>
      <c r="O255" s="5">
        <v>0.81111111111111112</v>
      </c>
      <c r="P255" t="s">
        <v>18</v>
      </c>
      <c r="Q255" s="11">
        <v>0</v>
      </c>
      <c r="R255" s="12">
        <f>+L255-Q255</f>
        <v>18000000</v>
      </c>
      <c r="S255" s="5">
        <f>+M255/R255</f>
        <v>0.81111111111111112</v>
      </c>
    </row>
    <row r="256" spans="1:19" s="6" customFormat="1" x14ac:dyDescent="0.25">
      <c r="A256">
        <v>1476</v>
      </c>
      <c r="B256"/>
      <c r="C256"/>
      <c r="D256" s="4">
        <v>45581</v>
      </c>
      <c r="E256" s="4">
        <v>45657</v>
      </c>
      <c r="F256" s="5">
        <v>1</v>
      </c>
      <c r="G256" t="s">
        <v>260</v>
      </c>
      <c r="H256" s="17">
        <v>14875000</v>
      </c>
      <c r="I256" s="17">
        <v>0</v>
      </c>
      <c r="J256" t="s">
        <v>16</v>
      </c>
      <c r="K256" t="s">
        <v>17</v>
      </c>
      <c r="L256" s="17">
        <v>14875000</v>
      </c>
      <c r="M256" s="9">
        <v>13125000</v>
      </c>
      <c r="N256" s="9">
        <v>1750000</v>
      </c>
      <c r="O256" s="5">
        <v>0.88235294117647056</v>
      </c>
      <c r="P256" t="s">
        <v>208</v>
      </c>
      <c r="Q256" s="11">
        <v>0</v>
      </c>
      <c r="R256" s="12">
        <f>+L256-Q256</f>
        <v>14875000</v>
      </c>
      <c r="S256" s="5">
        <f>+M256/R256</f>
        <v>0.88235294117647056</v>
      </c>
    </row>
    <row r="257" spans="1:19" s="6" customFormat="1" x14ac:dyDescent="0.25">
      <c r="A257">
        <v>1477</v>
      </c>
      <c r="B257"/>
      <c r="C257"/>
      <c r="D257" s="4">
        <v>45583</v>
      </c>
      <c r="E257" s="4">
        <v>45657</v>
      </c>
      <c r="F257" s="5">
        <v>1</v>
      </c>
      <c r="G257" t="s">
        <v>261</v>
      </c>
      <c r="H257" s="17">
        <v>12500000</v>
      </c>
      <c r="I257" s="17">
        <v>0</v>
      </c>
      <c r="J257" t="s">
        <v>16</v>
      </c>
      <c r="K257" t="s">
        <v>17</v>
      </c>
      <c r="L257" s="17">
        <v>12500000</v>
      </c>
      <c r="M257" s="9">
        <v>7166667</v>
      </c>
      <c r="N257" s="9">
        <v>5333333</v>
      </c>
      <c r="O257" s="5">
        <v>0.57333336000000001</v>
      </c>
      <c r="P257" t="s">
        <v>208</v>
      </c>
      <c r="Q257" s="11">
        <v>0</v>
      </c>
      <c r="R257" s="12">
        <f>+L257-Q257</f>
        <v>12500000</v>
      </c>
      <c r="S257" s="5">
        <f>+M257/R257</f>
        <v>0.57333336000000001</v>
      </c>
    </row>
    <row r="258" spans="1:19" s="6" customFormat="1" x14ac:dyDescent="0.25">
      <c r="A258">
        <v>1478</v>
      </c>
      <c r="B258"/>
      <c r="C258"/>
      <c r="D258" s="4">
        <v>45586</v>
      </c>
      <c r="E258" s="4">
        <v>45657</v>
      </c>
      <c r="F258" s="5">
        <v>1</v>
      </c>
      <c r="G258" t="s">
        <v>262</v>
      </c>
      <c r="H258" s="17">
        <v>7688000</v>
      </c>
      <c r="I258" s="17">
        <v>0</v>
      </c>
      <c r="J258" t="s">
        <v>16</v>
      </c>
      <c r="K258" t="s">
        <v>17</v>
      </c>
      <c r="L258" s="17">
        <v>7688000</v>
      </c>
      <c r="M258" s="9">
        <v>6727000</v>
      </c>
      <c r="N258" s="9">
        <v>961000</v>
      </c>
      <c r="O258" s="5">
        <v>0.875</v>
      </c>
      <c r="P258" t="s">
        <v>208</v>
      </c>
      <c r="Q258" s="11">
        <v>0</v>
      </c>
      <c r="R258" s="12">
        <f>+L258-Q258</f>
        <v>7688000</v>
      </c>
      <c r="S258" s="5">
        <f>+M258/R258</f>
        <v>0.875</v>
      </c>
    </row>
    <row r="259" spans="1:19" s="6" customFormat="1" x14ac:dyDescent="0.25">
      <c r="A259">
        <v>1480</v>
      </c>
      <c r="B259"/>
      <c r="C259"/>
      <c r="D259" s="4">
        <v>45586</v>
      </c>
      <c r="E259" s="4">
        <v>45657</v>
      </c>
      <c r="F259" s="5">
        <v>1</v>
      </c>
      <c r="G259" t="s">
        <v>263</v>
      </c>
      <c r="H259" s="17">
        <v>6750000</v>
      </c>
      <c r="I259" s="17">
        <v>0</v>
      </c>
      <c r="J259" t="s">
        <v>16</v>
      </c>
      <c r="K259" t="s">
        <v>17</v>
      </c>
      <c r="L259" s="17">
        <v>6750000</v>
      </c>
      <c r="M259" s="9">
        <v>6300000</v>
      </c>
      <c r="N259" s="9">
        <v>0</v>
      </c>
      <c r="O259" s="5">
        <v>0.93333333333333335</v>
      </c>
      <c r="P259" t="s">
        <v>208</v>
      </c>
      <c r="Q259" s="11">
        <v>450000</v>
      </c>
      <c r="R259" s="12">
        <f>+L259-Q259</f>
        <v>6300000</v>
      </c>
      <c r="S259" s="5">
        <f>+M259/R259</f>
        <v>1</v>
      </c>
    </row>
    <row r="260" spans="1:19" s="6" customFormat="1" x14ac:dyDescent="0.25">
      <c r="A260">
        <v>1483</v>
      </c>
      <c r="B260"/>
      <c r="C260"/>
      <c r="D260" s="4">
        <v>45583</v>
      </c>
      <c r="E260" s="4">
        <v>45657</v>
      </c>
      <c r="F260" s="5">
        <v>1</v>
      </c>
      <c r="G260" t="s">
        <v>265</v>
      </c>
      <c r="H260" s="17">
        <v>17940000</v>
      </c>
      <c r="I260" s="17">
        <v>0</v>
      </c>
      <c r="J260" t="s">
        <v>16</v>
      </c>
      <c r="K260" t="s">
        <v>17</v>
      </c>
      <c r="L260" s="17">
        <v>17940000</v>
      </c>
      <c r="M260" s="9">
        <v>14551333</v>
      </c>
      <c r="N260" s="9">
        <v>3388667</v>
      </c>
      <c r="O260" s="5">
        <v>0.81111109253065772</v>
      </c>
      <c r="P260" t="s">
        <v>18</v>
      </c>
      <c r="Q260" s="11">
        <v>0</v>
      </c>
      <c r="R260" s="12">
        <f>+L260-Q260</f>
        <v>17940000</v>
      </c>
      <c r="S260" s="5">
        <f>+M260/R260</f>
        <v>0.81111109253065772</v>
      </c>
    </row>
    <row r="261" spans="1:19" s="6" customFormat="1" x14ac:dyDescent="0.25">
      <c r="A261">
        <v>1486</v>
      </c>
      <c r="B261"/>
      <c r="C261"/>
      <c r="D261" s="4">
        <v>45583</v>
      </c>
      <c r="E261" s="4">
        <v>45657</v>
      </c>
      <c r="F261" s="5">
        <v>1</v>
      </c>
      <c r="G261" t="s">
        <v>266</v>
      </c>
      <c r="H261" s="17">
        <v>18000000</v>
      </c>
      <c r="I261" s="17">
        <v>0</v>
      </c>
      <c r="J261" t="s">
        <v>16</v>
      </c>
      <c r="K261" t="s">
        <v>17</v>
      </c>
      <c r="L261" s="17">
        <v>18000000</v>
      </c>
      <c r="M261" s="9">
        <v>14600000</v>
      </c>
      <c r="N261" s="9">
        <v>3400000</v>
      </c>
      <c r="O261" s="5">
        <v>0.81111111111111112</v>
      </c>
      <c r="P261" t="s">
        <v>18</v>
      </c>
      <c r="Q261" s="11">
        <v>0</v>
      </c>
      <c r="R261" s="12">
        <f>+L261-Q261</f>
        <v>18000000</v>
      </c>
      <c r="S261" s="5">
        <f>+M261/R261</f>
        <v>0.81111111111111112</v>
      </c>
    </row>
    <row r="262" spans="1:19" s="6" customFormat="1" x14ac:dyDescent="0.25">
      <c r="A262">
        <v>1488</v>
      </c>
      <c r="B262"/>
      <c r="C262"/>
      <c r="D262" s="4">
        <v>45588</v>
      </c>
      <c r="E262" s="4">
        <v>45657</v>
      </c>
      <c r="F262" s="5">
        <v>1</v>
      </c>
      <c r="G262" t="s">
        <v>267</v>
      </c>
      <c r="H262" s="17">
        <v>6750000</v>
      </c>
      <c r="I262" s="17">
        <v>0</v>
      </c>
      <c r="J262" t="s">
        <v>16</v>
      </c>
      <c r="K262" t="s">
        <v>17</v>
      </c>
      <c r="L262" s="17">
        <v>6750000</v>
      </c>
      <c r="M262" s="9">
        <v>6120000</v>
      </c>
      <c r="N262" s="9">
        <v>0</v>
      </c>
      <c r="O262" s="5">
        <v>0.90666666666666662</v>
      </c>
      <c r="P262" t="s">
        <v>208</v>
      </c>
      <c r="Q262" s="11">
        <v>630000</v>
      </c>
      <c r="R262" s="12">
        <f>+L262-Q262</f>
        <v>6120000</v>
      </c>
      <c r="S262" s="5">
        <f>+M262/R262</f>
        <v>1</v>
      </c>
    </row>
    <row r="263" spans="1:19" s="6" customFormat="1" x14ac:dyDescent="0.25">
      <c r="A263">
        <v>1496</v>
      </c>
      <c r="B263"/>
      <c r="C263"/>
      <c r="D263" s="4">
        <v>45588</v>
      </c>
      <c r="E263" s="4">
        <v>45657</v>
      </c>
      <c r="F263" s="5">
        <v>1</v>
      </c>
      <c r="G263" t="s">
        <v>270</v>
      </c>
      <c r="H263" s="17">
        <v>12370333</v>
      </c>
      <c r="I263" s="17">
        <v>0</v>
      </c>
      <c r="J263" t="s">
        <v>16</v>
      </c>
      <c r="K263" t="s">
        <v>17</v>
      </c>
      <c r="L263" s="17">
        <v>12370333</v>
      </c>
      <c r="M263" s="9">
        <v>9896267</v>
      </c>
      <c r="N263" s="9">
        <v>0</v>
      </c>
      <c r="O263" s="5">
        <v>0.80000004850314055</v>
      </c>
      <c r="P263" t="s">
        <v>18</v>
      </c>
      <c r="Q263" s="11">
        <v>2474066</v>
      </c>
      <c r="R263" s="12">
        <f>+L263-Q263</f>
        <v>9896267</v>
      </c>
      <c r="S263" s="5">
        <f>+M263/R263</f>
        <v>1</v>
      </c>
    </row>
    <row r="264" spans="1:19" s="6" customFormat="1" x14ac:dyDescent="0.25">
      <c r="A264">
        <v>1506</v>
      </c>
      <c r="B264"/>
      <c r="C264"/>
      <c r="D264" s="4">
        <v>45589</v>
      </c>
      <c r="E264" s="4">
        <v>45657</v>
      </c>
      <c r="F264" s="5">
        <v>1</v>
      </c>
      <c r="G264" t="s">
        <v>272</v>
      </c>
      <c r="H264" s="17">
        <v>14000000</v>
      </c>
      <c r="I264" s="17">
        <v>0</v>
      </c>
      <c r="J264" t="s">
        <v>16</v>
      </c>
      <c r="K264" t="s">
        <v>17</v>
      </c>
      <c r="L264" s="17">
        <v>14000000</v>
      </c>
      <c r="M264" s="9">
        <v>13400000</v>
      </c>
      <c r="N264" s="9">
        <v>200000</v>
      </c>
      <c r="O264" s="5">
        <v>0.95714285714285718</v>
      </c>
      <c r="P264" t="s">
        <v>208</v>
      </c>
      <c r="Q264" s="11">
        <v>400000</v>
      </c>
      <c r="R264" s="12">
        <f>+L264-Q264</f>
        <v>13600000</v>
      </c>
      <c r="S264" s="5">
        <f>+M264/R264</f>
        <v>0.98529411764705888</v>
      </c>
    </row>
    <row r="265" spans="1:19" s="6" customFormat="1" x14ac:dyDescent="0.25">
      <c r="A265">
        <v>1508</v>
      </c>
      <c r="B265"/>
      <c r="C265"/>
      <c r="D265" s="4">
        <v>45589</v>
      </c>
      <c r="E265" s="4">
        <v>45657</v>
      </c>
      <c r="F265" s="5">
        <v>1</v>
      </c>
      <c r="G265" t="s">
        <v>274</v>
      </c>
      <c r="H265" s="17">
        <v>14500000</v>
      </c>
      <c r="I265" s="17">
        <v>0</v>
      </c>
      <c r="J265" t="s">
        <v>16</v>
      </c>
      <c r="K265" t="s">
        <v>17</v>
      </c>
      <c r="L265" s="17">
        <v>14500000</v>
      </c>
      <c r="M265" s="9">
        <v>7153333</v>
      </c>
      <c r="N265" s="9">
        <v>7346667</v>
      </c>
      <c r="O265" s="5">
        <v>0.49333331034482758</v>
      </c>
      <c r="P265" t="s">
        <v>208</v>
      </c>
      <c r="Q265" s="11">
        <v>0</v>
      </c>
      <c r="R265" s="12">
        <f>+L265-Q265</f>
        <v>14500000</v>
      </c>
      <c r="S265" s="5">
        <f>+M265/R265</f>
        <v>0.49333331034482758</v>
      </c>
    </row>
    <row r="266" spans="1:19" s="6" customFormat="1" x14ac:dyDescent="0.25">
      <c r="A266">
        <v>1510</v>
      </c>
      <c r="B266"/>
      <c r="C266"/>
      <c r="D266" s="4">
        <v>45590</v>
      </c>
      <c r="E266" s="4">
        <v>45657</v>
      </c>
      <c r="F266" s="5">
        <v>1</v>
      </c>
      <c r="G266" t="s">
        <v>275</v>
      </c>
      <c r="H266" s="17">
        <v>18666667</v>
      </c>
      <c r="I266" s="17">
        <v>0</v>
      </c>
      <c r="J266" t="s">
        <v>16</v>
      </c>
      <c r="K266" t="s">
        <v>17</v>
      </c>
      <c r="L266" s="17">
        <v>18666667</v>
      </c>
      <c r="M266" s="9">
        <v>15400000</v>
      </c>
      <c r="N266" s="9">
        <v>3266667</v>
      </c>
      <c r="O266" s="5">
        <v>0.82499998526785745</v>
      </c>
      <c r="P266" t="s">
        <v>208</v>
      </c>
      <c r="Q266" s="11">
        <v>0</v>
      </c>
      <c r="R266" s="12">
        <f>+L266-Q266</f>
        <v>18666667</v>
      </c>
      <c r="S266" s="5">
        <f>+M266/R266</f>
        <v>0.82499998526785745</v>
      </c>
    </row>
    <row r="267" spans="1:19" s="6" customFormat="1" x14ac:dyDescent="0.25">
      <c r="A267">
        <v>1511</v>
      </c>
      <c r="B267"/>
      <c r="C267"/>
      <c r="D267" s="4">
        <v>45594</v>
      </c>
      <c r="E267" s="4">
        <v>45657</v>
      </c>
      <c r="F267" s="5">
        <v>1</v>
      </c>
      <c r="G267" t="s">
        <v>276</v>
      </c>
      <c r="H267" s="17">
        <v>12500000</v>
      </c>
      <c r="I267" s="17">
        <v>0</v>
      </c>
      <c r="J267" t="s">
        <v>16</v>
      </c>
      <c r="K267" t="s">
        <v>17</v>
      </c>
      <c r="L267" s="17">
        <v>12500000</v>
      </c>
      <c r="M267" s="9">
        <v>5333333</v>
      </c>
      <c r="N267" s="9">
        <v>7166667</v>
      </c>
      <c r="O267" s="5">
        <v>0.42666663999999999</v>
      </c>
      <c r="P267" t="s">
        <v>208</v>
      </c>
      <c r="Q267" s="11">
        <v>0</v>
      </c>
      <c r="R267" s="12">
        <f>+L267-Q267</f>
        <v>12500000</v>
      </c>
      <c r="S267" s="5">
        <f>+M267/R267</f>
        <v>0.42666663999999999</v>
      </c>
    </row>
    <row r="268" spans="1:19" s="6" customFormat="1" x14ac:dyDescent="0.25">
      <c r="A268">
        <v>1512</v>
      </c>
      <c r="B268"/>
      <c r="C268"/>
      <c r="D268" s="4">
        <v>45590</v>
      </c>
      <c r="E268" s="4">
        <v>45657</v>
      </c>
      <c r="F268" s="5">
        <v>1</v>
      </c>
      <c r="G268" t="s">
        <v>277</v>
      </c>
      <c r="H268" s="17">
        <v>20800000</v>
      </c>
      <c r="I268" s="17">
        <v>0</v>
      </c>
      <c r="J268" t="s">
        <v>16</v>
      </c>
      <c r="K268" t="s">
        <v>17</v>
      </c>
      <c r="L268" s="17">
        <v>20800000</v>
      </c>
      <c r="M268" s="9">
        <v>17600000</v>
      </c>
      <c r="N268" s="9">
        <v>3200000</v>
      </c>
      <c r="O268" s="5">
        <v>0.84615384615384615</v>
      </c>
      <c r="P268" t="s">
        <v>208</v>
      </c>
      <c r="Q268" s="11">
        <v>0</v>
      </c>
      <c r="R268" s="12">
        <f>+L268-Q268</f>
        <v>20800000</v>
      </c>
      <c r="S268" s="5">
        <f>+M268/R268</f>
        <v>0.84615384615384615</v>
      </c>
    </row>
    <row r="269" spans="1:19" s="6" customFormat="1" x14ac:dyDescent="0.25">
      <c r="A269">
        <v>1513</v>
      </c>
      <c r="B269"/>
      <c r="C269"/>
      <c r="D269" s="4">
        <v>45597</v>
      </c>
      <c r="E269" s="4">
        <v>45657</v>
      </c>
      <c r="F269" s="5">
        <v>1</v>
      </c>
      <c r="G269" t="s">
        <v>278</v>
      </c>
      <c r="H269" s="17">
        <v>6300000</v>
      </c>
      <c r="I269" s="17">
        <v>0</v>
      </c>
      <c r="J269" t="s">
        <v>16</v>
      </c>
      <c r="K269" t="s">
        <v>17</v>
      </c>
      <c r="L269" s="17">
        <v>6300000</v>
      </c>
      <c r="M269" s="9">
        <v>5400000</v>
      </c>
      <c r="N269" s="9">
        <v>0</v>
      </c>
      <c r="O269" s="5">
        <v>0.8571428571428571</v>
      </c>
      <c r="P269" t="s">
        <v>208</v>
      </c>
      <c r="Q269" s="11">
        <v>900000</v>
      </c>
      <c r="R269" s="12">
        <f>+L269-Q269</f>
        <v>5400000</v>
      </c>
      <c r="S269" s="5">
        <f>+M269/R269</f>
        <v>1</v>
      </c>
    </row>
    <row r="270" spans="1:19" s="6" customFormat="1" x14ac:dyDescent="0.25">
      <c r="A270">
        <v>1519</v>
      </c>
      <c r="B270"/>
      <c r="C270"/>
      <c r="D270" s="4">
        <v>45593</v>
      </c>
      <c r="E270" s="4">
        <v>45657</v>
      </c>
      <c r="F270" s="5">
        <v>1</v>
      </c>
      <c r="G270" t="s">
        <v>280</v>
      </c>
      <c r="H270" s="17">
        <v>11932500</v>
      </c>
      <c r="I270" s="17">
        <v>0</v>
      </c>
      <c r="J270" t="s">
        <v>16</v>
      </c>
      <c r="K270" t="s">
        <v>17</v>
      </c>
      <c r="L270" s="17">
        <v>11932500</v>
      </c>
      <c r="M270" s="9">
        <v>5250300</v>
      </c>
      <c r="N270" s="9">
        <v>6682200</v>
      </c>
      <c r="O270" s="5">
        <v>0.44</v>
      </c>
      <c r="P270" t="s">
        <v>208</v>
      </c>
      <c r="Q270" s="11">
        <v>0</v>
      </c>
      <c r="R270" s="12">
        <f>+L270-Q270</f>
        <v>11932500</v>
      </c>
      <c r="S270" s="5">
        <f>+M270/R270</f>
        <v>0.44</v>
      </c>
    </row>
    <row r="271" spans="1:19" s="6" customFormat="1" x14ac:dyDescent="0.25">
      <c r="A271">
        <v>1520</v>
      </c>
      <c r="B271"/>
      <c r="C271"/>
      <c r="D271" s="4">
        <v>45597</v>
      </c>
      <c r="E271" s="4">
        <v>45657</v>
      </c>
      <c r="F271" s="5">
        <v>1</v>
      </c>
      <c r="G271" t="s">
        <v>281</v>
      </c>
      <c r="H271" s="17">
        <v>11666667</v>
      </c>
      <c r="I271" s="17">
        <v>0</v>
      </c>
      <c r="J271" t="s">
        <v>16</v>
      </c>
      <c r="K271" t="s">
        <v>17</v>
      </c>
      <c r="L271" s="17">
        <v>11666667</v>
      </c>
      <c r="M271" s="9">
        <v>10000000</v>
      </c>
      <c r="N271" s="9">
        <v>0</v>
      </c>
      <c r="O271" s="5">
        <v>0.8571428326530619</v>
      </c>
      <c r="P271" t="s">
        <v>208</v>
      </c>
      <c r="Q271" s="11">
        <v>1666667</v>
      </c>
      <c r="R271" s="12">
        <f>+L271-Q271</f>
        <v>10000000</v>
      </c>
      <c r="S271" s="5">
        <f>+M271/R271</f>
        <v>1</v>
      </c>
    </row>
    <row r="272" spans="1:19" s="6" customFormat="1" x14ac:dyDescent="0.25">
      <c r="A272">
        <v>1532</v>
      </c>
      <c r="B272"/>
      <c r="C272"/>
      <c r="D272" s="4">
        <v>45597</v>
      </c>
      <c r="E272" s="4">
        <v>45657</v>
      </c>
      <c r="F272" s="5">
        <v>1</v>
      </c>
      <c r="G272" t="s">
        <v>285</v>
      </c>
      <c r="H272" s="17">
        <v>15000000</v>
      </c>
      <c r="I272" s="17">
        <v>0</v>
      </c>
      <c r="J272" t="s">
        <v>16</v>
      </c>
      <c r="K272" t="s">
        <v>17</v>
      </c>
      <c r="L272" s="17">
        <v>15000000</v>
      </c>
      <c r="M272" s="9">
        <v>7500000</v>
      </c>
      <c r="N272" s="9">
        <v>7500000</v>
      </c>
      <c r="O272" s="5">
        <v>0.5</v>
      </c>
      <c r="P272" t="s">
        <v>208</v>
      </c>
      <c r="Q272" s="11">
        <v>0</v>
      </c>
      <c r="R272" s="12">
        <f>+L272-Q272</f>
        <v>15000000</v>
      </c>
      <c r="S272" s="5">
        <f>+M272/R272</f>
        <v>0.5</v>
      </c>
    </row>
    <row r="273" spans="1:19" s="6" customFormat="1" x14ac:dyDescent="0.25">
      <c r="A273">
        <v>1536</v>
      </c>
      <c r="B273"/>
      <c r="C273"/>
      <c r="D273" s="4">
        <v>45597</v>
      </c>
      <c r="E273" s="4">
        <v>45657</v>
      </c>
      <c r="F273" s="5">
        <v>1</v>
      </c>
      <c r="G273" t="s">
        <v>286</v>
      </c>
      <c r="H273" s="17">
        <v>12000000</v>
      </c>
      <c r="I273" s="17">
        <v>0</v>
      </c>
      <c r="J273" t="s">
        <v>16</v>
      </c>
      <c r="K273" t="s">
        <v>17</v>
      </c>
      <c r="L273" s="17">
        <v>12000000</v>
      </c>
      <c r="M273" s="9">
        <v>12000000</v>
      </c>
      <c r="N273" s="9">
        <v>0</v>
      </c>
      <c r="O273" s="5">
        <v>1</v>
      </c>
      <c r="P273" t="s">
        <v>208</v>
      </c>
      <c r="Q273" s="11">
        <v>0</v>
      </c>
      <c r="R273" s="12">
        <f>+L273-Q273</f>
        <v>12000000</v>
      </c>
      <c r="S273" s="5">
        <f>+M273/R273</f>
        <v>1</v>
      </c>
    </row>
    <row r="274" spans="1:19" s="6" customFormat="1" x14ac:dyDescent="0.25">
      <c r="A274">
        <v>1538</v>
      </c>
      <c r="B274"/>
      <c r="C274"/>
      <c r="D274" s="4">
        <v>45597</v>
      </c>
      <c r="E274" s="4">
        <v>45657</v>
      </c>
      <c r="F274" s="5">
        <v>1</v>
      </c>
      <c r="G274" t="s">
        <v>287</v>
      </c>
      <c r="H274" s="17">
        <v>12000000</v>
      </c>
      <c r="I274" s="17">
        <v>0</v>
      </c>
      <c r="J274" t="s">
        <v>16</v>
      </c>
      <c r="K274" t="s">
        <v>17</v>
      </c>
      <c r="L274" s="17">
        <v>12000000</v>
      </c>
      <c r="M274" s="9">
        <v>12000000</v>
      </c>
      <c r="N274" s="9">
        <v>0</v>
      </c>
      <c r="O274" s="5">
        <v>1</v>
      </c>
      <c r="P274" t="s">
        <v>208</v>
      </c>
      <c r="Q274" s="11">
        <v>0</v>
      </c>
      <c r="R274" s="12">
        <f>+L274-Q274</f>
        <v>12000000</v>
      </c>
      <c r="S274" s="5">
        <f>+M274/R274</f>
        <v>1</v>
      </c>
    </row>
    <row r="275" spans="1:19" s="6" customFormat="1" x14ac:dyDescent="0.25">
      <c r="A275">
        <v>1541</v>
      </c>
      <c r="B275"/>
      <c r="C275"/>
      <c r="D275" s="4">
        <v>45597</v>
      </c>
      <c r="E275" s="4">
        <v>45657</v>
      </c>
      <c r="F275" s="5">
        <v>1</v>
      </c>
      <c r="G275" t="s">
        <v>288</v>
      </c>
      <c r="H275" s="17">
        <v>16000000</v>
      </c>
      <c r="I275" s="17">
        <v>0</v>
      </c>
      <c r="J275" t="s">
        <v>16</v>
      </c>
      <c r="K275" t="s">
        <v>17</v>
      </c>
      <c r="L275" s="17">
        <v>16000000</v>
      </c>
      <c r="M275" s="9">
        <v>8000000</v>
      </c>
      <c r="N275" s="9">
        <v>8000000</v>
      </c>
      <c r="O275" s="5">
        <v>0.5</v>
      </c>
      <c r="P275" t="s">
        <v>208</v>
      </c>
      <c r="Q275" s="11">
        <v>0</v>
      </c>
      <c r="R275" s="12">
        <f>+L275-Q275</f>
        <v>16000000</v>
      </c>
      <c r="S275" s="5">
        <f>+M275/R275</f>
        <v>0.5</v>
      </c>
    </row>
    <row r="276" spans="1:19" s="6" customFormat="1" x14ac:dyDescent="0.25">
      <c r="A276">
        <v>1542</v>
      </c>
      <c r="B276"/>
      <c r="C276"/>
      <c r="D276" s="4">
        <v>45597</v>
      </c>
      <c r="E276" s="4">
        <v>45657</v>
      </c>
      <c r="F276" s="5">
        <v>1</v>
      </c>
      <c r="G276" t="s">
        <v>289</v>
      </c>
      <c r="H276" s="17">
        <v>12000000</v>
      </c>
      <c r="I276" s="17">
        <v>0</v>
      </c>
      <c r="J276" t="s">
        <v>16</v>
      </c>
      <c r="K276" t="s">
        <v>17</v>
      </c>
      <c r="L276" s="17">
        <v>12000000</v>
      </c>
      <c r="M276" s="9">
        <v>12000000</v>
      </c>
      <c r="N276" s="9">
        <v>0</v>
      </c>
      <c r="O276" s="5">
        <v>1</v>
      </c>
      <c r="P276" t="s">
        <v>208</v>
      </c>
      <c r="Q276" s="11">
        <v>0</v>
      </c>
      <c r="R276" s="12">
        <f>+L276-Q276</f>
        <v>12000000</v>
      </c>
      <c r="S276" s="5">
        <f>+M276/R276</f>
        <v>1</v>
      </c>
    </row>
    <row r="277" spans="1:19" s="6" customFormat="1" x14ac:dyDescent="0.25">
      <c r="A277">
        <v>1545</v>
      </c>
      <c r="B277"/>
      <c r="C277"/>
      <c r="D277" s="4">
        <v>45597</v>
      </c>
      <c r="E277" s="4">
        <v>45657</v>
      </c>
      <c r="F277" s="5">
        <v>1</v>
      </c>
      <c r="G277" t="s">
        <v>290</v>
      </c>
      <c r="H277" s="17">
        <v>5600000</v>
      </c>
      <c r="I277" s="17">
        <v>0</v>
      </c>
      <c r="J277" t="s">
        <v>16</v>
      </c>
      <c r="K277" t="s">
        <v>17</v>
      </c>
      <c r="L277" s="17">
        <v>5600000</v>
      </c>
      <c r="M277" s="9">
        <v>5600000</v>
      </c>
      <c r="N277" s="9">
        <v>0</v>
      </c>
      <c r="O277" s="5">
        <v>1</v>
      </c>
      <c r="P277" t="s">
        <v>208</v>
      </c>
      <c r="Q277" s="11">
        <v>0</v>
      </c>
      <c r="R277" s="12">
        <f>+L277-Q277</f>
        <v>5600000</v>
      </c>
      <c r="S277" s="5">
        <f>+M277/R277</f>
        <v>1</v>
      </c>
    </row>
    <row r="278" spans="1:19" s="6" customFormat="1" x14ac:dyDescent="0.25">
      <c r="A278">
        <v>1552</v>
      </c>
      <c r="B278"/>
      <c r="C278"/>
      <c r="D278" s="4">
        <v>45597</v>
      </c>
      <c r="E278" s="4">
        <v>45657</v>
      </c>
      <c r="F278" s="5">
        <v>1</v>
      </c>
      <c r="G278" t="s">
        <v>292</v>
      </c>
      <c r="H278" s="17">
        <v>12000000</v>
      </c>
      <c r="I278" s="17">
        <v>0</v>
      </c>
      <c r="J278" t="s">
        <v>16</v>
      </c>
      <c r="K278" t="s">
        <v>17</v>
      </c>
      <c r="L278" s="17">
        <v>12000000</v>
      </c>
      <c r="M278" s="9">
        <v>12000000</v>
      </c>
      <c r="N278" s="9">
        <v>0</v>
      </c>
      <c r="O278" s="5">
        <v>1</v>
      </c>
      <c r="P278" t="s">
        <v>208</v>
      </c>
      <c r="Q278" s="11">
        <v>0</v>
      </c>
      <c r="R278" s="12">
        <f>+L278-Q278</f>
        <v>12000000</v>
      </c>
      <c r="S278" s="5">
        <f>+M278/R278</f>
        <v>1</v>
      </c>
    </row>
    <row r="279" spans="1:19" s="6" customFormat="1" x14ac:dyDescent="0.25">
      <c r="A279">
        <v>1555</v>
      </c>
      <c r="B279"/>
      <c r="C279"/>
      <c r="D279" s="4">
        <v>45601</v>
      </c>
      <c r="E279" s="4">
        <v>45657</v>
      </c>
      <c r="F279" s="5">
        <v>1</v>
      </c>
      <c r="G279" t="s">
        <v>293</v>
      </c>
      <c r="H279" s="17">
        <v>9600000</v>
      </c>
      <c r="I279" s="17">
        <v>0</v>
      </c>
      <c r="J279" t="s">
        <v>16</v>
      </c>
      <c r="K279" t="s">
        <v>17</v>
      </c>
      <c r="L279" s="17">
        <v>9600000</v>
      </c>
      <c r="M279" s="9">
        <v>8960000</v>
      </c>
      <c r="N279" s="9">
        <v>0</v>
      </c>
      <c r="O279" s="5">
        <v>0.93333333333333335</v>
      </c>
      <c r="P279" t="s">
        <v>208</v>
      </c>
      <c r="Q279" s="11">
        <v>640000</v>
      </c>
      <c r="R279" s="12">
        <f>+L279-Q279</f>
        <v>8960000</v>
      </c>
      <c r="S279" s="5">
        <f>+M279/R279</f>
        <v>1</v>
      </c>
    </row>
    <row r="280" spans="1:19" s="6" customFormat="1" x14ac:dyDescent="0.25">
      <c r="A280">
        <v>1557</v>
      </c>
      <c r="B280"/>
      <c r="C280"/>
      <c r="D280" s="4">
        <v>45614</v>
      </c>
      <c r="E280" s="4">
        <v>45657</v>
      </c>
      <c r="F280" s="5">
        <v>1</v>
      </c>
      <c r="G280" t="s">
        <v>294</v>
      </c>
      <c r="H280" s="17">
        <v>9600000</v>
      </c>
      <c r="I280" s="17">
        <v>0</v>
      </c>
      <c r="J280" t="s">
        <v>16</v>
      </c>
      <c r="K280" t="s">
        <v>17</v>
      </c>
      <c r="L280" s="17">
        <v>9600000</v>
      </c>
      <c r="M280" s="9">
        <v>6880000</v>
      </c>
      <c r="N280" s="9">
        <v>0</v>
      </c>
      <c r="O280" s="5">
        <v>0.71666666666666667</v>
      </c>
      <c r="P280" t="s">
        <v>18</v>
      </c>
      <c r="Q280" s="11">
        <v>2720000</v>
      </c>
      <c r="R280" s="12">
        <f>+L280-Q280</f>
        <v>6880000</v>
      </c>
      <c r="S280" s="5">
        <f>+M280/R280</f>
        <v>1</v>
      </c>
    </row>
    <row r="281" spans="1:19" s="6" customFormat="1" x14ac:dyDescent="0.25">
      <c r="A281">
        <v>1559</v>
      </c>
      <c r="B281"/>
      <c r="C281"/>
      <c r="D281" s="4">
        <v>45609</v>
      </c>
      <c r="E281" s="4">
        <v>45657</v>
      </c>
      <c r="F281" s="5">
        <v>1</v>
      </c>
      <c r="G281" t="s">
        <v>295</v>
      </c>
      <c r="H281" s="17">
        <v>1488000000</v>
      </c>
      <c r="I281" s="17">
        <v>0</v>
      </c>
      <c r="J281" t="s">
        <v>16</v>
      </c>
      <c r="K281" t="s">
        <v>17</v>
      </c>
      <c r="L281" s="17">
        <v>1488000000</v>
      </c>
      <c r="M281" s="9">
        <v>1488000000</v>
      </c>
      <c r="N281" s="9">
        <v>0</v>
      </c>
      <c r="O281" s="5">
        <v>1</v>
      </c>
      <c r="P281" t="s">
        <v>208</v>
      </c>
      <c r="Q281" s="11">
        <v>0</v>
      </c>
      <c r="R281" s="12">
        <f>+L281-Q281</f>
        <v>1488000000</v>
      </c>
      <c r="S281" s="5">
        <f>+M281/R281</f>
        <v>1</v>
      </c>
    </row>
    <row r="282" spans="1:19" s="6" customFormat="1" x14ac:dyDescent="0.25">
      <c r="A282">
        <v>1560</v>
      </c>
      <c r="B282"/>
      <c r="C282"/>
      <c r="D282" s="4">
        <v>45602</v>
      </c>
      <c r="E282" s="4">
        <v>45657</v>
      </c>
      <c r="F282" s="5">
        <v>1</v>
      </c>
      <c r="G282" t="s">
        <v>296</v>
      </c>
      <c r="H282" s="17">
        <v>12000000</v>
      </c>
      <c r="I282" s="17">
        <v>0</v>
      </c>
      <c r="J282" t="s">
        <v>16</v>
      </c>
      <c r="K282" t="s">
        <v>17</v>
      </c>
      <c r="L282" s="17">
        <v>12000000</v>
      </c>
      <c r="M282" s="9">
        <v>11000000</v>
      </c>
      <c r="N282" s="9">
        <v>1000000</v>
      </c>
      <c r="O282" s="5">
        <v>0.91666666666666663</v>
      </c>
      <c r="P282" t="s">
        <v>208</v>
      </c>
      <c r="Q282" s="11">
        <v>0</v>
      </c>
      <c r="R282" s="12">
        <f>+L282-Q282</f>
        <v>12000000</v>
      </c>
      <c r="S282" s="5">
        <f>+M282/R282</f>
        <v>0.91666666666666663</v>
      </c>
    </row>
    <row r="283" spans="1:19" s="6" customFormat="1" x14ac:dyDescent="0.25">
      <c r="A283">
        <v>1561</v>
      </c>
      <c r="B283"/>
      <c r="C283"/>
      <c r="D283" s="4">
        <v>45602</v>
      </c>
      <c r="E283" s="4">
        <v>45657</v>
      </c>
      <c r="F283" s="5">
        <v>1</v>
      </c>
      <c r="G283" t="s">
        <v>297</v>
      </c>
      <c r="H283" s="17">
        <v>11600000</v>
      </c>
      <c r="I283" s="17">
        <v>0</v>
      </c>
      <c r="J283" t="s">
        <v>16</v>
      </c>
      <c r="K283" t="s">
        <v>17</v>
      </c>
      <c r="L283" s="17">
        <v>11600000</v>
      </c>
      <c r="M283" s="9">
        <v>10633333</v>
      </c>
      <c r="N283" s="9">
        <v>0</v>
      </c>
      <c r="O283" s="5">
        <v>0.91666663793103453</v>
      </c>
      <c r="P283" t="s">
        <v>208</v>
      </c>
      <c r="Q283" s="11">
        <v>966667</v>
      </c>
      <c r="R283" s="12">
        <f>+L283-Q283</f>
        <v>10633333</v>
      </c>
      <c r="S283" s="5">
        <f>+M283/R283</f>
        <v>1</v>
      </c>
    </row>
    <row r="284" spans="1:19" s="6" customFormat="1" x14ac:dyDescent="0.25">
      <c r="A284">
        <v>1562</v>
      </c>
      <c r="B284"/>
      <c r="C284"/>
      <c r="D284" s="4">
        <v>45602</v>
      </c>
      <c r="E284" s="4">
        <v>45657</v>
      </c>
      <c r="F284" s="5">
        <v>1</v>
      </c>
      <c r="G284" t="s">
        <v>298</v>
      </c>
      <c r="H284" s="17">
        <v>12000000</v>
      </c>
      <c r="I284" s="17">
        <v>0</v>
      </c>
      <c r="J284" t="s">
        <v>16</v>
      </c>
      <c r="K284" t="s">
        <v>17</v>
      </c>
      <c r="L284" s="17">
        <v>12000000</v>
      </c>
      <c r="M284" s="9">
        <v>11000000</v>
      </c>
      <c r="N284" s="9">
        <v>1000000</v>
      </c>
      <c r="O284" s="5">
        <v>0.91666666666666663</v>
      </c>
      <c r="P284" t="s">
        <v>208</v>
      </c>
      <c r="Q284" s="11">
        <v>0</v>
      </c>
      <c r="R284" s="12">
        <f>+L284-Q284</f>
        <v>12000000</v>
      </c>
      <c r="S284" s="5">
        <f>+M284/R284</f>
        <v>0.91666666666666663</v>
      </c>
    </row>
    <row r="285" spans="1:19" s="6" customFormat="1" x14ac:dyDescent="0.25">
      <c r="A285">
        <v>1563</v>
      </c>
      <c r="B285"/>
      <c r="C285"/>
      <c r="D285" s="4">
        <v>45602</v>
      </c>
      <c r="E285" s="4">
        <v>45657</v>
      </c>
      <c r="F285" s="5">
        <v>1</v>
      </c>
      <c r="G285" t="s">
        <v>299</v>
      </c>
      <c r="H285" s="17">
        <v>12000000</v>
      </c>
      <c r="I285" s="17">
        <v>0</v>
      </c>
      <c r="J285" t="s">
        <v>16</v>
      </c>
      <c r="K285" t="s">
        <v>17</v>
      </c>
      <c r="L285" s="17">
        <v>12000000</v>
      </c>
      <c r="M285" s="9">
        <v>11000000</v>
      </c>
      <c r="N285" s="9">
        <v>0</v>
      </c>
      <c r="O285" s="5">
        <v>0.91666666666666663</v>
      </c>
      <c r="P285" t="s">
        <v>208</v>
      </c>
      <c r="Q285" s="11">
        <v>1000000</v>
      </c>
      <c r="R285" s="12">
        <f>+L285-Q285</f>
        <v>11000000</v>
      </c>
      <c r="S285" s="5">
        <f>+M285/R285</f>
        <v>1</v>
      </c>
    </row>
    <row r="286" spans="1:19" s="6" customFormat="1" x14ac:dyDescent="0.25">
      <c r="A286">
        <v>1564</v>
      </c>
      <c r="B286"/>
      <c r="C286"/>
      <c r="D286" s="4">
        <v>45602</v>
      </c>
      <c r="E286" s="4">
        <v>45657</v>
      </c>
      <c r="F286" s="5">
        <v>1</v>
      </c>
      <c r="G286" t="s">
        <v>300</v>
      </c>
      <c r="H286" s="17">
        <v>6762000</v>
      </c>
      <c r="I286" s="17">
        <v>0</v>
      </c>
      <c r="J286" t="s">
        <v>16</v>
      </c>
      <c r="K286" t="s">
        <v>17</v>
      </c>
      <c r="L286" s="17">
        <v>6762000</v>
      </c>
      <c r="M286" s="9">
        <v>6198500</v>
      </c>
      <c r="N286" s="9">
        <v>563500</v>
      </c>
      <c r="O286" s="5">
        <v>0.91666666666666663</v>
      </c>
      <c r="P286" t="s">
        <v>208</v>
      </c>
      <c r="Q286" s="11">
        <v>0</v>
      </c>
      <c r="R286" s="12">
        <f>+L286-Q286</f>
        <v>6762000</v>
      </c>
      <c r="S286" s="5">
        <f>+M286/R286</f>
        <v>0.91666666666666663</v>
      </c>
    </row>
    <row r="287" spans="1:19" s="6" customFormat="1" x14ac:dyDescent="0.25">
      <c r="A287">
        <v>1569</v>
      </c>
      <c r="B287"/>
      <c r="C287"/>
      <c r="D287" s="4">
        <v>45603</v>
      </c>
      <c r="E287" s="4">
        <v>45657</v>
      </c>
      <c r="F287" s="5">
        <v>1</v>
      </c>
      <c r="G287" t="s">
        <v>302</v>
      </c>
      <c r="H287" s="17">
        <v>5766000</v>
      </c>
      <c r="I287" s="17">
        <v>0</v>
      </c>
      <c r="J287" t="s">
        <v>16</v>
      </c>
      <c r="K287" t="s">
        <v>17</v>
      </c>
      <c r="L287" s="17">
        <v>5766000</v>
      </c>
      <c r="M287" s="9">
        <v>2306400</v>
      </c>
      <c r="N287" s="9">
        <v>3459600</v>
      </c>
      <c r="O287" s="5">
        <v>0.4</v>
      </c>
      <c r="P287" t="s">
        <v>208</v>
      </c>
      <c r="Q287" s="11">
        <v>0</v>
      </c>
      <c r="R287" s="12">
        <f>+L287-Q287</f>
        <v>5766000</v>
      </c>
      <c r="S287" s="5">
        <f>+M287/R287</f>
        <v>0.4</v>
      </c>
    </row>
    <row r="288" spans="1:19" s="6" customFormat="1" x14ac:dyDescent="0.25">
      <c r="A288">
        <v>1570</v>
      </c>
      <c r="B288"/>
      <c r="C288"/>
      <c r="D288" s="4">
        <v>45603</v>
      </c>
      <c r="E288" s="4">
        <v>45657</v>
      </c>
      <c r="F288" s="5">
        <v>1</v>
      </c>
      <c r="G288" t="s">
        <v>303</v>
      </c>
      <c r="H288" s="17">
        <v>6762000</v>
      </c>
      <c r="I288" s="17">
        <v>0</v>
      </c>
      <c r="J288" t="s">
        <v>16</v>
      </c>
      <c r="K288" t="s">
        <v>17</v>
      </c>
      <c r="L288" s="17">
        <v>6762000</v>
      </c>
      <c r="M288" s="9">
        <v>6085800</v>
      </c>
      <c r="N288" s="9">
        <v>676200</v>
      </c>
      <c r="O288" s="5">
        <v>0.9</v>
      </c>
      <c r="P288" t="s">
        <v>208</v>
      </c>
      <c r="Q288" s="11">
        <v>0</v>
      </c>
      <c r="R288" s="12">
        <f>+L288-Q288</f>
        <v>6762000</v>
      </c>
      <c r="S288" s="5">
        <f>+M288/R288</f>
        <v>0.9</v>
      </c>
    </row>
    <row r="289" spans="1:19" s="6" customFormat="1" x14ac:dyDescent="0.25">
      <c r="A289">
        <v>1571</v>
      </c>
      <c r="B289"/>
      <c r="C289"/>
      <c r="D289" s="4">
        <v>45603</v>
      </c>
      <c r="E289" s="4">
        <v>45657</v>
      </c>
      <c r="F289" s="5">
        <v>1</v>
      </c>
      <c r="G289" t="s">
        <v>304</v>
      </c>
      <c r="H289" s="17">
        <v>10918000</v>
      </c>
      <c r="I289" s="17">
        <v>0</v>
      </c>
      <c r="J289" t="s">
        <v>16</v>
      </c>
      <c r="K289" t="s">
        <v>17</v>
      </c>
      <c r="L289" s="17">
        <v>10918000</v>
      </c>
      <c r="M289" s="9">
        <v>9826200</v>
      </c>
      <c r="N289" s="9">
        <v>0</v>
      </c>
      <c r="O289" s="5">
        <v>0.9</v>
      </c>
      <c r="P289" t="s">
        <v>208</v>
      </c>
      <c r="Q289" s="11">
        <v>1091800</v>
      </c>
      <c r="R289" s="12">
        <f>+L289-Q289</f>
        <v>9826200</v>
      </c>
      <c r="S289" s="5">
        <f>+M289/R289</f>
        <v>1</v>
      </c>
    </row>
    <row r="290" spans="1:19" s="6" customFormat="1" x14ac:dyDescent="0.25">
      <c r="A290">
        <v>1572</v>
      </c>
      <c r="B290"/>
      <c r="C290"/>
      <c r="D290" s="4">
        <v>45604</v>
      </c>
      <c r="E290" s="4">
        <v>45657</v>
      </c>
      <c r="F290" s="5">
        <v>1</v>
      </c>
      <c r="G290" t="s">
        <v>305</v>
      </c>
      <c r="H290" s="17">
        <v>12000000</v>
      </c>
      <c r="I290" s="17">
        <v>0</v>
      </c>
      <c r="J290" t="s">
        <v>16</v>
      </c>
      <c r="K290" t="s">
        <v>17</v>
      </c>
      <c r="L290" s="17">
        <v>12000000</v>
      </c>
      <c r="M290" s="9">
        <v>10600000</v>
      </c>
      <c r="N290" s="9">
        <v>1400000</v>
      </c>
      <c r="O290" s="5">
        <v>0.8833333333333333</v>
      </c>
      <c r="P290" t="s">
        <v>208</v>
      </c>
      <c r="Q290" s="11">
        <v>0</v>
      </c>
      <c r="R290" s="12">
        <f>+L290-Q290</f>
        <v>12000000</v>
      </c>
      <c r="S290" s="5">
        <f>+M290/R290</f>
        <v>0.8833333333333333</v>
      </c>
    </row>
    <row r="291" spans="1:19" s="6" customFormat="1" x14ac:dyDescent="0.25">
      <c r="A291">
        <v>1573</v>
      </c>
      <c r="B291"/>
      <c r="C291"/>
      <c r="D291" s="4">
        <v>45603</v>
      </c>
      <c r="E291" s="4">
        <v>45657</v>
      </c>
      <c r="F291" s="5">
        <v>1</v>
      </c>
      <c r="G291" t="s">
        <v>306</v>
      </c>
      <c r="H291" s="17">
        <v>5400000</v>
      </c>
      <c r="I291" s="17">
        <v>0</v>
      </c>
      <c r="J291" t="s">
        <v>16</v>
      </c>
      <c r="K291" t="s">
        <v>17</v>
      </c>
      <c r="L291" s="17">
        <v>5400000</v>
      </c>
      <c r="M291" s="9">
        <v>4860000</v>
      </c>
      <c r="N291" s="9">
        <v>0</v>
      </c>
      <c r="O291" s="5">
        <v>0.9</v>
      </c>
      <c r="P291" t="s">
        <v>208</v>
      </c>
      <c r="Q291" s="11">
        <v>540000</v>
      </c>
      <c r="R291" s="12">
        <f>+L291-Q291</f>
        <v>4860000</v>
      </c>
      <c r="S291" s="5">
        <f>+M291/R291</f>
        <v>1</v>
      </c>
    </row>
    <row r="292" spans="1:19" s="6" customFormat="1" x14ac:dyDescent="0.25">
      <c r="A292">
        <v>1577</v>
      </c>
      <c r="B292"/>
      <c r="C292"/>
      <c r="D292" s="4">
        <v>45610</v>
      </c>
      <c r="E292" s="4">
        <v>45657</v>
      </c>
      <c r="F292" s="5">
        <v>1</v>
      </c>
      <c r="G292" t="s">
        <v>307</v>
      </c>
      <c r="H292" s="17">
        <v>4500000</v>
      </c>
      <c r="I292" s="17">
        <v>0</v>
      </c>
      <c r="J292" t="s">
        <v>16</v>
      </c>
      <c r="K292" t="s">
        <v>17</v>
      </c>
      <c r="L292" s="17">
        <v>4500000</v>
      </c>
      <c r="M292" s="9">
        <v>4230000</v>
      </c>
      <c r="N292" s="9">
        <v>0</v>
      </c>
      <c r="O292" s="5">
        <v>0.94</v>
      </c>
      <c r="P292" t="s">
        <v>208</v>
      </c>
      <c r="Q292" s="11">
        <v>270000</v>
      </c>
      <c r="R292" s="12">
        <f>+L292-Q292</f>
        <v>4230000</v>
      </c>
      <c r="S292" s="5">
        <f>+M292/R292</f>
        <v>1</v>
      </c>
    </row>
    <row r="293" spans="1:19" s="6" customFormat="1" x14ac:dyDescent="0.25">
      <c r="A293">
        <v>1578</v>
      </c>
      <c r="B293"/>
      <c r="C293"/>
      <c r="D293" s="4">
        <v>45609</v>
      </c>
      <c r="E293" s="4">
        <v>45657</v>
      </c>
      <c r="F293" s="5">
        <v>1</v>
      </c>
      <c r="G293" t="s">
        <v>308</v>
      </c>
      <c r="H293" s="17">
        <v>4500000</v>
      </c>
      <c r="I293" s="17">
        <v>0</v>
      </c>
      <c r="J293" t="s">
        <v>16</v>
      </c>
      <c r="K293" t="s">
        <v>17</v>
      </c>
      <c r="L293" s="17">
        <v>4500000</v>
      </c>
      <c r="M293" s="9">
        <v>4320000</v>
      </c>
      <c r="N293" s="9">
        <v>0</v>
      </c>
      <c r="O293" s="5">
        <v>0.96</v>
      </c>
      <c r="P293" t="s">
        <v>208</v>
      </c>
      <c r="Q293" s="11">
        <v>180000</v>
      </c>
      <c r="R293" s="12">
        <f>+L293-Q293</f>
        <v>4320000</v>
      </c>
      <c r="S293" s="5">
        <f>+M293/R293</f>
        <v>1</v>
      </c>
    </row>
    <row r="294" spans="1:19" s="6" customFormat="1" x14ac:dyDescent="0.25">
      <c r="A294">
        <v>1581</v>
      </c>
      <c r="B294"/>
      <c r="C294"/>
      <c r="D294" s="4">
        <v>45609</v>
      </c>
      <c r="E294" s="4">
        <v>45657</v>
      </c>
      <c r="F294" s="5">
        <v>1</v>
      </c>
      <c r="G294" t="s">
        <v>309</v>
      </c>
      <c r="H294" s="17">
        <v>4500000</v>
      </c>
      <c r="I294" s="17">
        <v>0</v>
      </c>
      <c r="J294" t="s">
        <v>16</v>
      </c>
      <c r="K294" t="s">
        <v>17</v>
      </c>
      <c r="L294" s="17">
        <v>4500000</v>
      </c>
      <c r="M294" s="9">
        <v>4320000</v>
      </c>
      <c r="N294" s="9">
        <v>0</v>
      </c>
      <c r="O294" s="5">
        <v>0.96</v>
      </c>
      <c r="P294" t="s">
        <v>208</v>
      </c>
      <c r="Q294" s="11">
        <v>180000</v>
      </c>
      <c r="R294" s="12">
        <f>+L294-Q294</f>
        <v>4320000</v>
      </c>
      <c r="S294" s="5">
        <f>+M294/R294</f>
        <v>1</v>
      </c>
    </row>
    <row r="295" spans="1:19" s="6" customFormat="1" x14ac:dyDescent="0.25">
      <c r="A295">
        <v>1583</v>
      </c>
      <c r="B295"/>
      <c r="C295"/>
      <c r="D295" s="4">
        <v>45610</v>
      </c>
      <c r="E295" s="4">
        <v>45657</v>
      </c>
      <c r="F295" s="5">
        <v>1</v>
      </c>
      <c r="G295" t="s">
        <v>310</v>
      </c>
      <c r="H295" s="17">
        <v>14000000</v>
      </c>
      <c r="I295" s="17">
        <v>0</v>
      </c>
      <c r="J295" t="s">
        <v>16</v>
      </c>
      <c r="K295" t="s">
        <v>17</v>
      </c>
      <c r="L295" s="17">
        <v>14000000</v>
      </c>
      <c r="M295" s="9">
        <v>9400000</v>
      </c>
      <c r="N295" s="9">
        <v>0</v>
      </c>
      <c r="O295" s="5">
        <v>0.67142857142857137</v>
      </c>
      <c r="P295" t="s">
        <v>18</v>
      </c>
      <c r="Q295" s="11">
        <v>4600000</v>
      </c>
      <c r="R295" s="12">
        <f>+L295-Q295</f>
        <v>9400000</v>
      </c>
      <c r="S295" s="5">
        <f>+M295/R295</f>
        <v>1</v>
      </c>
    </row>
    <row r="296" spans="1:19" s="6" customFormat="1" x14ac:dyDescent="0.25">
      <c r="A296">
        <v>1591</v>
      </c>
      <c r="B296"/>
      <c r="C296"/>
      <c r="D296" s="4">
        <v>45609</v>
      </c>
      <c r="E296" s="4">
        <v>45657</v>
      </c>
      <c r="F296" s="5">
        <v>1</v>
      </c>
      <c r="G296" t="s">
        <v>313</v>
      </c>
      <c r="H296" s="17">
        <v>15000000</v>
      </c>
      <c r="I296" s="17">
        <v>0</v>
      </c>
      <c r="J296" t="s">
        <v>16</v>
      </c>
      <c r="K296" t="s">
        <v>17</v>
      </c>
      <c r="L296" s="17">
        <v>15000000</v>
      </c>
      <c r="M296" s="9">
        <v>12000000</v>
      </c>
      <c r="N296" s="9">
        <v>3000000</v>
      </c>
      <c r="O296" s="5">
        <v>0.8</v>
      </c>
      <c r="P296" t="s">
        <v>208</v>
      </c>
      <c r="Q296" s="11">
        <v>0</v>
      </c>
      <c r="R296" s="12">
        <f>+L296-Q296</f>
        <v>15000000</v>
      </c>
      <c r="S296" s="5">
        <f>+M296/R296</f>
        <v>0.8</v>
      </c>
    </row>
    <row r="297" spans="1:19" s="6" customFormat="1" x14ac:dyDescent="0.25">
      <c r="A297">
        <v>1592</v>
      </c>
      <c r="B297"/>
      <c r="C297"/>
      <c r="D297" s="4">
        <v>45610</v>
      </c>
      <c r="E297" s="4">
        <v>45657</v>
      </c>
      <c r="F297" s="5">
        <v>1</v>
      </c>
      <c r="G297" t="s">
        <v>314</v>
      </c>
      <c r="H297" s="17">
        <v>12000000</v>
      </c>
      <c r="I297" s="17">
        <v>0</v>
      </c>
      <c r="J297" t="s">
        <v>16</v>
      </c>
      <c r="K297" t="s">
        <v>17</v>
      </c>
      <c r="L297" s="17">
        <v>12000000</v>
      </c>
      <c r="M297" s="9">
        <v>9400000</v>
      </c>
      <c r="N297" s="9">
        <v>2600000</v>
      </c>
      <c r="O297" s="5">
        <v>0.78333333333333333</v>
      </c>
      <c r="P297" t="s">
        <v>208</v>
      </c>
      <c r="Q297" s="11">
        <v>0</v>
      </c>
      <c r="R297" s="12">
        <f>+L297-Q297</f>
        <v>12000000</v>
      </c>
      <c r="S297" s="5">
        <f>+M297/R297</f>
        <v>0.78333333333333333</v>
      </c>
    </row>
    <row r="298" spans="1:19" s="6" customFormat="1" x14ac:dyDescent="0.25">
      <c r="A298">
        <v>1593</v>
      </c>
      <c r="B298"/>
      <c r="C298"/>
      <c r="D298" s="4">
        <v>45615</v>
      </c>
      <c r="E298" s="4">
        <v>45657</v>
      </c>
      <c r="F298" s="5">
        <v>1</v>
      </c>
      <c r="G298" t="s">
        <v>315</v>
      </c>
      <c r="H298" s="17">
        <v>20020917</v>
      </c>
      <c r="I298" s="17">
        <v>0</v>
      </c>
      <c r="J298" t="s">
        <v>16</v>
      </c>
      <c r="K298" t="s">
        <v>17</v>
      </c>
      <c r="L298" s="17">
        <v>20020917</v>
      </c>
      <c r="M298" s="9">
        <v>0</v>
      </c>
      <c r="N298" s="9">
        <v>20020917</v>
      </c>
      <c r="O298" s="5">
        <v>0</v>
      </c>
      <c r="P298" t="s">
        <v>18</v>
      </c>
      <c r="Q298" s="11">
        <v>0</v>
      </c>
      <c r="R298" s="12">
        <f>+L298-Q298</f>
        <v>20020917</v>
      </c>
      <c r="S298" s="5">
        <f>+M298/R298</f>
        <v>0</v>
      </c>
    </row>
    <row r="299" spans="1:19" s="6" customFormat="1" x14ac:dyDescent="0.25">
      <c r="A299">
        <v>1599</v>
      </c>
      <c r="B299"/>
      <c r="C299"/>
      <c r="D299" s="4">
        <v>45610</v>
      </c>
      <c r="E299" s="4">
        <v>45657</v>
      </c>
      <c r="F299" s="5">
        <v>1</v>
      </c>
      <c r="G299" t="s">
        <v>316</v>
      </c>
      <c r="H299" s="17">
        <v>3978000</v>
      </c>
      <c r="I299" s="17">
        <v>0</v>
      </c>
      <c r="J299" t="s">
        <v>16</v>
      </c>
      <c r="K299" t="s">
        <v>17</v>
      </c>
      <c r="L299" s="17">
        <v>3978000</v>
      </c>
      <c r="M299" s="9">
        <v>3116100</v>
      </c>
      <c r="N299" s="9">
        <v>861900</v>
      </c>
      <c r="O299" s="5">
        <v>0.78333333333333333</v>
      </c>
      <c r="P299" t="s">
        <v>208</v>
      </c>
      <c r="Q299" s="11">
        <v>0</v>
      </c>
      <c r="R299" s="12">
        <f>+L299-Q299</f>
        <v>3978000</v>
      </c>
      <c r="S299" s="5">
        <f>+M299/R299</f>
        <v>0.78333333333333333</v>
      </c>
    </row>
    <row r="300" spans="1:19" s="6" customFormat="1" x14ac:dyDescent="0.25">
      <c r="A300">
        <v>1601</v>
      </c>
      <c r="B300"/>
      <c r="C300"/>
      <c r="D300" s="4">
        <v>45610</v>
      </c>
      <c r="E300" s="4">
        <v>45657</v>
      </c>
      <c r="F300" s="5">
        <v>1</v>
      </c>
      <c r="G300" t="s">
        <v>317</v>
      </c>
      <c r="H300" s="17">
        <v>11960000</v>
      </c>
      <c r="I300" s="17">
        <v>0</v>
      </c>
      <c r="J300" t="s">
        <v>16</v>
      </c>
      <c r="K300" t="s">
        <v>17</v>
      </c>
      <c r="L300" s="17">
        <v>11960000</v>
      </c>
      <c r="M300" s="9">
        <v>0</v>
      </c>
      <c r="N300" s="9">
        <v>11960000</v>
      </c>
      <c r="O300" s="5">
        <v>0</v>
      </c>
      <c r="P300" t="s">
        <v>208</v>
      </c>
      <c r="Q300" s="11">
        <v>0</v>
      </c>
      <c r="R300" s="12">
        <f>+L300-Q300</f>
        <v>11960000</v>
      </c>
      <c r="S300" s="5">
        <f>+M300/R300</f>
        <v>0</v>
      </c>
    </row>
    <row r="301" spans="1:19" s="6" customFormat="1" x14ac:dyDescent="0.25">
      <c r="A301">
        <v>1602</v>
      </c>
      <c r="B301"/>
      <c r="C301"/>
      <c r="D301" s="4">
        <v>45616</v>
      </c>
      <c r="E301" s="4">
        <v>45657</v>
      </c>
      <c r="F301" s="5">
        <v>1</v>
      </c>
      <c r="G301" t="s">
        <v>318</v>
      </c>
      <c r="H301" s="17">
        <v>3828000</v>
      </c>
      <c r="I301" s="17">
        <v>0</v>
      </c>
      <c r="J301" t="s">
        <v>16</v>
      </c>
      <c r="K301" t="s">
        <v>17</v>
      </c>
      <c r="L301" s="17">
        <v>3828000</v>
      </c>
      <c r="M301" s="9">
        <v>2853600</v>
      </c>
      <c r="N301" s="9">
        <v>0</v>
      </c>
      <c r="O301" s="5">
        <v>0.74545454545454548</v>
      </c>
      <c r="P301" t="s">
        <v>208</v>
      </c>
      <c r="Q301" s="11">
        <v>974400</v>
      </c>
      <c r="R301" s="12">
        <f>+L301-Q301</f>
        <v>2853600</v>
      </c>
      <c r="S301" s="5">
        <f>+M301/R301</f>
        <v>1</v>
      </c>
    </row>
    <row r="302" spans="1:19" s="6" customFormat="1" x14ac:dyDescent="0.25">
      <c r="A302">
        <v>1603</v>
      </c>
      <c r="B302"/>
      <c r="C302"/>
      <c r="D302" s="4">
        <v>45611</v>
      </c>
      <c r="E302" s="4">
        <v>45657</v>
      </c>
      <c r="F302" s="5">
        <v>1</v>
      </c>
      <c r="G302" t="s">
        <v>319</v>
      </c>
      <c r="H302" s="17">
        <v>12000000</v>
      </c>
      <c r="I302" s="17">
        <v>0</v>
      </c>
      <c r="J302" t="s">
        <v>16</v>
      </c>
      <c r="K302" t="s">
        <v>17</v>
      </c>
      <c r="L302" s="17">
        <v>12000000</v>
      </c>
      <c r="M302" s="9">
        <v>9200000</v>
      </c>
      <c r="N302" s="9">
        <v>2800000</v>
      </c>
      <c r="O302" s="5">
        <v>0.76666666666666672</v>
      </c>
      <c r="P302" t="s">
        <v>18</v>
      </c>
      <c r="Q302" s="11">
        <v>0</v>
      </c>
      <c r="R302" s="12">
        <f>+L302-Q302</f>
        <v>12000000</v>
      </c>
      <c r="S302" s="5">
        <f>+M302/R302</f>
        <v>0.76666666666666672</v>
      </c>
    </row>
    <row r="303" spans="1:19" s="6" customFormat="1" x14ac:dyDescent="0.25">
      <c r="A303">
        <v>1604</v>
      </c>
      <c r="B303"/>
      <c r="C303"/>
      <c r="D303" s="4">
        <v>45616</v>
      </c>
      <c r="E303" s="4">
        <v>45657</v>
      </c>
      <c r="F303" s="5">
        <v>1</v>
      </c>
      <c r="G303" t="s">
        <v>320</v>
      </c>
      <c r="H303" s="17">
        <v>4050000</v>
      </c>
      <c r="I303" s="17">
        <v>0</v>
      </c>
      <c r="J303" t="s">
        <v>16</v>
      </c>
      <c r="K303" t="s">
        <v>17</v>
      </c>
      <c r="L303" s="17">
        <v>4050000</v>
      </c>
      <c r="M303" s="9">
        <v>3690000</v>
      </c>
      <c r="N303" s="9">
        <v>0</v>
      </c>
      <c r="O303" s="5">
        <v>0.91111111111111109</v>
      </c>
      <c r="P303" t="s">
        <v>208</v>
      </c>
      <c r="Q303" s="11">
        <v>360000</v>
      </c>
      <c r="R303" s="12">
        <f>+L303-Q303</f>
        <v>3690000</v>
      </c>
      <c r="S303" s="5">
        <f>+M303/R303</f>
        <v>1</v>
      </c>
    </row>
    <row r="304" spans="1:19" s="6" customFormat="1" x14ac:dyDescent="0.25">
      <c r="A304">
        <v>1606</v>
      </c>
      <c r="B304"/>
      <c r="C304"/>
      <c r="D304" s="4">
        <v>45615</v>
      </c>
      <c r="E304" s="4">
        <v>45657</v>
      </c>
      <c r="F304" s="5">
        <v>1</v>
      </c>
      <c r="G304" t="s">
        <v>321</v>
      </c>
      <c r="H304" s="17">
        <v>24271939</v>
      </c>
      <c r="I304" s="17">
        <v>0</v>
      </c>
      <c r="J304" t="s">
        <v>16</v>
      </c>
      <c r="K304" t="s">
        <v>17</v>
      </c>
      <c r="L304" s="17">
        <v>24271939</v>
      </c>
      <c r="M304" s="9">
        <v>13129389</v>
      </c>
      <c r="N304" s="9">
        <v>11142550</v>
      </c>
      <c r="O304" s="5">
        <v>0.54092872431823436</v>
      </c>
      <c r="P304" t="s">
        <v>18</v>
      </c>
      <c r="Q304" s="11">
        <v>0</v>
      </c>
      <c r="R304" s="12">
        <f>+L304-Q304</f>
        <v>24271939</v>
      </c>
      <c r="S304" s="5">
        <f>+M304/R304</f>
        <v>0.54092872431823436</v>
      </c>
    </row>
    <row r="305" spans="1:19" s="6" customFormat="1" x14ac:dyDescent="0.25">
      <c r="A305">
        <v>1608</v>
      </c>
      <c r="B305"/>
      <c r="C305"/>
      <c r="D305" s="4">
        <v>45616</v>
      </c>
      <c r="E305" s="4">
        <v>45657</v>
      </c>
      <c r="F305" s="5">
        <v>1</v>
      </c>
      <c r="G305" t="s">
        <v>323</v>
      </c>
      <c r="H305" s="17">
        <v>4500000</v>
      </c>
      <c r="I305" s="17">
        <v>0</v>
      </c>
      <c r="J305" t="s">
        <v>16</v>
      </c>
      <c r="K305" t="s">
        <v>17</v>
      </c>
      <c r="L305" s="17">
        <v>4500000</v>
      </c>
      <c r="M305" s="9">
        <v>3690000</v>
      </c>
      <c r="N305" s="9">
        <v>0</v>
      </c>
      <c r="O305" s="5">
        <v>0.82</v>
      </c>
      <c r="P305" t="s">
        <v>208</v>
      </c>
      <c r="Q305" s="11">
        <v>810000</v>
      </c>
      <c r="R305" s="12">
        <f>+L305-Q305</f>
        <v>3690000</v>
      </c>
      <c r="S305" s="5">
        <f>+M305/R305</f>
        <v>1</v>
      </c>
    </row>
    <row r="306" spans="1:19" s="6" customFormat="1" x14ac:dyDescent="0.25">
      <c r="A306">
        <v>1609</v>
      </c>
      <c r="B306"/>
      <c r="C306"/>
      <c r="D306" s="4">
        <v>45615</v>
      </c>
      <c r="E306" s="4">
        <v>45657</v>
      </c>
      <c r="F306" s="5">
        <v>1</v>
      </c>
      <c r="G306" t="s">
        <v>324</v>
      </c>
      <c r="H306" s="17">
        <v>4050000</v>
      </c>
      <c r="I306" s="17">
        <v>0</v>
      </c>
      <c r="J306" t="s">
        <v>16</v>
      </c>
      <c r="K306" t="s">
        <v>17</v>
      </c>
      <c r="L306" s="17">
        <v>4050000</v>
      </c>
      <c r="M306" s="9">
        <v>3780000</v>
      </c>
      <c r="N306" s="9">
        <v>0</v>
      </c>
      <c r="O306" s="5">
        <v>0.93333333333333335</v>
      </c>
      <c r="P306" t="s">
        <v>208</v>
      </c>
      <c r="Q306" s="11">
        <v>270000</v>
      </c>
      <c r="R306" s="12">
        <f>+L306-Q306</f>
        <v>3780000</v>
      </c>
      <c r="S306" s="5">
        <f>+M306/R306</f>
        <v>1</v>
      </c>
    </row>
    <row r="307" spans="1:19" s="6" customFormat="1" x14ac:dyDescent="0.25">
      <c r="A307">
        <v>1610</v>
      </c>
      <c r="B307"/>
      <c r="C307"/>
      <c r="D307" s="4">
        <v>45621</v>
      </c>
      <c r="E307" s="4">
        <v>45657</v>
      </c>
      <c r="F307" s="5">
        <v>1</v>
      </c>
      <c r="G307" t="s">
        <v>325</v>
      </c>
      <c r="H307" s="17">
        <v>3828000</v>
      </c>
      <c r="I307" s="17">
        <v>0</v>
      </c>
      <c r="J307" t="s">
        <v>16</v>
      </c>
      <c r="K307" t="s">
        <v>17</v>
      </c>
      <c r="L307" s="17">
        <v>3828000</v>
      </c>
      <c r="M307" s="9">
        <v>2505600</v>
      </c>
      <c r="N307" s="9">
        <v>0</v>
      </c>
      <c r="O307" s="5">
        <v>0.65454545454545454</v>
      </c>
      <c r="P307" t="s">
        <v>18</v>
      </c>
      <c r="Q307" s="11">
        <v>1322400</v>
      </c>
      <c r="R307" s="12">
        <f>+L307-Q307</f>
        <v>2505600</v>
      </c>
      <c r="S307" s="5">
        <f>+M307/R307</f>
        <v>1</v>
      </c>
    </row>
    <row r="308" spans="1:19" s="6" customFormat="1" x14ac:dyDescent="0.25">
      <c r="A308">
        <v>1612</v>
      </c>
      <c r="B308"/>
      <c r="C308"/>
      <c r="D308" s="4">
        <v>45616</v>
      </c>
      <c r="E308" s="4">
        <v>45657</v>
      </c>
      <c r="F308" s="5">
        <v>1</v>
      </c>
      <c r="G308" t="s">
        <v>326</v>
      </c>
      <c r="H308" s="17">
        <v>4500000</v>
      </c>
      <c r="I308" s="17">
        <v>0</v>
      </c>
      <c r="J308" t="s">
        <v>16</v>
      </c>
      <c r="K308" t="s">
        <v>17</v>
      </c>
      <c r="L308" s="17">
        <v>4500000</v>
      </c>
      <c r="M308" s="9">
        <v>3690000</v>
      </c>
      <c r="N308" s="9">
        <v>0</v>
      </c>
      <c r="O308" s="5">
        <v>0.82</v>
      </c>
      <c r="P308" t="s">
        <v>208</v>
      </c>
      <c r="Q308" s="11">
        <v>810000</v>
      </c>
      <c r="R308" s="12">
        <f>+L308-Q308</f>
        <v>3690000</v>
      </c>
      <c r="S308" s="5">
        <f>+M308/R308</f>
        <v>1</v>
      </c>
    </row>
    <row r="309" spans="1:19" s="6" customFormat="1" x14ac:dyDescent="0.25">
      <c r="A309">
        <v>1613</v>
      </c>
      <c r="B309"/>
      <c r="C309"/>
      <c r="D309" s="4">
        <v>45617</v>
      </c>
      <c r="E309" s="4">
        <v>45657</v>
      </c>
      <c r="F309" s="5">
        <v>1</v>
      </c>
      <c r="G309" t="s">
        <v>327</v>
      </c>
      <c r="H309" s="17">
        <v>3828000</v>
      </c>
      <c r="I309" s="17">
        <v>0</v>
      </c>
      <c r="J309" t="s">
        <v>16</v>
      </c>
      <c r="K309" t="s">
        <v>17</v>
      </c>
      <c r="L309" s="17">
        <v>3828000</v>
      </c>
      <c r="M309" s="9">
        <v>2784000</v>
      </c>
      <c r="N309" s="9">
        <v>0</v>
      </c>
      <c r="O309" s="5">
        <v>0.72727272727272729</v>
      </c>
      <c r="P309" t="s">
        <v>18</v>
      </c>
      <c r="Q309" s="11">
        <v>1044000</v>
      </c>
      <c r="R309" s="12">
        <f>+L309-Q309</f>
        <v>2784000</v>
      </c>
      <c r="S309" s="5">
        <f>+M309/R309</f>
        <v>1</v>
      </c>
    </row>
    <row r="310" spans="1:19" s="6" customFormat="1" x14ac:dyDescent="0.25">
      <c r="A310">
        <v>1615</v>
      </c>
      <c r="B310"/>
      <c r="C310"/>
      <c r="D310" s="4">
        <v>45616</v>
      </c>
      <c r="E310" s="4">
        <v>45657</v>
      </c>
      <c r="F310" s="5">
        <v>1</v>
      </c>
      <c r="G310" t="s">
        <v>328</v>
      </c>
      <c r="H310" s="17">
        <v>2917200</v>
      </c>
      <c r="I310" s="17">
        <v>0</v>
      </c>
      <c r="J310" t="s">
        <v>16</v>
      </c>
      <c r="K310" t="s">
        <v>17</v>
      </c>
      <c r="L310" s="17">
        <v>2917200</v>
      </c>
      <c r="M310" s="9">
        <v>2718300</v>
      </c>
      <c r="N310" s="9">
        <v>0</v>
      </c>
      <c r="O310" s="5">
        <v>0.93181818181818177</v>
      </c>
      <c r="P310" t="s">
        <v>208</v>
      </c>
      <c r="Q310" s="11">
        <v>198900</v>
      </c>
      <c r="R310" s="12">
        <f>+L310-Q310</f>
        <v>2718300</v>
      </c>
      <c r="S310" s="5">
        <f>+M310/R310</f>
        <v>1</v>
      </c>
    </row>
    <row r="311" spans="1:19" s="6" customFormat="1" x14ac:dyDescent="0.25">
      <c r="A311">
        <v>1616</v>
      </c>
      <c r="B311"/>
      <c r="C311"/>
      <c r="D311" s="4">
        <v>45614</v>
      </c>
      <c r="E311" s="4">
        <v>45657</v>
      </c>
      <c r="F311" s="5">
        <v>1</v>
      </c>
      <c r="G311" t="s">
        <v>329</v>
      </c>
      <c r="H311" s="17">
        <v>14000000</v>
      </c>
      <c r="I311" s="17">
        <v>0</v>
      </c>
      <c r="J311" t="s">
        <v>16</v>
      </c>
      <c r="K311" t="s">
        <v>17</v>
      </c>
      <c r="L311" s="17">
        <v>14000000</v>
      </c>
      <c r="M311" s="9">
        <v>3033333</v>
      </c>
      <c r="N311" s="9">
        <v>10966667</v>
      </c>
      <c r="O311" s="5">
        <v>0.21666664285714285</v>
      </c>
      <c r="P311" t="s">
        <v>18</v>
      </c>
      <c r="Q311" s="11">
        <v>0</v>
      </c>
      <c r="R311" s="12">
        <f>+L311-Q311</f>
        <v>14000000</v>
      </c>
      <c r="S311" s="5">
        <f>+M311/R311</f>
        <v>0.21666664285714285</v>
      </c>
    </row>
    <row r="312" spans="1:19" s="6" customFormat="1" x14ac:dyDescent="0.25">
      <c r="A312">
        <v>1618</v>
      </c>
      <c r="B312"/>
      <c r="C312"/>
      <c r="D312" s="4">
        <v>45614</v>
      </c>
      <c r="E312" s="4">
        <v>45657</v>
      </c>
      <c r="F312" s="5">
        <v>1</v>
      </c>
      <c r="G312" t="s">
        <v>330</v>
      </c>
      <c r="H312" s="17">
        <v>6762000</v>
      </c>
      <c r="I312" s="17">
        <v>0</v>
      </c>
      <c r="J312" t="s">
        <v>16</v>
      </c>
      <c r="K312" t="s">
        <v>17</v>
      </c>
      <c r="L312" s="17">
        <v>6762000</v>
      </c>
      <c r="M312" s="9">
        <v>4846100</v>
      </c>
      <c r="N312" s="9">
        <v>1915900</v>
      </c>
      <c r="O312" s="5">
        <v>0.71666666666666667</v>
      </c>
      <c r="P312" t="s">
        <v>18</v>
      </c>
      <c r="Q312" s="11">
        <v>0</v>
      </c>
      <c r="R312" s="12">
        <f>+L312-Q312</f>
        <v>6762000</v>
      </c>
      <c r="S312" s="5">
        <f>+M312/R312</f>
        <v>0.71666666666666667</v>
      </c>
    </row>
    <row r="313" spans="1:19" s="6" customFormat="1" x14ac:dyDescent="0.25">
      <c r="A313">
        <v>1619</v>
      </c>
      <c r="B313"/>
      <c r="C313"/>
      <c r="D313" s="4">
        <v>45618</v>
      </c>
      <c r="E313" s="4">
        <v>45657</v>
      </c>
      <c r="F313" s="5">
        <v>1</v>
      </c>
      <c r="G313" t="s">
        <v>331</v>
      </c>
      <c r="H313" s="17">
        <v>8149750</v>
      </c>
      <c r="I313" s="17">
        <v>0</v>
      </c>
      <c r="J313" t="s">
        <v>16</v>
      </c>
      <c r="K313" t="s">
        <v>17</v>
      </c>
      <c r="L313" s="17">
        <v>8149750</v>
      </c>
      <c r="M313" s="9">
        <v>0</v>
      </c>
      <c r="N313" s="9">
        <v>8149750</v>
      </c>
      <c r="O313" s="5">
        <v>0</v>
      </c>
      <c r="P313" t="s">
        <v>208</v>
      </c>
      <c r="Q313" s="11">
        <v>0</v>
      </c>
      <c r="R313" s="12">
        <f>+L313-Q313</f>
        <v>8149750</v>
      </c>
      <c r="S313" s="5">
        <f>+M313/R313</f>
        <v>0</v>
      </c>
    </row>
    <row r="314" spans="1:19" s="6" customFormat="1" x14ac:dyDescent="0.25">
      <c r="A314">
        <v>1621</v>
      </c>
      <c r="B314"/>
      <c r="C314"/>
      <c r="D314" s="4">
        <v>45617</v>
      </c>
      <c r="E314" s="4">
        <v>45657</v>
      </c>
      <c r="F314" s="5">
        <v>1</v>
      </c>
      <c r="G314" t="s">
        <v>332</v>
      </c>
      <c r="H314" s="17">
        <v>12000000</v>
      </c>
      <c r="I314" s="17">
        <v>0</v>
      </c>
      <c r="J314" t="s">
        <v>16</v>
      </c>
      <c r="K314" t="s">
        <v>17</v>
      </c>
      <c r="L314" s="17">
        <v>12000000</v>
      </c>
      <c r="M314" s="9">
        <v>8000000</v>
      </c>
      <c r="N314" s="9">
        <v>0</v>
      </c>
      <c r="O314" s="5">
        <v>0.66666666666666663</v>
      </c>
      <c r="P314" t="s">
        <v>18</v>
      </c>
      <c r="Q314" s="11">
        <v>4000000</v>
      </c>
      <c r="R314" s="12">
        <f>+L314-Q314</f>
        <v>8000000</v>
      </c>
      <c r="S314" s="5">
        <f>+M314/R314</f>
        <v>1</v>
      </c>
    </row>
    <row r="315" spans="1:19" s="6" customFormat="1" x14ac:dyDescent="0.25">
      <c r="A315">
        <v>1622</v>
      </c>
      <c r="B315"/>
      <c r="C315"/>
      <c r="D315" s="4">
        <v>45617</v>
      </c>
      <c r="E315" s="4">
        <v>45657</v>
      </c>
      <c r="F315" s="5">
        <v>1</v>
      </c>
      <c r="G315" t="s">
        <v>333</v>
      </c>
      <c r="H315" s="17">
        <v>6762000</v>
      </c>
      <c r="I315" s="17">
        <v>0</v>
      </c>
      <c r="J315" t="s">
        <v>16</v>
      </c>
      <c r="K315" t="s">
        <v>17</v>
      </c>
      <c r="L315" s="17">
        <v>6762000</v>
      </c>
      <c r="M315" s="9">
        <v>4508000</v>
      </c>
      <c r="N315" s="9">
        <v>2254000</v>
      </c>
      <c r="O315" s="5">
        <v>0.66666666666666663</v>
      </c>
      <c r="P315" t="s">
        <v>18</v>
      </c>
      <c r="Q315" s="11">
        <v>0</v>
      </c>
      <c r="R315" s="12">
        <f>+L315-Q315</f>
        <v>6762000</v>
      </c>
      <c r="S315" s="5">
        <f>+M315/R315</f>
        <v>0.66666666666666663</v>
      </c>
    </row>
    <row r="316" spans="1:19" s="6" customFormat="1" x14ac:dyDescent="0.25">
      <c r="A316">
        <v>1624</v>
      </c>
      <c r="B316"/>
      <c r="C316"/>
      <c r="D316" s="4">
        <v>45618</v>
      </c>
      <c r="E316" s="4">
        <v>45657</v>
      </c>
      <c r="F316" s="5">
        <v>1</v>
      </c>
      <c r="G316" t="s">
        <v>334</v>
      </c>
      <c r="H316" s="17">
        <v>9000000</v>
      </c>
      <c r="I316" s="17">
        <v>0</v>
      </c>
      <c r="J316" t="s">
        <v>16</v>
      </c>
      <c r="K316" t="s">
        <v>17</v>
      </c>
      <c r="L316" s="17">
        <v>9000000</v>
      </c>
      <c r="M316" s="9">
        <v>7800000</v>
      </c>
      <c r="N316" s="9">
        <v>0</v>
      </c>
      <c r="O316" s="5">
        <v>0.8666666666666667</v>
      </c>
      <c r="P316" t="s">
        <v>208</v>
      </c>
      <c r="Q316" s="11">
        <v>1200000</v>
      </c>
      <c r="R316" s="12">
        <f>+L316-Q316</f>
        <v>7800000</v>
      </c>
      <c r="S316" s="5">
        <f>+M316/R316</f>
        <v>1</v>
      </c>
    </row>
    <row r="317" spans="1:19" s="6" customFormat="1" x14ac:dyDescent="0.25">
      <c r="A317">
        <v>1632</v>
      </c>
      <c r="B317"/>
      <c r="C317"/>
      <c r="D317" s="4">
        <v>45622</v>
      </c>
      <c r="E317" s="4">
        <v>45657</v>
      </c>
      <c r="F317" s="5">
        <v>1</v>
      </c>
      <c r="G317" t="s">
        <v>335</v>
      </c>
      <c r="H317" s="17">
        <v>19600000</v>
      </c>
      <c r="I317" s="17">
        <v>0</v>
      </c>
      <c r="J317" t="s">
        <v>16</v>
      </c>
      <c r="K317" t="s">
        <v>17</v>
      </c>
      <c r="L317" s="17">
        <v>19600000</v>
      </c>
      <c r="M317" s="9">
        <v>0</v>
      </c>
      <c r="N317" s="9">
        <v>19600000</v>
      </c>
      <c r="O317" s="5">
        <v>0</v>
      </c>
      <c r="P317" t="s">
        <v>18</v>
      </c>
      <c r="Q317" s="11">
        <v>0</v>
      </c>
      <c r="R317" s="12">
        <f>+L317-Q317</f>
        <v>19600000</v>
      </c>
      <c r="S317" s="5">
        <f>+M317/R317</f>
        <v>0</v>
      </c>
    </row>
    <row r="318" spans="1:19" s="6" customFormat="1" x14ac:dyDescent="0.25">
      <c r="A318">
        <v>1636</v>
      </c>
      <c r="B318"/>
      <c r="C318"/>
      <c r="D318" s="4">
        <v>45625</v>
      </c>
      <c r="E318" s="4">
        <v>45657</v>
      </c>
      <c r="F318" s="5">
        <v>1</v>
      </c>
      <c r="G318" t="s">
        <v>336</v>
      </c>
      <c r="H318" s="17">
        <v>9546000</v>
      </c>
      <c r="I318" s="17">
        <v>0</v>
      </c>
      <c r="J318" t="s">
        <v>16</v>
      </c>
      <c r="K318" t="s">
        <v>17</v>
      </c>
      <c r="L318" s="17">
        <v>9546000</v>
      </c>
      <c r="M318" s="9">
        <v>0</v>
      </c>
      <c r="N318" s="9">
        <v>9546000</v>
      </c>
      <c r="O318" s="5">
        <v>0</v>
      </c>
      <c r="P318" t="s">
        <v>18</v>
      </c>
      <c r="Q318" s="11">
        <v>0</v>
      </c>
      <c r="R318" s="12">
        <f>+L318-Q318</f>
        <v>9546000</v>
      </c>
      <c r="S318" s="5">
        <f>+M318/R318</f>
        <v>0</v>
      </c>
    </row>
    <row r="319" spans="1:19" s="6" customFormat="1" x14ac:dyDescent="0.25">
      <c r="A319">
        <v>1637</v>
      </c>
      <c r="B319"/>
      <c r="C319"/>
      <c r="D319" s="4">
        <v>45632</v>
      </c>
      <c r="E319" s="4">
        <v>45657</v>
      </c>
      <c r="F319" s="5">
        <v>1</v>
      </c>
      <c r="G319" t="s">
        <v>337</v>
      </c>
      <c r="H319" s="17">
        <v>10160639</v>
      </c>
      <c r="I319" s="17">
        <v>0</v>
      </c>
      <c r="J319" t="s">
        <v>16</v>
      </c>
      <c r="K319" t="s">
        <v>17</v>
      </c>
      <c r="L319" s="17">
        <v>10160639</v>
      </c>
      <c r="M319" s="9">
        <v>0</v>
      </c>
      <c r="N319" s="9">
        <v>10160639</v>
      </c>
      <c r="O319" s="5">
        <v>0</v>
      </c>
      <c r="P319" t="s">
        <v>18</v>
      </c>
      <c r="Q319" s="11">
        <v>0</v>
      </c>
      <c r="R319" s="12">
        <f>+L319-Q319</f>
        <v>10160639</v>
      </c>
      <c r="S319" s="5">
        <f>+M319/R319</f>
        <v>0</v>
      </c>
    </row>
    <row r="320" spans="1:19" s="6" customFormat="1" x14ac:dyDescent="0.25">
      <c r="A320">
        <v>1641</v>
      </c>
      <c r="B320"/>
      <c r="C320"/>
      <c r="D320" s="4">
        <v>45635</v>
      </c>
      <c r="E320" s="4">
        <v>45657</v>
      </c>
      <c r="F320" s="5">
        <v>1</v>
      </c>
      <c r="G320" t="s">
        <v>338</v>
      </c>
      <c r="H320" s="17">
        <v>4284000</v>
      </c>
      <c r="I320" s="17">
        <v>0</v>
      </c>
      <c r="J320" t="s">
        <v>16</v>
      </c>
      <c r="K320" t="s">
        <v>17</v>
      </c>
      <c r="L320" s="17">
        <v>4284000</v>
      </c>
      <c r="M320" s="9">
        <v>0</v>
      </c>
      <c r="N320" s="9">
        <v>4284000</v>
      </c>
      <c r="O320" s="5">
        <v>0</v>
      </c>
      <c r="P320" t="s">
        <v>208</v>
      </c>
      <c r="Q320" s="11">
        <v>0</v>
      </c>
      <c r="R320" s="12">
        <f>+L320-Q320</f>
        <v>4284000</v>
      </c>
      <c r="S320" s="5">
        <f>+M320/R320</f>
        <v>0</v>
      </c>
    </row>
    <row r="321" spans="1:17" s="6" customFormat="1" x14ac:dyDescent="0.25">
      <c r="A321"/>
      <c r="B321"/>
      <c r="C321"/>
      <c r="D321" s="4"/>
      <c r="E321" s="4"/>
      <c r="F321" s="5"/>
      <c r="G321"/>
      <c r="H321" s="17"/>
      <c r="I321" s="17"/>
      <c r="J321"/>
      <c r="K321"/>
      <c r="L321" s="17"/>
      <c r="M321" s="9"/>
      <c r="N321" s="9"/>
      <c r="O321" s="5"/>
      <c r="P321"/>
      <c r="Q321"/>
    </row>
    <row r="322" spans="1:17" s="6" customFormat="1" x14ac:dyDescent="0.25">
      <c r="A322"/>
      <c r="B322"/>
      <c r="C322"/>
      <c r="D322" s="4"/>
      <c r="E322" s="4"/>
      <c r="F322" s="5"/>
      <c r="G322"/>
      <c r="H322" s="17"/>
      <c r="I322" s="17"/>
      <c r="J322"/>
      <c r="K322"/>
      <c r="L322" s="17"/>
      <c r="M322" s="9"/>
      <c r="N322" s="9"/>
      <c r="O322" s="5"/>
      <c r="P322"/>
      <c r="Q322"/>
    </row>
    <row r="323" spans="1:17" s="6" customFormat="1" x14ac:dyDescent="0.25">
      <c r="A323"/>
      <c r="B323"/>
      <c r="C323"/>
      <c r="D323" s="4"/>
      <c r="E323" s="4"/>
      <c r="F323" s="5"/>
      <c r="G323"/>
      <c r="H323" s="17"/>
      <c r="I323" s="17"/>
      <c r="J323"/>
      <c r="K323"/>
      <c r="L323" s="17"/>
      <c r="M323" s="9"/>
      <c r="N323" s="9"/>
      <c r="O323" s="5"/>
      <c r="P323"/>
      <c r="Q323"/>
    </row>
    <row r="324" spans="1:17" s="6" customFormat="1" x14ac:dyDescent="0.25">
      <c r="A324"/>
      <c r="B324"/>
      <c r="C324"/>
      <c r="D324" s="4"/>
      <c r="E324" s="4"/>
      <c r="F324" s="5"/>
      <c r="G324"/>
      <c r="H324" s="17"/>
      <c r="I324" s="17"/>
      <c r="J324"/>
      <c r="K324"/>
      <c r="L324" s="17"/>
      <c r="M324" s="9"/>
      <c r="N324" s="9"/>
      <c r="O324" s="5"/>
      <c r="P324"/>
      <c r="Q324"/>
    </row>
    <row r="325" spans="1:17" s="6" customFormat="1" x14ac:dyDescent="0.25">
      <c r="A325"/>
      <c r="B325"/>
      <c r="C325"/>
      <c r="D325" s="4"/>
      <c r="E325" s="4"/>
      <c r="F325" s="5"/>
      <c r="G325"/>
      <c r="H325" s="17"/>
      <c r="I325" s="17"/>
      <c r="J325"/>
      <c r="K325"/>
      <c r="L325" s="17"/>
      <c r="M325" s="9"/>
      <c r="N325" s="9"/>
      <c r="O325" s="5"/>
      <c r="P325"/>
      <c r="Q325"/>
    </row>
    <row r="326" spans="1:17" s="6" customFormat="1" x14ac:dyDescent="0.25">
      <c r="A326"/>
      <c r="B326"/>
      <c r="C326"/>
      <c r="D326" s="4"/>
      <c r="E326" s="4"/>
      <c r="F326" s="5"/>
      <c r="G326"/>
      <c r="H326" s="17"/>
      <c r="I326" s="17"/>
      <c r="J326"/>
      <c r="K326"/>
      <c r="L326" s="17"/>
      <c r="M326" s="9"/>
      <c r="N326" s="9"/>
      <c r="O326" s="5"/>
      <c r="P326"/>
      <c r="Q326"/>
    </row>
    <row r="327" spans="1:17" s="6" customFormat="1" x14ac:dyDescent="0.25">
      <c r="A327"/>
      <c r="B327"/>
      <c r="C327"/>
      <c r="D327" s="4"/>
      <c r="E327" s="4"/>
      <c r="F327" s="5"/>
      <c r="G327"/>
      <c r="H327" s="17"/>
      <c r="I327" s="17"/>
      <c r="J327"/>
      <c r="K327"/>
      <c r="L327" s="17"/>
      <c r="M327" s="9"/>
      <c r="N327" s="9"/>
      <c r="O327" s="5"/>
      <c r="P327"/>
      <c r="Q327"/>
    </row>
    <row r="328" spans="1:17" s="6" customFormat="1" x14ac:dyDescent="0.25">
      <c r="A328"/>
      <c r="B328"/>
      <c r="C328"/>
      <c r="D328" s="4"/>
      <c r="E328" s="4"/>
      <c r="F328" s="5"/>
      <c r="G328"/>
      <c r="H328" s="17"/>
      <c r="I328" s="17"/>
      <c r="J328"/>
      <c r="K328"/>
      <c r="L328" s="17"/>
      <c r="M328" s="9"/>
      <c r="N328" s="9"/>
      <c r="O328" s="5"/>
      <c r="P328"/>
      <c r="Q328"/>
    </row>
    <row r="329" spans="1:17" s="6" customFormat="1" x14ac:dyDescent="0.25">
      <c r="A329"/>
      <c r="B329"/>
      <c r="C329"/>
      <c r="D329" s="4"/>
      <c r="E329" s="4"/>
      <c r="F329" s="5"/>
      <c r="G329"/>
      <c r="H329" s="17"/>
      <c r="I329" s="17"/>
      <c r="J329"/>
      <c r="K329"/>
      <c r="L329" s="17"/>
      <c r="M329" s="9"/>
      <c r="N329" s="9"/>
      <c r="O329" s="5"/>
      <c r="P329"/>
      <c r="Q329"/>
    </row>
    <row r="330" spans="1:17" s="6" customFormat="1" x14ac:dyDescent="0.25">
      <c r="A330"/>
      <c r="B330"/>
      <c r="C330"/>
      <c r="D330" s="4"/>
      <c r="E330" s="4"/>
      <c r="F330" s="5"/>
      <c r="G330"/>
      <c r="H330" s="17"/>
      <c r="I330" s="17"/>
      <c r="J330"/>
      <c r="K330"/>
      <c r="L330" s="17"/>
      <c r="M330" s="9"/>
      <c r="N330" s="9"/>
      <c r="O330" s="5"/>
      <c r="P330" s="15"/>
      <c r="Q330"/>
    </row>
    <row r="331" spans="1:17" s="6" customFormat="1" x14ac:dyDescent="0.25">
      <c r="A331"/>
      <c r="B331"/>
      <c r="C331"/>
      <c r="D331" s="4"/>
      <c r="E331" s="4"/>
      <c r="F331" s="5"/>
      <c r="G331"/>
      <c r="H331" s="17"/>
      <c r="I331" s="17"/>
      <c r="J331"/>
      <c r="K331"/>
      <c r="L331" s="17"/>
      <c r="M331" s="9"/>
      <c r="N331" s="9"/>
      <c r="O331" s="5"/>
      <c r="P331"/>
      <c r="Q331"/>
    </row>
    <row r="332" spans="1:17" s="6" customFormat="1" x14ac:dyDescent="0.25">
      <c r="A332"/>
      <c r="B332"/>
      <c r="C332"/>
      <c r="D332" s="4"/>
      <c r="E332" s="4"/>
      <c r="F332" s="5"/>
      <c r="G332"/>
      <c r="H332" s="17"/>
      <c r="I332" s="17"/>
      <c r="J332"/>
      <c r="K332"/>
      <c r="L332" s="17"/>
      <c r="M332" s="9"/>
      <c r="N332" s="9"/>
      <c r="O332" s="5"/>
      <c r="P332"/>
      <c r="Q332"/>
    </row>
    <row r="333" spans="1:17" s="6" customFormat="1" x14ac:dyDescent="0.25">
      <c r="A333"/>
      <c r="B333"/>
      <c r="C333"/>
      <c r="D333" s="4"/>
      <c r="E333" s="4"/>
      <c r="F333" s="5"/>
      <c r="G333"/>
      <c r="H333" s="17"/>
      <c r="I333" s="17"/>
      <c r="J333"/>
      <c r="K333"/>
      <c r="L333" s="17"/>
      <c r="M333" s="9"/>
      <c r="N333" s="9"/>
      <c r="O333" s="5"/>
      <c r="P333"/>
      <c r="Q333"/>
    </row>
    <row r="334" spans="1:17" s="6" customFormat="1" x14ac:dyDescent="0.25">
      <c r="A334"/>
      <c r="B334"/>
      <c r="C334"/>
      <c r="D334" s="4"/>
      <c r="E334" s="4"/>
      <c r="F334" s="5"/>
      <c r="G334"/>
      <c r="H334" s="17"/>
      <c r="I334" s="17"/>
      <c r="J334"/>
      <c r="K334"/>
      <c r="L334" s="17"/>
      <c r="M334" s="9"/>
      <c r="N334" s="9"/>
      <c r="O334" s="5"/>
      <c r="P334"/>
      <c r="Q334"/>
    </row>
    <row r="335" spans="1:17" s="6" customFormat="1" x14ac:dyDescent="0.25">
      <c r="A335"/>
      <c r="B335"/>
      <c r="C335"/>
      <c r="D335" s="4"/>
      <c r="E335" s="4"/>
      <c r="F335" s="5"/>
      <c r="G335"/>
      <c r="H335" s="17"/>
      <c r="I335" s="17"/>
      <c r="J335"/>
      <c r="K335"/>
      <c r="L335" s="17"/>
      <c r="M335" s="9"/>
      <c r="N335" s="9"/>
      <c r="O335" s="5"/>
      <c r="P335"/>
      <c r="Q335"/>
    </row>
    <row r="336" spans="1:17" s="6" customFormat="1" x14ac:dyDescent="0.25">
      <c r="A336"/>
      <c r="B336"/>
      <c r="C336"/>
      <c r="D336" s="4"/>
      <c r="E336" s="4"/>
      <c r="F336" s="5"/>
      <c r="G336"/>
      <c r="H336" s="17"/>
      <c r="I336" s="17"/>
      <c r="J336"/>
      <c r="K336"/>
      <c r="L336" s="17"/>
      <c r="M336" s="9"/>
      <c r="N336" s="9"/>
      <c r="O336" s="5"/>
      <c r="P336"/>
      <c r="Q336"/>
    </row>
    <row r="337" spans="1:17" s="6" customFormat="1" x14ac:dyDescent="0.25">
      <c r="A337"/>
      <c r="B337"/>
      <c r="C337"/>
      <c r="D337" s="4"/>
      <c r="E337" s="4"/>
      <c r="F337" s="5"/>
      <c r="G337"/>
      <c r="H337" s="17"/>
      <c r="I337" s="17"/>
      <c r="J337"/>
      <c r="K337"/>
      <c r="L337" s="17"/>
      <c r="M337" s="9"/>
      <c r="N337" s="9"/>
      <c r="O337" s="5"/>
      <c r="P337"/>
      <c r="Q337"/>
    </row>
    <row r="338" spans="1:17" s="6" customFormat="1" x14ac:dyDescent="0.25">
      <c r="A338"/>
      <c r="B338"/>
      <c r="C338"/>
      <c r="D338" s="4"/>
      <c r="E338" s="4"/>
      <c r="F338" s="5"/>
      <c r="G338"/>
      <c r="H338" s="17"/>
      <c r="I338" s="17"/>
      <c r="J338"/>
      <c r="K338"/>
      <c r="L338" s="17"/>
      <c r="M338" s="9"/>
      <c r="N338" s="9"/>
      <c r="O338" s="5"/>
      <c r="P338"/>
      <c r="Q338"/>
    </row>
    <row r="339" spans="1:17" s="6" customFormat="1" x14ac:dyDescent="0.25">
      <c r="A339"/>
      <c r="B339"/>
      <c r="C339"/>
      <c r="D339" s="4"/>
      <c r="E339" s="4"/>
      <c r="F339" s="5"/>
      <c r="G339"/>
      <c r="H339" s="17"/>
      <c r="I339" s="17"/>
      <c r="J339"/>
      <c r="K339"/>
      <c r="L339" s="17"/>
      <c r="M339" s="9"/>
      <c r="N339" s="9"/>
      <c r="O339" s="5"/>
      <c r="P339"/>
      <c r="Q339"/>
    </row>
    <row r="340" spans="1:17" s="6" customFormat="1" x14ac:dyDescent="0.25">
      <c r="A340"/>
      <c r="B340"/>
      <c r="C340"/>
      <c r="D340" s="4"/>
      <c r="E340" s="4"/>
      <c r="F340" s="5"/>
      <c r="G340"/>
      <c r="H340" s="17"/>
      <c r="I340" s="17"/>
      <c r="J340"/>
      <c r="K340"/>
      <c r="L340" s="17"/>
      <c r="M340" s="9"/>
      <c r="N340" s="9"/>
      <c r="O340" s="5"/>
      <c r="P340"/>
      <c r="Q340"/>
    </row>
    <row r="341" spans="1:17" s="6" customFormat="1" x14ac:dyDescent="0.25">
      <c r="A341"/>
      <c r="B341"/>
      <c r="C341"/>
      <c r="D341" s="4"/>
      <c r="E341" s="4"/>
      <c r="F341" s="5"/>
      <c r="G341"/>
      <c r="H341" s="17"/>
      <c r="I341" s="17"/>
      <c r="J341"/>
      <c r="K341"/>
      <c r="L341" s="17"/>
      <c r="M341" s="9"/>
      <c r="N341" s="9"/>
      <c r="O341" s="5"/>
      <c r="P341"/>
      <c r="Q341"/>
    </row>
    <row r="342" spans="1:17" s="6" customFormat="1" x14ac:dyDescent="0.25">
      <c r="A342"/>
      <c r="B342"/>
      <c r="C342"/>
      <c r="D342" s="4"/>
      <c r="E342" s="4"/>
      <c r="F342" s="5"/>
      <c r="G342"/>
      <c r="H342" s="17"/>
      <c r="I342" s="17"/>
      <c r="J342"/>
      <c r="K342"/>
      <c r="L342" s="17"/>
      <c r="M342" s="9"/>
      <c r="N342" s="9"/>
      <c r="O342" s="5"/>
      <c r="P342"/>
      <c r="Q342"/>
    </row>
    <row r="343" spans="1:17" s="6" customFormat="1" x14ac:dyDescent="0.25">
      <c r="A343"/>
      <c r="B343"/>
      <c r="C343"/>
      <c r="D343" s="4"/>
      <c r="E343" s="4"/>
      <c r="F343" s="5"/>
      <c r="G343"/>
      <c r="H343" s="17"/>
      <c r="I343" s="17"/>
      <c r="J343"/>
      <c r="K343"/>
      <c r="L343" s="17"/>
      <c r="M343" s="9"/>
      <c r="N343" s="9"/>
      <c r="O343" s="5"/>
      <c r="P343"/>
      <c r="Q343"/>
    </row>
    <row r="344" spans="1:17" s="6" customFormat="1" x14ac:dyDescent="0.25">
      <c r="A344"/>
      <c r="B344"/>
      <c r="C344"/>
      <c r="D344" s="4"/>
      <c r="E344" s="4"/>
      <c r="F344" s="5"/>
      <c r="G344"/>
      <c r="H344" s="17"/>
      <c r="I344" s="17"/>
      <c r="J344"/>
      <c r="K344"/>
      <c r="L344" s="17"/>
      <c r="M344" s="9"/>
      <c r="N344" s="9"/>
      <c r="O344" s="5"/>
      <c r="P344"/>
      <c r="Q344"/>
    </row>
    <row r="345" spans="1:17" s="6" customFormat="1" x14ac:dyDescent="0.25">
      <c r="A345"/>
      <c r="B345"/>
      <c r="C345"/>
      <c r="D345" s="4"/>
      <c r="E345" s="4"/>
      <c r="F345" s="5"/>
      <c r="G345"/>
      <c r="H345" s="17"/>
      <c r="I345" s="17"/>
      <c r="J345"/>
      <c r="K345"/>
      <c r="L345" s="17"/>
      <c r="M345" s="9"/>
      <c r="N345" s="9"/>
      <c r="O345" s="5"/>
      <c r="P345"/>
      <c r="Q345"/>
    </row>
    <row r="346" spans="1:17" s="6" customFormat="1" x14ac:dyDescent="0.25">
      <c r="A346"/>
      <c r="B346"/>
      <c r="C346"/>
      <c r="D346" s="4"/>
      <c r="E346" s="4"/>
      <c r="F346" s="5"/>
      <c r="G346"/>
      <c r="H346" s="17"/>
      <c r="I346" s="17"/>
      <c r="J346"/>
      <c r="K346"/>
      <c r="L346" s="17"/>
      <c r="M346" s="9"/>
      <c r="N346" s="9"/>
      <c r="O346" s="5"/>
      <c r="P346"/>
      <c r="Q346"/>
    </row>
    <row r="347" spans="1:17" s="6" customFormat="1" x14ac:dyDescent="0.25">
      <c r="A347"/>
      <c r="B347"/>
      <c r="C347"/>
      <c r="D347" s="4"/>
      <c r="E347" s="4"/>
      <c r="F347" s="5"/>
      <c r="G347"/>
      <c r="H347" s="17"/>
      <c r="I347" s="17"/>
      <c r="J347"/>
      <c r="K347"/>
      <c r="L347" s="17"/>
      <c r="M347" s="9"/>
      <c r="N347" s="9"/>
      <c r="O347" s="5"/>
      <c r="P347"/>
      <c r="Q347"/>
    </row>
    <row r="348" spans="1:17" s="6" customFormat="1" x14ac:dyDescent="0.25">
      <c r="A348"/>
      <c r="B348"/>
      <c r="C348"/>
      <c r="D348" s="4"/>
      <c r="E348" s="4"/>
      <c r="F348" s="5"/>
      <c r="G348"/>
      <c r="H348" s="17"/>
      <c r="I348" s="17"/>
      <c r="J348"/>
      <c r="K348"/>
      <c r="L348" s="17"/>
      <c r="M348" s="9"/>
      <c r="N348" s="9"/>
      <c r="O348" s="5"/>
      <c r="P348"/>
      <c r="Q348"/>
    </row>
    <row r="349" spans="1:17" s="6" customFormat="1" x14ac:dyDescent="0.25">
      <c r="A349"/>
      <c r="B349"/>
      <c r="C349"/>
      <c r="D349" s="4"/>
      <c r="E349" s="4"/>
      <c r="F349" s="5"/>
      <c r="G349"/>
      <c r="H349" s="17"/>
      <c r="I349" s="17"/>
      <c r="J349"/>
      <c r="K349"/>
      <c r="L349" s="17"/>
      <c r="M349" s="9"/>
      <c r="N349" s="9"/>
      <c r="O349" s="5"/>
      <c r="P349"/>
      <c r="Q349"/>
    </row>
    <row r="350" spans="1:17" s="6" customFormat="1" x14ac:dyDescent="0.25">
      <c r="A350"/>
      <c r="B350"/>
      <c r="C350"/>
      <c r="D350" s="4"/>
      <c r="E350" s="4"/>
      <c r="F350" s="5"/>
      <c r="G350"/>
      <c r="H350" s="17"/>
      <c r="I350" s="17"/>
      <c r="J350"/>
      <c r="K350"/>
      <c r="L350" s="17"/>
      <c r="M350" s="9"/>
      <c r="N350" s="9"/>
      <c r="O350" s="5"/>
      <c r="P350"/>
      <c r="Q350"/>
    </row>
    <row r="351" spans="1:17" s="6" customFormat="1" x14ac:dyDescent="0.25">
      <c r="A351"/>
      <c r="B351"/>
      <c r="C351"/>
      <c r="D351" s="4"/>
      <c r="E351" s="4"/>
      <c r="F351" s="5"/>
      <c r="G351"/>
      <c r="H351" s="17"/>
      <c r="I351" s="17"/>
      <c r="J351"/>
      <c r="K351"/>
      <c r="L351" s="17"/>
      <c r="M351" s="9"/>
      <c r="N351" s="9"/>
      <c r="O351" s="5"/>
      <c r="P351"/>
      <c r="Q351"/>
    </row>
    <row r="352" spans="1:17" s="6" customFormat="1" x14ac:dyDescent="0.25">
      <c r="A352"/>
      <c r="B352"/>
      <c r="C352"/>
      <c r="D352" s="4"/>
      <c r="E352" s="4"/>
      <c r="F352" s="5"/>
      <c r="G352"/>
      <c r="H352" s="17"/>
      <c r="I352" s="17"/>
      <c r="J352"/>
      <c r="K352"/>
      <c r="L352" s="17"/>
      <c r="M352" s="9"/>
      <c r="N352" s="9"/>
      <c r="O352" s="5"/>
      <c r="P352"/>
      <c r="Q352"/>
    </row>
    <row r="353" spans="1:17" s="6" customFormat="1" x14ac:dyDescent="0.25">
      <c r="A353"/>
      <c r="B353"/>
      <c r="C353"/>
      <c r="D353" s="4"/>
      <c r="E353" s="4"/>
      <c r="F353" s="5"/>
      <c r="G353"/>
      <c r="H353" s="17"/>
      <c r="I353" s="17"/>
      <c r="J353"/>
      <c r="K353"/>
      <c r="L353" s="17"/>
      <c r="M353" s="9"/>
      <c r="N353" s="9"/>
      <c r="O353" s="5"/>
      <c r="P353"/>
      <c r="Q353"/>
    </row>
    <row r="354" spans="1:17" s="6" customFormat="1" x14ac:dyDescent="0.25">
      <c r="A354"/>
      <c r="B354"/>
      <c r="C354"/>
      <c r="D354" s="4"/>
      <c r="E354" s="4"/>
      <c r="F354" s="5"/>
      <c r="G354"/>
      <c r="H354" s="17"/>
      <c r="I354" s="17"/>
      <c r="J354"/>
      <c r="K354"/>
      <c r="L354" s="17"/>
      <c r="M354" s="9"/>
      <c r="N354" s="9"/>
      <c r="O354" s="5"/>
      <c r="P354"/>
      <c r="Q354"/>
    </row>
    <row r="355" spans="1:17" s="6" customFormat="1" x14ac:dyDescent="0.25">
      <c r="A355"/>
      <c r="B355"/>
      <c r="C355"/>
      <c r="D355" s="4"/>
      <c r="E355" s="4"/>
      <c r="F355" s="5"/>
      <c r="G355"/>
      <c r="H355" s="17"/>
      <c r="I355" s="17"/>
      <c r="J355"/>
      <c r="K355"/>
      <c r="L355" s="17"/>
      <c r="M355" s="9"/>
      <c r="N355" s="9"/>
      <c r="O355" s="5"/>
      <c r="P355"/>
      <c r="Q355"/>
    </row>
    <row r="356" spans="1:17" s="6" customFormat="1" x14ac:dyDescent="0.25">
      <c r="A356"/>
      <c r="B356"/>
      <c r="C356"/>
      <c r="D356" s="4"/>
      <c r="E356" s="4"/>
      <c r="F356" s="5"/>
      <c r="G356"/>
      <c r="H356" s="17"/>
      <c r="I356" s="17"/>
      <c r="J356"/>
      <c r="K356"/>
      <c r="L356" s="17"/>
      <c r="M356" s="9"/>
      <c r="N356" s="9"/>
      <c r="O356" s="5"/>
      <c r="P356"/>
      <c r="Q356"/>
    </row>
    <row r="357" spans="1:17" s="6" customFormat="1" x14ac:dyDescent="0.25">
      <c r="A357"/>
      <c r="B357"/>
      <c r="C357"/>
      <c r="D357" s="4"/>
      <c r="E357" s="4"/>
      <c r="F357" s="5"/>
      <c r="G357"/>
      <c r="H357" s="17"/>
      <c r="I357" s="17"/>
      <c r="J357"/>
      <c r="K357"/>
      <c r="L357" s="17"/>
      <c r="M357" s="9"/>
      <c r="N357" s="9"/>
      <c r="O357" s="5"/>
      <c r="P357"/>
      <c r="Q357"/>
    </row>
    <row r="358" spans="1:17" s="6" customFormat="1" x14ac:dyDescent="0.25">
      <c r="A358"/>
      <c r="B358"/>
      <c r="C358"/>
      <c r="D358" s="4"/>
      <c r="E358" s="4"/>
      <c r="F358" s="5"/>
      <c r="G358"/>
      <c r="H358" s="17"/>
      <c r="I358" s="17"/>
      <c r="J358"/>
      <c r="K358"/>
      <c r="L358" s="17"/>
      <c r="M358" s="9"/>
      <c r="N358" s="9"/>
      <c r="O358" s="5"/>
      <c r="P358"/>
      <c r="Q358"/>
    </row>
    <row r="359" spans="1:17" s="6" customFormat="1" x14ac:dyDescent="0.25">
      <c r="A359"/>
      <c r="B359"/>
      <c r="C359"/>
      <c r="D359" s="4"/>
      <c r="E359" s="4"/>
      <c r="F359" s="5"/>
      <c r="G359"/>
      <c r="H359" s="17"/>
      <c r="I359" s="17"/>
      <c r="J359"/>
      <c r="K359"/>
      <c r="L359" s="17"/>
      <c r="M359" s="9"/>
      <c r="N359" s="9"/>
      <c r="O359" s="5"/>
      <c r="P359"/>
      <c r="Q359"/>
    </row>
    <row r="360" spans="1:17" s="6" customFormat="1" x14ac:dyDescent="0.25">
      <c r="A360"/>
      <c r="B360"/>
      <c r="C360"/>
      <c r="D360" s="4"/>
      <c r="E360" s="4"/>
      <c r="F360" s="5"/>
      <c r="G360"/>
      <c r="H360" s="17"/>
      <c r="I360" s="17"/>
      <c r="J360"/>
      <c r="K360"/>
      <c r="L360" s="17"/>
      <c r="M360" s="9"/>
      <c r="N360" s="9"/>
      <c r="O360" s="5"/>
      <c r="P360"/>
      <c r="Q360"/>
    </row>
    <row r="361" spans="1:17" s="6" customFormat="1" x14ac:dyDescent="0.25">
      <c r="A361"/>
      <c r="B361"/>
      <c r="C361"/>
      <c r="D361" s="4"/>
      <c r="E361" s="4"/>
      <c r="F361" s="5"/>
      <c r="G361"/>
      <c r="H361" s="17"/>
      <c r="I361" s="17"/>
      <c r="J361"/>
      <c r="K361"/>
      <c r="L361" s="17"/>
      <c r="M361" s="9"/>
      <c r="N361" s="9"/>
      <c r="O361" s="5"/>
      <c r="P361"/>
      <c r="Q361"/>
    </row>
    <row r="362" spans="1:17" s="6" customFormat="1" x14ac:dyDescent="0.25">
      <c r="A362"/>
      <c r="B362"/>
      <c r="C362"/>
      <c r="D362" s="4"/>
      <c r="E362" s="4"/>
      <c r="F362" s="5"/>
      <c r="G362"/>
      <c r="H362" s="17"/>
      <c r="I362" s="17"/>
      <c r="J362"/>
      <c r="K362"/>
      <c r="L362" s="17"/>
      <c r="M362" s="9"/>
      <c r="N362" s="9"/>
      <c r="O362" s="5"/>
      <c r="P362"/>
      <c r="Q362"/>
    </row>
    <row r="363" spans="1:17" s="6" customFormat="1" x14ac:dyDescent="0.25">
      <c r="A363"/>
      <c r="B363"/>
      <c r="C363"/>
      <c r="D363" s="4"/>
      <c r="E363" s="4"/>
      <c r="F363" s="5"/>
      <c r="G363"/>
      <c r="H363" s="17"/>
      <c r="I363" s="17"/>
      <c r="J363"/>
      <c r="K363"/>
      <c r="L363" s="17"/>
      <c r="M363" s="9"/>
      <c r="N363" s="9"/>
      <c r="O363" s="5"/>
      <c r="P363"/>
      <c r="Q363"/>
    </row>
    <row r="364" spans="1:17" s="6" customFormat="1" x14ac:dyDescent="0.25">
      <c r="A364"/>
      <c r="B364"/>
      <c r="C364"/>
      <c r="D364" s="4"/>
      <c r="E364" s="4"/>
      <c r="F364" s="5"/>
      <c r="G364"/>
      <c r="H364" s="17"/>
      <c r="I364" s="17"/>
      <c r="J364"/>
      <c r="K364"/>
      <c r="L364" s="17"/>
      <c r="M364" s="9"/>
      <c r="N364" s="9"/>
      <c r="O364" s="5"/>
      <c r="P364"/>
      <c r="Q364"/>
    </row>
    <row r="365" spans="1:17" s="6" customFormat="1" x14ac:dyDescent="0.25">
      <c r="A365"/>
      <c r="B365"/>
      <c r="C365"/>
      <c r="D365" s="4"/>
      <c r="E365" s="4"/>
      <c r="F365" s="5"/>
      <c r="G365"/>
      <c r="H365" s="17"/>
      <c r="I365" s="17"/>
      <c r="J365"/>
      <c r="K365"/>
      <c r="L365" s="17"/>
      <c r="M365" s="9"/>
      <c r="N365" s="9"/>
      <c r="O365" s="5"/>
      <c r="P365"/>
      <c r="Q365"/>
    </row>
    <row r="366" spans="1:17" s="6" customFormat="1" x14ac:dyDescent="0.25">
      <c r="A366"/>
      <c r="B366"/>
      <c r="C366"/>
      <c r="D366" s="4"/>
      <c r="E366" s="4"/>
      <c r="F366" s="5"/>
      <c r="G366"/>
      <c r="H366" s="17"/>
      <c r="I366" s="17"/>
      <c r="J366"/>
      <c r="K366"/>
      <c r="L366" s="17"/>
      <c r="M366" s="9"/>
      <c r="N366" s="9"/>
      <c r="O366" s="5"/>
      <c r="P366"/>
      <c r="Q366"/>
    </row>
    <row r="367" spans="1:17" s="6" customFormat="1" x14ac:dyDescent="0.25">
      <c r="A367"/>
      <c r="B367"/>
      <c r="C367"/>
      <c r="D367" s="4"/>
      <c r="E367" s="4"/>
      <c r="F367" s="5"/>
      <c r="G367"/>
      <c r="H367" s="17"/>
      <c r="I367" s="17"/>
      <c r="J367"/>
      <c r="K367"/>
      <c r="L367" s="17"/>
      <c r="M367" s="9"/>
      <c r="N367" s="9"/>
      <c r="O367" s="5"/>
      <c r="P367"/>
      <c r="Q367"/>
    </row>
    <row r="368" spans="1:17" s="6" customFormat="1" x14ac:dyDescent="0.25">
      <c r="A368"/>
      <c r="B368"/>
      <c r="C368"/>
      <c r="D368" s="4"/>
      <c r="E368" s="4"/>
      <c r="F368" s="5"/>
      <c r="G368"/>
      <c r="H368" s="17"/>
      <c r="I368" s="17"/>
      <c r="J368"/>
      <c r="K368"/>
      <c r="L368" s="17"/>
      <c r="M368" s="9"/>
      <c r="N368" s="9"/>
      <c r="O368" s="5"/>
      <c r="P368"/>
      <c r="Q368"/>
    </row>
    <row r="369" spans="1:17" s="6" customFormat="1" x14ac:dyDescent="0.25">
      <c r="A369"/>
      <c r="B369"/>
      <c r="C369"/>
      <c r="D369" s="4"/>
      <c r="E369" s="4"/>
      <c r="F369" s="5"/>
      <c r="G369"/>
      <c r="H369" s="17"/>
      <c r="I369" s="17"/>
      <c r="J369"/>
      <c r="K369"/>
      <c r="L369" s="17"/>
      <c r="M369" s="9"/>
      <c r="N369" s="9"/>
      <c r="O369" s="5"/>
      <c r="P369"/>
      <c r="Q369"/>
    </row>
    <row r="370" spans="1:17" s="6" customFormat="1" x14ac:dyDescent="0.25">
      <c r="A370"/>
      <c r="B370"/>
      <c r="C370"/>
      <c r="D370" s="4"/>
      <c r="E370" s="4"/>
      <c r="F370" s="5"/>
      <c r="G370"/>
      <c r="H370" s="17"/>
      <c r="I370" s="17"/>
      <c r="J370"/>
      <c r="K370"/>
      <c r="L370" s="17"/>
      <c r="M370" s="9"/>
      <c r="N370" s="9"/>
      <c r="O370" s="5"/>
      <c r="P370"/>
      <c r="Q370"/>
    </row>
    <row r="371" spans="1:17" s="6" customFormat="1" x14ac:dyDescent="0.25">
      <c r="A371"/>
      <c r="B371"/>
      <c r="C371"/>
      <c r="D371" s="4"/>
      <c r="E371" s="4"/>
      <c r="F371" s="5"/>
      <c r="G371"/>
      <c r="H371" s="17"/>
      <c r="I371" s="17"/>
      <c r="J371"/>
      <c r="K371"/>
      <c r="L371" s="17"/>
      <c r="M371" s="9"/>
      <c r="N371" s="9"/>
      <c r="O371" s="5"/>
      <c r="P371"/>
      <c r="Q371"/>
    </row>
    <row r="372" spans="1:17" s="6" customFormat="1" x14ac:dyDescent="0.25">
      <c r="A372"/>
      <c r="B372"/>
      <c r="C372"/>
      <c r="D372" s="4"/>
      <c r="E372" s="4"/>
      <c r="F372" s="5"/>
      <c r="G372"/>
      <c r="H372" s="17"/>
      <c r="I372" s="17"/>
      <c r="J372"/>
      <c r="K372"/>
      <c r="L372" s="17"/>
      <c r="M372" s="9"/>
      <c r="N372" s="9"/>
      <c r="O372" s="5"/>
      <c r="P372"/>
      <c r="Q372"/>
    </row>
    <row r="373" spans="1:17" s="6" customFormat="1" x14ac:dyDescent="0.25">
      <c r="A373"/>
      <c r="B373"/>
      <c r="C373"/>
      <c r="D373" s="4"/>
      <c r="E373" s="4"/>
      <c r="F373" s="5"/>
      <c r="G373"/>
      <c r="H373" s="17"/>
      <c r="I373" s="17"/>
      <c r="J373"/>
      <c r="K373"/>
      <c r="L373" s="17"/>
      <c r="M373" s="9"/>
      <c r="N373" s="9"/>
      <c r="O373" s="5"/>
      <c r="P373"/>
      <c r="Q373"/>
    </row>
    <row r="374" spans="1:17" s="6" customFormat="1" x14ac:dyDescent="0.25">
      <c r="A374"/>
      <c r="B374"/>
      <c r="C374"/>
      <c r="D374" s="4"/>
      <c r="E374" s="4"/>
      <c r="F374" s="5"/>
      <c r="G374"/>
      <c r="H374" s="17"/>
      <c r="I374" s="17"/>
      <c r="J374"/>
      <c r="K374"/>
      <c r="L374" s="17"/>
      <c r="M374" s="9"/>
      <c r="N374" s="9"/>
      <c r="O374" s="5"/>
      <c r="P374"/>
      <c r="Q374"/>
    </row>
    <row r="375" spans="1:17" s="6" customFormat="1" x14ac:dyDescent="0.25">
      <c r="A375"/>
      <c r="B375"/>
      <c r="C375"/>
      <c r="D375" s="4"/>
      <c r="E375" s="4"/>
      <c r="F375" s="5"/>
      <c r="G375"/>
      <c r="H375" s="17"/>
      <c r="I375" s="17"/>
      <c r="J375"/>
      <c r="K375"/>
      <c r="L375" s="17"/>
      <c r="M375" s="9"/>
      <c r="N375" s="9"/>
      <c r="O375" s="5"/>
      <c r="P375"/>
      <c r="Q375"/>
    </row>
    <row r="376" spans="1:17" s="6" customFormat="1" x14ac:dyDescent="0.25">
      <c r="A376"/>
      <c r="B376"/>
      <c r="C376"/>
      <c r="D376" s="4"/>
      <c r="E376" s="4"/>
      <c r="F376" s="5"/>
      <c r="G376"/>
      <c r="H376" s="17"/>
      <c r="I376" s="17"/>
      <c r="J376"/>
      <c r="K376"/>
      <c r="L376" s="17"/>
      <c r="M376" s="9"/>
      <c r="N376" s="9"/>
      <c r="O376" s="5"/>
      <c r="P376"/>
      <c r="Q376"/>
    </row>
    <row r="377" spans="1:17" s="6" customFormat="1" x14ac:dyDescent="0.25">
      <c r="A377"/>
      <c r="B377"/>
      <c r="C377"/>
      <c r="D377" s="4"/>
      <c r="E377" s="4"/>
      <c r="F377" s="5"/>
      <c r="G377"/>
      <c r="H377" s="17"/>
      <c r="I377" s="17"/>
      <c r="J377"/>
      <c r="K377"/>
      <c r="L377" s="17"/>
      <c r="M377" s="9"/>
      <c r="N377" s="9"/>
      <c r="O377" s="5"/>
      <c r="P377"/>
      <c r="Q377"/>
    </row>
    <row r="378" spans="1:17" s="6" customFormat="1" x14ac:dyDescent="0.25">
      <c r="A378"/>
      <c r="B378"/>
      <c r="C378"/>
      <c r="D378" s="4"/>
      <c r="E378" s="4"/>
      <c r="F378" s="5"/>
      <c r="G378"/>
      <c r="H378" s="17"/>
      <c r="I378" s="17"/>
      <c r="J378"/>
      <c r="K378"/>
      <c r="L378" s="17"/>
      <c r="M378" s="9"/>
      <c r="N378" s="9"/>
      <c r="O378" s="5"/>
      <c r="P378"/>
      <c r="Q378"/>
    </row>
    <row r="379" spans="1:17" s="6" customFormat="1" x14ac:dyDescent="0.25">
      <c r="A379"/>
      <c r="B379"/>
      <c r="C379"/>
      <c r="D379" s="4"/>
      <c r="E379" s="4"/>
      <c r="F379" s="5"/>
      <c r="G379"/>
      <c r="H379" s="17"/>
      <c r="I379" s="17"/>
      <c r="J379"/>
      <c r="K379"/>
      <c r="L379" s="17"/>
      <c r="M379" s="9"/>
      <c r="N379" s="9"/>
      <c r="O379" s="5"/>
      <c r="P379"/>
      <c r="Q379"/>
    </row>
    <row r="380" spans="1:17" s="6" customFormat="1" x14ac:dyDescent="0.25">
      <c r="A380"/>
      <c r="B380"/>
      <c r="C380"/>
      <c r="D380" s="4"/>
      <c r="E380" s="4"/>
      <c r="F380" s="5"/>
      <c r="G380"/>
      <c r="H380" s="17"/>
      <c r="I380" s="17"/>
      <c r="J380"/>
      <c r="K380"/>
      <c r="L380" s="17"/>
      <c r="M380" s="9"/>
      <c r="N380" s="9"/>
      <c r="O380" s="5"/>
      <c r="P380"/>
      <c r="Q380"/>
    </row>
    <row r="381" spans="1:17" s="6" customFormat="1" x14ac:dyDescent="0.25">
      <c r="A381"/>
      <c r="B381"/>
      <c r="C381"/>
      <c r="D381" s="4"/>
      <c r="E381" s="4"/>
      <c r="F381" s="5"/>
      <c r="G381"/>
      <c r="H381" s="17"/>
      <c r="I381" s="17"/>
      <c r="J381"/>
      <c r="K381"/>
      <c r="L381" s="17"/>
      <c r="M381" s="9"/>
      <c r="N381" s="9"/>
      <c r="O381" s="5"/>
      <c r="P381"/>
      <c r="Q381"/>
    </row>
    <row r="382" spans="1:17" s="6" customFormat="1" x14ac:dyDescent="0.25">
      <c r="A382"/>
      <c r="B382"/>
      <c r="C382"/>
      <c r="D382" s="4"/>
      <c r="E382" s="4"/>
      <c r="F382" s="5"/>
      <c r="G382"/>
      <c r="H382" s="17"/>
      <c r="I382" s="17"/>
      <c r="J382"/>
      <c r="K382"/>
      <c r="L382" s="17"/>
      <c r="M382" s="9"/>
      <c r="N382" s="9"/>
      <c r="O382" s="5"/>
      <c r="P382"/>
      <c r="Q382"/>
    </row>
    <row r="383" spans="1:17" s="6" customFormat="1" x14ac:dyDescent="0.25">
      <c r="A383"/>
      <c r="B383"/>
      <c r="C383"/>
      <c r="D383" s="4"/>
      <c r="E383" s="4"/>
      <c r="F383" s="5"/>
      <c r="G383"/>
      <c r="H383" s="17"/>
      <c r="I383" s="17"/>
      <c r="J383"/>
      <c r="K383"/>
      <c r="L383" s="17"/>
      <c r="M383" s="9"/>
      <c r="N383" s="9"/>
      <c r="O383" s="5"/>
      <c r="P383"/>
      <c r="Q383"/>
    </row>
    <row r="384" spans="1:17" s="6" customFormat="1" x14ac:dyDescent="0.25">
      <c r="A384"/>
      <c r="B384"/>
      <c r="C384"/>
      <c r="D384" s="4"/>
      <c r="E384" s="4"/>
      <c r="F384" s="5"/>
      <c r="G384"/>
      <c r="H384" s="17"/>
      <c r="I384" s="17"/>
      <c r="J384"/>
      <c r="K384"/>
      <c r="L384" s="17"/>
      <c r="M384" s="9"/>
      <c r="N384" s="9"/>
      <c r="O384" s="5"/>
      <c r="P384"/>
      <c r="Q384"/>
    </row>
    <row r="385" spans="1:17" s="6" customFormat="1" x14ac:dyDescent="0.25">
      <c r="A385"/>
      <c r="B385"/>
      <c r="C385"/>
      <c r="D385" s="4"/>
      <c r="E385" s="4"/>
      <c r="F385" s="5"/>
      <c r="G385"/>
      <c r="H385" s="17"/>
      <c r="I385" s="17"/>
      <c r="J385"/>
      <c r="K385"/>
      <c r="L385" s="17"/>
      <c r="M385" s="9"/>
      <c r="N385" s="9"/>
      <c r="O385" s="5"/>
      <c r="P385"/>
      <c r="Q385"/>
    </row>
    <row r="386" spans="1:17" s="6" customFormat="1" x14ac:dyDescent="0.25">
      <c r="A386"/>
      <c r="B386"/>
      <c r="C386"/>
      <c r="D386" s="4"/>
      <c r="E386" s="4"/>
      <c r="F386" s="5"/>
      <c r="G386"/>
      <c r="H386" s="17"/>
      <c r="I386" s="17"/>
      <c r="J386"/>
      <c r="K386"/>
      <c r="L386" s="17"/>
      <c r="M386" s="9"/>
      <c r="N386" s="9"/>
      <c r="O386" s="5"/>
      <c r="P386"/>
      <c r="Q386"/>
    </row>
    <row r="387" spans="1:17" s="6" customFormat="1" x14ac:dyDescent="0.25">
      <c r="A387"/>
      <c r="B387"/>
      <c r="C387"/>
      <c r="D387" s="4"/>
      <c r="E387" s="4"/>
      <c r="F387" s="5"/>
      <c r="G387"/>
      <c r="H387" s="17"/>
      <c r="I387" s="17"/>
      <c r="J387"/>
      <c r="K387"/>
      <c r="L387" s="17"/>
      <c r="M387" s="9"/>
      <c r="N387" s="9"/>
      <c r="O387" s="5"/>
      <c r="P387"/>
      <c r="Q387"/>
    </row>
    <row r="388" spans="1:17" s="6" customFormat="1" x14ac:dyDescent="0.25">
      <c r="A388"/>
      <c r="B388"/>
      <c r="C388"/>
      <c r="D388" s="4"/>
      <c r="E388" s="4"/>
      <c r="F388" s="5"/>
      <c r="G388"/>
      <c r="H388" s="17"/>
      <c r="I388" s="17"/>
      <c r="J388"/>
      <c r="K388"/>
      <c r="L388" s="17"/>
      <c r="M388" s="9"/>
      <c r="N388" s="9"/>
      <c r="O388" s="5"/>
      <c r="P388"/>
      <c r="Q388"/>
    </row>
    <row r="389" spans="1:17" s="6" customFormat="1" x14ac:dyDescent="0.25">
      <c r="A389"/>
      <c r="B389"/>
      <c r="C389"/>
      <c r="D389" s="4"/>
      <c r="E389" s="4"/>
      <c r="F389" s="5"/>
      <c r="G389"/>
      <c r="H389" s="17"/>
      <c r="I389" s="17"/>
      <c r="J389"/>
      <c r="K389"/>
      <c r="L389" s="17"/>
      <c r="M389" s="9"/>
      <c r="N389" s="9"/>
      <c r="O389" s="5"/>
      <c r="P389"/>
      <c r="Q389"/>
    </row>
    <row r="390" spans="1:17" s="6" customFormat="1" x14ac:dyDescent="0.25">
      <c r="A390"/>
      <c r="B390"/>
      <c r="C390"/>
      <c r="D390" s="4"/>
      <c r="E390" s="4"/>
      <c r="F390" s="5"/>
      <c r="G390"/>
      <c r="H390" s="17"/>
      <c r="I390" s="17"/>
      <c r="J390"/>
      <c r="K390"/>
      <c r="L390" s="17"/>
      <c r="M390" s="9"/>
      <c r="N390" s="9"/>
      <c r="O390" s="5"/>
      <c r="P390"/>
      <c r="Q390"/>
    </row>
    <row r="391" spans="1:17" s="6" customFormat="1" x14ac:dyDescent="0.25">
      <c r="A391"/>
      <c r="B391"/>
      <c r="C391"/>
      <c r="D391" s="4"/>
      <c r="E391" s="4"/>
      <c r="F391" s="5"/>
      <c r="G391"/>
      <c r="H391" s="17"/>
      <c r="I391" s="17"/>
      <c r="J391"/>
      <c r="K391"/>
      <c r="L391" s="17"/>
      <c r="M391" s="9"/>
      <c r="N391" s="9"/>
      <c r="O391" s="5"/>
      <c r="P391"/>
      <c r="Q391"/>
    </row>
    <row r="392" spans="1:17" s="6" customFormat="1" x14ac:dyDescent="0.25">
      <c r="A392"/>
      <c r="B392"/>
      <c r="C392"/>
      <c r="D392" s="4"/>
      <c r="E392" s="4"/>
      <c r="F392" s="5"/>
      <c r="G392"/>
      <c r="H392" s="17"/>
      <c r="I392" s="17"/>
      <c r="J392"/>
      <c r="K392"/>
      <c r="L392" s="17"/>
      <c r="M392" s="9"/>
      <c r="N392" s="9"/>
      <c r="O392" s="5"/>
      <c r="P392"/>
      <c r="Q392"/>
    </row>
    <row r="393" spans="1:17" s="6" customFormat="1" x14ac:dyDescent="0.25">
      <c r="A393"/>
      <c r="B393"/>
      <c r="C393"/>
      <c r="D393" s="4"/>
      <c r="E393" s="4"/>
      <c r="F393" s="5"/>
      <c r="G393"/>
      <c r="H393" s="17"/>
      <c r="I393" s="17"/>
      <c r="J393"/>
      <c r="K393"/>
      <c r="L393" s="17"/>
      <c r="M393" s="9"/>
      <c r="N393" s="9"/>
      <c r="O393" s="5"/>
      <c r="P393"/>
      <c r="Q393"/>
    </row>
    <row r="394" spans="1:17" s="6" customFormat="1" x14ac:dyDescent="0.25">
      <c r="A394"/>
      <c r="B394"/>
      <c r="C394"/>
      <c r="D394" s="4"/>
      <c r="E394" s="4"/>
      <c r="F394" s="5"/>
      <c r="G394"/>
      <c r="H394" s="17"/>
      <c r="I394" s="17"/>
      <c r="J394"/>
      <c r="K394"/>
      <c r="L394" s="17"/>
      <c r="M394" s="9"/>
      <c r="N394" s="9"/>
      <c r="O394" s="5"/>
      <c r="P394"/>
      <c r="Q394"/>
    </row>
    <row r="395" spans="1:17" s="6" customFormat="1" x14ac:dyDescent="0.25">
      <c r="A395"/>
      <c r="B395"/>
      <c r="C395"/>
      <c r="D395" s="4"/>
      <c r="E395" s="4"/>
      <c r="F395" s="5"/>
      <c r="G395"/>
      <c r="H395" s="17"/>
      <c r="I395" s="17"/>
      <c r="J395"/>
      <c r="K395"/>
      <c r="L395" s="17"/>
      <c r="M395" s="9"/>
      <c r="N395" s="9"/>
      <c r="O395" s="5"/>
      <c r="P395"/>
      <c r="Q395"/>
    </row>
    <row r="396" spans="1:17" s="6" customFormat="1" x14ac:dyDescent="0.25">
      <c r="A396"/>
      <c r="B396"/>
      <c r="C396"/>
      <c r="D396" s="4"/>
      <c r="E396" s="4"/>
      <c r="F396" s="5"/>
      <c r="G396"/>
      <c r="H396" s="17"/>
      <c r="I396" s="17"/>
      <c r="J396"/>
      <c r="K396"/>
      <c r="L396" s="17"/>
      <c r="M396" s="9"/>
      <c r="N396" s="9"/>
      <c r="O396" s="5"/>
      <c r="P396"/>
      <c r="Q396"/>
    </row>
    <row r="397" spans="1:17" s="6" customFormat="1" x14ac:dyDescent="0.25">
      <c r="A397"/>
      <c r="B397"/>
      <c r="C397"/>
      <c r="D397" s="4"/>
      <c r="E397" s="4"/>
      <c r="F397" s="5"/>
      <c r="G397"/>
      <c r="H397" s="17"/>
      <c r="I397" s="17"/>
      <c r="J397"/>
      <c r="K397"/>
      <c r="L397" s="17"/>
      <c r="M397" s="9"/>
      <c r="N397" s="9"/>
      <c r="O397" s="5"/>
      <c r="P397"/>
      <c r="Q397"/>
    </row>
    <row r="398" spans="1:17" s="6" customFormat="1" x14ac:dyDescent="0.25">
      <c r="A398"/>
      <c r="B398"/>
      <c r="C398"/>
      <c r="D398" s="4"/>
      <c r="E398" s="4"/>
      <c r="F398" s="5"/>
      <c r="G398"/>
      <c r="H398" s="17"/>
      <c r="I398" s="17"/>
      <c r="J398"/>
      <c r="K398"/>
      <c r="L398" s="17"/>
      <c r="M398" s="9"/>
      <c r="N398" s="9"/>
      <c r="O398" s="5"/>
      <c r="P398"/>
      <c r="Q398"/>
    </row>
    <row r="399" spans="1:17" s="6" customFormat="1" x14ac:dyDescent="0.25">
      <c r="A399"/>
      <c r="B399"/>
      <c r="C399"/>
      <c r="D399" s="4"/>
      <c r="E399" s="4"/>
      <c r="F399" s="5"/>
      <c r="G399"/>
      <c r="H399" s="17"/>
      <c r="I399" s="17"/>
      <c r="J399"/>
      <c r="K399"/>
      <c r="L399" s="17"/>
      <c r="M399" s="9"/>
      <c r="N399" s="9"/>
      <c r="O399" s="5"/>
      <c r="P399"/>
      <c r="Q399"/>
    </row>
    <row r="400" spans="1:17" s="6" customFormat="1" x14ac:dyDescent="0.25">
      <c r="A400"/>
      <c r="B400"/>
      <c r="C400"/>
      <c r="D400" s="4"/>
      <c r="E400" s="4"/>
      <c r="F400" s="5"/>
      <c r="G400"/>
      <c r="H400" s="17"/>
      <c r="I400" s="17"/>
      <c r="J400"/>
      <c r="K400"/>
      <c r="L400" s="17"/>
      <c r="M400" s="9"/>
      <c r="N400" s="9"/>
      <c r="O400" s="5"/>
      <c r="P400"/>
      <c r="Q400"/>
    </row>
    <row r="401" spans="1:17" s="6" customFormat="1" x14ac:dyDescent="0.25">
      <c r="A401"/>
      <c r="B401"/>
      <c r="C401"/>
      <c r="D401" s="4"/>
      <c r="E401" s="4"/>
      <c r="F401" s="5"/>
      <c r="G401"/>
      <c r="H401" s="17"/>
      <c r="I401" s="17"/>
      <c r="J401"/>
      <c r="K401"/>
      <c r="L401" s="17"/>
      <c r="M401" s="9"/>
      <c r="N401" s="9"/>
      <c r="O401" s="5"/>
      <c r="P401"/>
      <c r="Q401"/>
    </row>
    <row r="402" spans="1:17" s="6" customFormat="1" x14ac:dyDescent="0.25">
      <c r="A402"/>
      <c r="B402"/>
      <c r="C402"/>
      <c r="D402" s="4"/>
      <c r="E402" s="4"/>
      <c r="F402" s="5"/>
      <c r="G402"/>
      <c r="H402" s="17"/>
      <c r="I402" s="17"/>
      <c r="J402"/>
      <c r="K402"/>
      <c r="L402" s="17"/>
      <c r="M402" s="9"/>
      <c r="N402" s="9"/>
      <c r="O402" s="5"/>
      <c r="P402"/>
      <c r="Q402"/>
    </row>
    <row r="403" spans="1:17" s="6" customFormat="1" x14ac:dyDescent="0.25">
      <c r="A403"/>
      <c r="B403"/>
      <c r="C403"/>
      <c r="D403" s="4"/>
      <c r="E403" s="4"/>
      <c r="F403" s="5"/>
      <c r="G403"/>
      <c r="H403" s="17"/>
      <c r="I403" s="17"/>
      <c r="J403"/>
      <c r="K403"/>
      <c r="L403" s="17"/>
      <c r="M403" s="9"/>
      <c r="N403" s="9"/>
      <c r="O403" s="5"/>
      <c r="P403"/>
      <c r="Q403"/>
    </row>
    <row r="404" spans="1:17" s="6" customFormat="1" x14ac:dyDescent="0.25">
      <c r="A404"/>
      <c r="B404"/>
      <c r="C404"/>
      <c r="D404" s="4"/>
      <c r="E404" s="4"/>
      <c r="F404" s="5"/>
      <c r="G404"/>
      <c r="H404" s="17"/>
      <c r="I404" s="17"/>
      <c r="J404"/>
      <c r="K404"/>
      <c r="L404" s="17"/>
      <c r="M404" s="9"/>
      <c r="N404" s="9"/>
      <c r="O404" s="5"/>
      <c r="P404"/>
      <c r="Q404"/>
    </row>
    <row r="405" spans="1:17" s="6" customFormat="1" x14ac:dyDescent="0.25">
      <c r="A405"/>
      <c r="B405"/>
      <c r="C405"/>
      <c r="D405" s="4"/>
      <c r="E405" s="4"/>
      <c r="F405" s="5"/>
      <c r="G405"/>
      <c r="H405" s="17"/>
      <c r="I405" s="17"/>
      <c r="J405"/>
      <c r="K405"/>
      <c r="L405" s="17"/>
      <c r="M405" s="9"/>
      <c r="N405" s="9"/>
      <c r="O405" s="5"/>
      <c r="P405"/>
      <c r="Q405"/>
    </row>
    <row r="406" spans="1:17" s="6" customFormat="1" x14ac:dyDescent="0.25">
      <c r="A406"/>
      <c r="B406"/>
      <c r="C406"/>
      <c r="D406" s="4"/>
      <c r="E406" s="4"/>
      <c r="F406" s="5"/>
      <c r="G406"/>
      <c r="H406" s="17"/>
      <c r="I406" s="17"/>
      <c r="J406"/>
      <c r="K406"/>
      <c r="L406" s="17"/>
      <c r="M406" s="9"/>
      <c r="N406" s="9"/>
      <c r="O406" s="5"/>
      <c r="P406"/>
      <c r="Q406"/>
    </row>
    <row r="407" spans="1:17" s="6" customFormat="1" x14ac:dyDescent="0.25">
      <c r="A407"/>
      <c r="B407"/>
      <c r="C407"/>
      <c r="D407" s="4"/>
      <c r="E407" s="4"/>
      <c r="F407" s="5"/>
      <c r="G407"/>
      <c r="H407" s="17"/>
      <c r="I407" s="17"/>
      <c r="J407"/>
      <c r="K407"/>
      <c r="L407" s="17"/>
      <c r="M407" s="9"/>
      <c r="N407" s="9"/>
      <c r="O407" s="5"/>
      <c r="P407"/>
      <c r="Q407"/>
    </row>
    <row r="408" spans="1:17" s="6" customFormat="1" x14ac:dyDescent="0.25">
      <c r="A408"/>
      <c r="B408"/>
      <c r="C408"/>
      <c r="D408" s="4"/>
      <c r="E408" s="4"/>
      <c r="F408" s="5"/>
      <c r="G408"/>
      <c r="H408" s="17"/>
      <c r="I408" s="17"/>
      <c r="J408"/>
      <c r="K408"/>
      <c r="L408" s="17"/>
      <c r="M408" s="9"/>
      <c r="N408" s="9"/>
      <c r="O408" s="5"/>
      <c r="P408"/>
      <c r="Q408"/>
    </row>
    <row r="409" spans="1:17" s="6" customFormat="1" x14ac:dyDescent="0.25">
      <c r="A409"/>
      <c r="B409"/>
      <c r="C409"/>
      <c r="D409" s="4"/>
      <c r="E409" s="4"/>
      <c r="F409" s="5"/>
      <c r="G409"/>
      <c r="H409" s="17"/>
      <c r="I409" s="17"/>
      <c r="J409"/>
      <c r="K409"/>
      <c r="L409" s="17"/>
      <c r="M409" s="9"/>
      <c r="N409" s="9"/>
      <c r="O409" s="5"/>
      <c r="P409"/>
      <c r="Q409"/>
    </row>
    <row r="410" spans="1:17" s="6" customFormat="1" x14ac:dyDescent="0.25">
      <c r="A410"/>
      <c r="B410"/>
      <c r="C410"/>
      <c r="D410" s="4"/>
      <c r="E410" s="4"/>
      <c r="F410" s="5"/>
      <c r="G410"/>
      <c r="H410" s="17"/>
      <c r="I410" s="17"/>
      <c r="J410"/>
      <c r="K410"/>
      <c r="L410" s="17"/>
      <c r="M410" s="9"/>
      <c r="N410" s="9"/>
      <c r="O410" s="5"/>
      <c r="P410"/>
      <c r="Q410"/>
    </row>
    <row r="411" spans="1:17" s="6" customFormat="1" x14ac:dyDescent="0.25">
      <c r="A411"/>
      <c r="B411"/>
      <c r="C411"/>
      <c r="D411" s="4"/>
      <c r="E411" s="4"/>
      <c r="F411" s="5"/>
      <c r="G411"/>
      <c r="H411" s="17"/>
      <c r="I411" s="17"/>
      <c r="J411"/>
      <c r="K411"/>
      <c r="L411" s="17"/>
      <c r="M411" s="9"/>
      <c r="N411" s="9"/>
      <c r="O411" s="5"/>
      <c r="P411"/>
      <c r="Q411"/>
    </row>
    <row r="412" spans="1:17" s="6" customFormat="1" x14ac:dyDescent="0.25">
      <c r="A412"/>
      <c r="B412"/>
      <c r="C412"/>
      <c r="D412" s="4"/>
      <c r="E412" s="4"/>
      <c r="F412" s="5"/>
      <c r="G412"/>
      <c r="H412" s="17"/>
      <c r="I412" s="17"/>
      <c r="J412"/>
      <c r="K412"/>
      <c r="L412" s="17"/>
      <c r="M412" s="9"/>
      <c r="N412" s="9"/>
      <c r="O412" s="5"/>
      <c r="P412"/>
      <c r="Q412"/>
    </row>
    <row r="413" spans="1:17" s="6" customFormat="1" x14ac:dyDescent="0.25">
      <c r="A413"/>
      <c r="B413"/>
      <c r="C413"/>
      <c r="D413" s="4"/>
      <c r="E413" s="4"/>
      <c r="F413" s="5"/>
      <c r="G413"/>
      <c r="H413" s="17"/>
      <c r="I413" s="17"/>
      <c r="J413"/>
      <c r="K413"/>
      <c r="L413" s="17"/>
      <c r="M413" s="9"/>
      <c r="N413" s="9"/>
      <c r="O413" s="5"/>
      <c r="P413"/>
      <c r="Q413"/>
    </row>
    <row r="414" spans="1:17" s="6" customFormat="1" x14ac:dyDescent="0.25">
      <c r="A414"/>
      <c r="B414"/>
      <c r="C414"/>
      <c r="D414" s="4"/>
      <c r="E414" s="4"/>
      <c r="F414" s="5"/>
      <c r="G414"/>
      <c r="H414" s="17"/>
      <c r="I414" s="17"/>
      <c r="J414"/>
      <c r="K414"/>
      <c r="L414" s="17"/>
      <c r="M414" s="9"/>
      <c r="N414" s="9"/>
      <c r="O414" s="5"/>
      <c r="P414"/>
      <c r="Q414"/>
    </row>
    <row r="415" spans="1:17" s="6" customFormat="1" x14ac:dyDescent="0.25">
      <c r="A415"/>
      <c r="B415"/>
      <c r="C415"/>
      <c r="D415" s="4"/>
      <c r="E415" s="4"/>
      <c r="F415" s="5"/>
      <c r="G415"/>
      <c r="H415" s="17"/>
      <c r="I415" s="17"/>
      <c r="J415"/>
      <c r="K415"/>
      <c r="L415" s="17"/>
      <c r="M415" s="9"/>
      <c r="N415" s="9"/>
      <c r="O415" s="5"/>
      <c r="P415"/>
      <c r="Q415"/>
    </row>
    <row r="416" spans="1:17" s="6" customFormat="1" x14ac:dyDescent="0.25">
      <c r="A416"/>
      <c r="B416"/>
      <c r="C416"/>
      <c r="D416" s="4"/>
      <c r="E416" s="4"/>
      <c r="F416" s="5"/>
      <c r="G416"/>
      <c r="H416" s="17"/>
      <c r="I416" s="17"/>
      <c r="J416"/>
      <c r="K416"/>
      <c r="L416" s="17"/>
      <c r="M416" s="9"/>
      <c r="N416" s="9"/>
      <c r="O416" s="5"/>
      <c r="P416"/>
      <c r="Q416"/>
    </row>
    <row r="417" spans="1:17" s="6" customFormat="1" x14ac:dyDescent="0.25">
      <c r="A417"/>
      <c r="B417"/>
      <c r="C417"/>
      <c r="D417" s="4"/>
      <c r="E417" s="4"/>
      <c r="F417" s="5"/>
      <c r="G417"/>
      <c r="H417" s="17"/>
      <c r="I417" s="17"/>
      <c r="J417"/>
      <c r="K417"/>
      <c r="L417" s="17"/>
      <c r="M417" s="9"/>
      <c r="N417" s="9"/>
      <c r="O417" s="5"/>
      <c r="P417"/>
      <c r="Q417"/>
    </row>
    <row r="418" spans="1:17" s="6" customFormat="1" x14ac:dyDescent="0.25">
      <c r="A418"/>
      <c r="B418"/>
      <c r="C418"/>
      <c r="D418" s="4"/>
      <c r="E418" s="4"/>
      <c r="F418" s="5"/>
      <c r="G418"/>
      <c r="H418" s="17"/>
      <c r="I418" s="17"/>
      <c r="J418"/>
      <c r="K418"/>
      <c r="L418" s="17"/>
      <c r="M418" s="9"/>
      <c r="N418" s="9"/>
      <c r="O418" s="5"/>
      <c r="P418"/>
      <c r="Q418"/>
    </row>
    <row r="419" spans="1:17" s="6" customFormat="1" x14ac:dyDescent="0.25">
      <c r="A419"/>
      <c r="B419"/>
      <c r="C419"/>
      <c r="D419" s="4"/>
      <c r="E419" s="4"/>
      <c r="F419" s="5"/>
      <c r="G419"/>
      <c r="H419" s="17"/>
      <c r="I419" s="17"/>
      <c r="J419"/>
      <c r="K419"/>
      <c r="L419" s="17"/>
      <c r="M419" s="9"/>
      <c r="N419" s="9"/>
      <c r="O419" s="5"/>
      <c r="P419"/>
      <c r="Q419"/>
    </row>
    <row r="420" spans="1:17" s="6" customFormat="1" x14ac:dyDescent="0.25">
      <c r="A420"/>
      <c r="B420"/>
      <c r="C420"/>
      <c r="D420" s="4"/>
      <c r="E420" s="4"/>
      <c r="F420" s="5"/>
      <c r="G420"/>
      <c r="H420" s="17"/>
      <c r="I420" s="17"/>
      <c r="J420"/>
      <c r="K420"/>
      <c r="L420" s="17"/>
      <c r="M420" s="9"/>
      <c r="N420" s="9"/>
      <c r="O420" s="5"/>
      <c r="P420"/>
      <c r="Q420"/>
    </row>
    <row r="421" spans="1:17" s="6" customFormat="1" x14ac:dyDescent="0.25">
      <c r="A421"/>
      <c r="B421"/>
      <c r="C421"/>
      <c r="D421" s="4"/>
      <c r="E421" s="4"/>
      <c r="F421" s="5"/>
      <c r="G421"/>
      <c r="H421" s="17"/>
      <c r="I421" s="17"/>
      <c r="J421"/>
      <c r="K421"/>
      <c r="L421" s="17"/>
      <c r="M421" s="9"/>
      <c r="N421" s="9"/>
      <c r="O421" s="5"/>
      <c r="P421"/>
      <c r="Q421"/>
    </row>
    <row r="422" spans="1:17" s="6" customFormat="1" x14ac:dyDescent="0.25">
      <c r="A422"/>
      <c r="B422"/>
      <c r="C422"/>
      <c r="D422" s="4"/>
      <c r="E422" s="4"/>
      <c r="F422" s="5"/>
      <c r="G422"/>
      <c r="H422" s="17"/>
      <c r="I422" s="17"/>
      <c r="J422"/>
      <c r="K422"/>
      <c r="L422" s="17"/>
      <c r="M422" s="9"/>
      <c r="N422" s="9"/>
      <c r="O422" s="5"/>
      <c r="P422"/>
      <c r="Q422"/>
    </row>
    <row r="423" spans="1:17" s="6" customFormat="1" x14ac:dyDescent="0.25">
      <c r="A423"/>
      <c r="B423"/>
      <c r="C423"/>
      <c r="D423" s="4"/>
      <c r="E423" s="4"/>
      <c r="F423" s="5"/>
      <c r="G423"/>
      <c r="H423" s="17"/>
      <c r="I423" s="17"/>
      <c r="J423"/>
      <c r="K423"/>
      <c r="L423" s="17"/>
      <c r="M423" s="9"/>
      <c r="N423" s="9"/>
      <c r="O423" s="5"/>
      <c r="P423"/>
      <c r="Q423"/>
    </row>
    <row r="424" spans="1:17" s="6" customFormat="1" x14ac:dyDescent="0.25">
      <c r="A424"/>
      <c r="B424"/>
      <c r="C424"/>
      <c r="D424" s="4"/>
      <c r="E424" s="4"/>
      <c r="F424" s="5"/>
      <c r="G424"/>
      <c r="H424" s="17"/>
      <c r="I424" s="17"/>
      <c r="J424"/>
      <c r="K424"/>
      <c r="L424" s="17"/>
      <c r="M424" s="9"/>
      <c r="N424" s="9"/>
      <c r="O424" s="5"/>
      <c r="P424"/>
      <c r="Q424"/>
    </row>
    <row r="425" spans="1:17" s="6" customFormat="1" x14ac:dyDescent="0.25">
      <c r="A425"/>
      <c r="B425"/>
      <c r="C425"/>
      <c r="D425" s="4"/>
      <c r="E425" s="4"/>
      <c r="F425" s="5"/>
      <c r="G425"/>
      <c r="H425" s="17"/>
      <c r="I425" s="17"/>
      <c r="J425"/>
      <c r="K425"/>
      <c r="L425" s="17"/>
      <c r="M425" s="9"/>
      <c r="N425" s="9"/>
      <c r="O425" s="5"/>
      <c r="P425"/>
      <c r="Q425"/>
    </row>
    <row r="426" spans="1:17" s="6" customFormat="1" x14ac:dyDescent="0.25">
      <c r="A426"/>
      <c r="B426"/>
      <c r="C426"/>
      <c r="D426" s="4"/>
      <c r="E426" s="4"/>
      <c r="F426" s="5"/>
      <c r="G426"/>
      <c r="H426" s="17"/>
      <c r="I426" s="17"/>
      <c r="J426"/>
      <c r="K426"/>
      <c r="L426" s="17"/>
      <c r="M426" s="9"/>
      <c r="N426" s="9"/>
      <c r="O426" s="5"/>
      <c r="P426"/>
      <c r="Q426"/>
    </row>
    <row r="427" spans="1:17" s="6" customFormat="1" x14ac:dyDescent="0.25">
      <c r="A427"/>
      <c r="B427"/>
      <c r="C427"/>
      <c r="D427" s="4"/>
      <c r="E427" s="4"/>
      <c r="F427" s="5"/>
      <c r="G427"/>
      <c r="H427" s="17"/>
      <c r="I427" s="17"/>
      <c r="J427"/>
      <c r="K427"/>
      <c r="L427" s="17"/>
      <c r="M427" s="9"/>
      <c r="N427" s="9"/>
      <c r="O427" s="5"/>
      <c r="P427"/>
      <c r="Q427"/>
    </row>
    <row r="428" spans="1:17" s="6" customFormat="1" x14ac:dyDescent="0.25">
      <c r="A428"/>
      <c r="B428"/>
      <c r="C428"/>
      <c r="D428" s="4"/>
      <c r="E428" s="4"/>
      <c r="F428" s="5"/>
      <c r="G428"/>
      <c r="H428" s="17"/>
      <c r="I428" s="17"/>
      <c r="J428"/>
      <c r="K428"/>
      <c r="L428" s="17"/>
      <c r="M428" s="9"/>
      <c r="N428" s="9"/>
      <c r="O428" s="5"/>
      <c r="P428"/>
      <c r="Q428"/>
    </row>
    <row r="429" spans="1:17" s="6" customFormat="1" x14ac:dyDescent="0.25">
      <c r="A429"/>
      <c r="B429"/>
      <c r="C429"/>
      <c r="D429" s="4"/>
      <c r="E429" s="4"/>
      <c r="F429" s="5"/>
      <c r="G429"/>
      <c r="H429" s="17"/>
      <c r="I429" s="17"/>
      <c r="J429"/>
      <c r="K429"/>
      <c r="L429" s="17"/>
      <c r="M429" s="9"/>
      <c r="N429" s="9"/>
      <c r="O429" s="5"/>
      <c r="P429"/>
      <c r="Q429"/>
    </row>
    <row r="430" spans="1:17" s="6" customFormat="1" x14ac:dyDescent="0.25">
      <c r="A430"/>
      <c r="B430"/>
      <c r="C430"/>
      <c r="D430" s="4"/>
      <c r="E430" s="4"/>
      <c r="F430" s="5"/>
      <c r="G430"/>
      <c r="H430" s="17"/>
      <c r="I430" s="17"/>
      <c r="J430"/>
      <c r="K430"/>
      <c r="L430" s="17"/>
      <c r="M430" s="9"/>
      <c r="N430" s="9"/>
      <c r="O430" s="5"/>
      <c r="P430"/>
      <c r="Q430"/>
    </row>
    <row r="431" spans="1:17" s="6" customFormat="1" x14ac:dyDescent="0.25">
      <c r="A431"/>
      <c r="B431"/>
      <c r="C431"/>
      <c r="D431" s="4"/>
      <c r="E431" s="4"/>
      <c r="F431" s="5"/>
      <c r="G431"/>
      <c r="H431" s="17"/>
      <c r="I431" s="17"/>
      <c r="J431"/>
      <c r="K431"/>
      <c r="L431" s="17"/>
      <c r="M431" s="9"/>
      <c r="N431" s="9"/>
      <c r="O431" s="5"/>
      <c r="P431"/>
      <c r="Q431"/>
    </row>
    <row r="432" spans="1:17" s="6" customFormat="1" x14ac:dyDescent="0.25">
      <c r="A432"/>
      <c r="B432"/>
      <c r="C432"/>
      <c r="D432" s="4"/>
      <c r="E432" s="4"/>
      <c r="F432" s="5"/>
      <c r="G432"/>
      <c r="H432" s="17"/>
      <c r="I432" s="17"/>
      <c r="J432"/>
      <c r="K432"/>
      <c r="L432" s="17"/>
      <c r="M432" s="9"/>
      <c r="N432" s="9"/>
      <c r="O432" s="5"/>
      <c r="P432"/>
      <c r="Q432"/>
    </row>
    <row r="433" spans="1:17" s="6" customFormat="1" x14ac:dyDescent="0.25">
      <c r="A433"/>
      <c r="B433"/>
      <c r="C433"/>
      <c r="D433" s="4"/>
      <c r="E433" s="4"/>
      <c r="F433" s="5"/>
      <c r="G433"/>
      <c r="H433" s="17"/>
      <c r="I433" s="17"/>
      <c r="J433"/>
      <c r="K433"/>
      <c r="L433" s="17"/>
      <c r="M433" s="9"/>
      <c r="N433" s="9"/>
      <c r="O433" s="5"/>
      <c r="P433"/>
      <c r="Q433"/>
    </row>
    <row r="434" spans="1:17" s="6" customFormat="1" x14ac:dyDescent="0.25">
      <c r="A434"/>
      <c r="B434"/>
      <c r="C434"/>
      <c r="D434" s="4"/>
      <c r="E434" s="4"/>
      <c r="F434" s="5"/>
      <c r="G434"/>
      <c r="H434" s="17"/>
      <c r="I434" s="17"/>
      <c r="J434"/>
      <c r="K434"/>
      <c r="L434" s="17"/>
      <c r="M434" s="9"/>
      <c r="N434" s="9"/>
      <c r="O434" s="5"/>
      <c r="P434"/>
      <c r="Q434"/>
    </row>
    <row r="435" spans="1:17" s="6" customFormat="1" x14ac:dyDescent="0.25">
      <c r="A435"/>
      <c r="B435"/>
      <c r="C435"/>
      <c r="D435" s="4"/>
      <c r="E435" s="4"/>
      <c r="F435" s="5"/>
      <c r="G435"/>
      <c r="H435" s="17"/>
      <c r="I435" s="17"/>
      <c r="J435"/>
      <c r="K435"/>
      <c r="L435" s="17"/>
      <c r="M435" s="9"/>
      <c r="N435" s="9"/>
      <c r="O435" s="5"/>
      <c r="P435"/>
      <c r="Q435"/>
    </row>
    <row r="436" spans="1:17" s="6" customFormat="1" x14ac:dyDescent="0.25">
      <c r="A436"/>
      <c r="B436"/>
      <c r="C436"/>
      <c r="D436" s="4"/>
      <c r="E436" s="4"/>
      <c r="F436" s="5"/>
      <c r="G436"/>
      <c r="H436" s="17"/>
      <c r="I436" s="17"/>
      <c r="J436"/>
      <c r="K436"/>
      <c r="L436" s="17"/>
      <c r="M436" s="9"/>
      <c r="N436" s="9"/>
      <c r="O436" s="5"/>
      <c r="P436"/>
      <c r="Q436"/>
    </row>
    <row r="437" spans="1:17" s="6" customFormat="1" x14ac:dyDescent="0.25">
      <c r="A437"/>
      <c r="B437"/>
      <c r="C437"/>
      <c r="D437" s="4"/>
      <c r="E437" s="4"/>
      <c r="F437" s="5"/>
      <c r="G437"/>
      <c r="H437" s="17"/>
      <c r="I437" s="17"/>
      <c r="J437"/>
      <c r="K437"/>
      <c r="L437" s="17"/>
      <c r="M437" s="9"/>
      <c r="N437" s="9"/>
      <c r="O437" s="5"/>
      <c r="P437"/>
      <c r="Q437"/>
    </row>
    <row r="438" spans="1:17" s="6" customFormat="1" x14ac:dyDescent="0.25">
      <c r="A438"/>
      <c r="B438"/>
      <c r="C438"/>
      <c r="D438" s="4"/>
      <c r="E438" s="4"/>
      <c r="F438" s="5"/>
      <c r="G438"/>
      <c r="H438" s="17"/>
      <c r="I438" s="17"/>
      <c r="J438"/>
      <c r="K438"/>
      <c r="L438" s="17"/>
      <c r="M438" s="9"/>
      <c r="N438" s="9"/>
      <c r="O438" s="5"/>
      <c r="P438"/>
      <c r="Q438"/>
    </row>
    <row r="439" spans="1:17" s="6" customFormat="1" x14ac:dyDescent="0.25">
      <c r="A439"/>
      <c r="B439"/>
      <c r="C439"/>
      <c r="D439" s="4"/>
      <c r="E439" s="4"/>
      <c r="F439" s="5"/>
      <c r="G439"/>
      <c r="H439" s="17"/>
      <c r="I439" s="17"/>
      <c r="J439"/>
      <c r="K439"/>
      <c r="L439" s="17"/>
      <c r="M439" s="9"/>
      <c r="N439" s="9"/>
      <c r="O439" s="5"/>
      <c r="P439"/>
      <c r="Q439"/>
    </row>
    <row r="440" spans="1:17" s="6" customFormat="1" x14ac:dyDescent="0.25">
      <c r="A440"/>
      <c r="B440"/>
      <c r="C440"/>
      <c r="D440" s="4"/>
      <c r="E440" s="4"/>
      <c r="F440" s="5"/>
      <c r="G440"/>
      <c r="H440" s="17"/>
      <c r="I440" s="17"/>
      <c r="J440"/>
      <c r="K440"/>
      <c r="L440" s="17"/>
      <c r="M440" s="9"/>
      <c r="N440" s="9"/>
      <c r="O440" s="5"/>
      <c r="P440"/>
      <c r="Q440"/>
    </row>
    <row r="441" spans="1:17" s="6" customFormat="1" x14ac:dyDescent="0.25">
      <c r="A441"/>
      <c r="B441"/>
      <c r="C441"/>
      <c r="D441" s="4"/>
      <c r="E441" s="4"/>
      <c r="F441" s="5"/>
      <c r="G441"/>
      <c r="H441" s="17"/>
      <c r="I441" s="17"/>
      <c r="J441"/>
      <c r="K441"/>
      <c r="L441" s="17"/>
      <c r="M441" s="9"/>
      <c r="N441" s="9"/>
      <c r="O441" s="5"/>
      <c r="P441"/>
      <c r="Q441"/>
    </row>
    <row r="442" spans="1:17" s="6" customFormat="1" x14ac:dyDescent="0.25">
      <c r="A442"/>
      <c r="B442"/>
      <c r="C442"/>
      <c r="D442" s="4"/>
      <c r="E442" s="4"/>
      <c r="F442" s="5"/>
      <c r="G442"/>
      <c r="H442" s="17"/>
      <c r="I442" s="17"/>
      <c r="J442"/>
      <c r="K442"/>
      <c r="L442" s="17"/>
      <c r="M442" s="9"/>
      <c r="N442" s="9"/>
      <c r="O442" s="5"/>
      <c r="P442"/>
      <c r="Q442"/>
    </row>
    <row r="443" spans="1:17" s="6" customFormat="1" x14ac:dyDescent="0.25">
      <c r="A443"/>
      <c r="B443"/>
      <c r="C443"/>
      <c r="D443" s="4"/>
      <c r="E443" s="4"/>
      <c r="F443" s="5"/>
      <c r="G443"/>
      <c r="H443" s="17"/>
      <c r="I443" s="17"/>
      <c r="J443"/>
      <c r="K443"/>
      <c r="L443" s="17"/>
      <c r="M443" s="9"/>
      <c r="N443" s="9"/>
      <c r="O443" s="5"/>
      <c r="P443"/>
      <c r="Q443"/>
    </row>
    <row r="444" spans="1:17" s="6" customFormat="1" x14ac:dyDescent="0.25">
      <c r="A444"/>
      <c r="B444"/>
      <c r="C444"/>
      <c r="D444" s="4"/>
      <c r="E444" s="4"/>
      <c r="F444" s="5"/>
      <c r="G444"/>
      <c r="H444" s="17"/>
      <c r="I444" s="17"/>
      <c r="J444"/>
      <c r="K444"/>
      <c r="L444" s="17"/>
      <c r="M444" s="9"/>
      <c r="N444" s="9"/>
      <c r="O444" s="5"/>
      <c r="P444"/>
      <c r="Q444"/>
    </row>
    <row r="445" spans="1:17" s="6" customFormat="1" x14ac:dyDescent="0.25">
      <c r="A445"/>
      <c r="B445"/>
      <c r="C445"/>
      <c r="D445" s="4"/>
      <c r="E445" s="4"/>
      <c r="F445" s="5"/>
      <c r="G445"/>
      <c r="H445" s="17"/>
      <c r="I445" s="17"/>
      <c r="J445"/>
      <c r="K445"/>
      <c r="L445" s="17"/>
      <c r="M445" s="9"/>
      <c r="N445" s="9"/>
      <c r="O445" s="5"/>
      <c r="P445"/>
      <c r="Q445"/>
    </row>
    <row r="446" spans="1:17" s="6" customFormat="1" x14ac:dyDescent="0.25">
      <c r="A446"/>
      <c r="B446"/>
      <c r="C446"/>
      <c r="D446" s="4"/>
      <c r="E446" s="4"/>
      <c r="F446" s="5"/>
      <c r="G446"/>
      <c r="H446" s="17"/>
      <c r="I446" s="17"/>
      <c r="J446"/>
      <c r="K446"/>
      <c r="L446" s="17"/>
      <c r="M446" s="9"/>
      <c r="N446" s="9"/>
      <c r="O446" s="5"/>
      <c r="P446"/>
      <c r="Q446"/>
    </row>
    <row r="447" spans="1:17" s="6" customFormat="1" x14ac:dyDescent="0.25">
      <c r="A447"/>
      <c r="B447"/>
      <c r="C447"/>
      <c r="D447" s="4"/>
      <c r="E447" s="4"/>
      <c r="F447" s="5"/>
      <c r="G447"/>
      <c r="H447" s="17"/>
      <c r="I447" s="17"/>
      <c r="J447"/>
      <c r="K447"/>
      <c r="L447" s="17"/>
      <c r="M447" s="9"/>
      <c r="N447" s="9"/>
      <c r="O447" s="5"/>
      <c r="P447"/>
      <c r="Q447"/>
    </row>
    <row r="448" spans="1:17" s="6" customFormat="1" x14ac:dyDescent="0.25">
      <c r="A448"/>
      <c r="B448"/>
      <c r="C448"/>
      <c r="D448" s="4"/>
      <c r="E448" s="4"/>
      <c r="F448" s="5"/>
      <c r="G448"/>
      <c r="H448" s="17"/>
      <c r="I448" s="17"/>
      <c r="J448"/>
      <c r="K448"/>
      <c r="L448" s="17"/>
      <c r="M448" s="9"/>
      <c r="N448" s="9"/>
      <c r="O448" s="5"/>
      <c r="P448"/>
      <c r="Q448"/>
    </row>
    <row r="449" spans="1:17" s="6" customFormat="1" x14ac:dyDescent="0.25">
      <c r="A449"/>
      <c r="B449"/>
      <c r="C449"/>
      <c r="D449" s="4"/>
      <c r="E449" s="4"/>
      <c r="F449" s="5"/>
      <c r="G449"/>
      <c r="H449" s="17"/>
      <c r="I449" s="17"/>
      <c r="J449"/>
      <c r="K449"/>
      <c r="L449" s="17"/>
      <c r="M449" s="9"/>
      <c r="N449" s="9"/>
      <c r="O449" s="5"/>
      <c r="P449"/>
      <c r="Q449"/>
    </row>
    <row r="450" spans="1:17" s="6" customFormat="1" x14ac:dyDescent="0.25">
      <c r="A450"/>
      <c r="B450"/>
      <c r="C450"/>
      <c r="D450" s="4"/>
      <c r="E450" s="4"/>
      <c r="F450" s="5"/>
      <c r="G450"/>
      <c r="H450" s="17"/>
      <c r="I450" s="17"/>
      <c r="J450"/>
      <c r="K450"/>
      <c r="L450" s="17"/>
      <c r="M450" s="9"/>
      <c r="N450" s="9"/>
      <c r="O450" s="5"/>
      <c r="P450"/>
      <c r="Q450"/>
    </row>
    <row r="451" spans="1:17" s="6" customFormat="1" x14ac:dyDescent="0.25">
      <c r="A451"/>
      <c r="B451"/>
      <c r="C451"/>
      <c r="D451" s="4"/>
      <c r="E451" s="4"/>
      <c r="F451" s="5"/>
      <c r="G451"/>
      <c r="H451" s="17"/>
      <c r="I451" s="17"/>
      <c r="J451"/>
      <c r="K451"/>
      <c r="L451" s="17"/>
      <c r="M451" s="9"/>
      <c r="N451" s="9"/>
      <c r="O451" s="5"/>
      <c r="P451"/>
      <c r="Q451"/>
    </row>
    <row r="452" spans="1:17" s="6" customFormat="1" x14ac:dyDescent="0.25">
      <c r="A452"/>
      <c r="B452"/>
      <c r="C452"/>
      <c r="D452" s="4"/>
      <c r="E452" s="4"/>
      <c r="F452" s="5"/>
      <c r="G452"/>
      <c r="H452" s="17"/>
      <c r="I452" s="17"/>
      <c r="J452"/>
      <c r="K452"/>
      <c r="L452" s="17"/>
      <c r="M452" s="9"/>
      <c r="N452" s="9"/>
      <c r="O452" s="5"/>
      <c r="P452"/>
      <c r="Q452"/>
    </row>
    <row r="453" spans="1:17" s="6" customFormat="1" x14ac:dyDescent="0.25">
      <c r="A453"/>
      <c r="B453"/>
      <c r="C453"/>
      <c r="D453" s="4"/>
      <c r="E453" s="4"/>
      <c r="F453" s="5"/>
      <c r="G453"/>
      <c r="H453" s="17"/>
      <c r="I453" s="17"/>
      <c r="J453"/>
      <c r="K453"/>
      <c r="L453" s="17"/>
      <c r="M453" s="9"/>
      <c r="N453" s="9"/>
      <c r="O453" s="5"/>
      <c r="P453"/>
      <c r="Q453"/>
    </row>
    <row r="454" spans="1:17" s="6" customFormat="1" x14ac:dyDescent="0.25">
      <c r="A454"/>
      <c r="B454"/>
      <c r="C454"/>
      <c r="D454" s="4"/>
      <c r="E454" s="4"/>
      <c r="F454" s="5"/>
      <c r="G454"/>
      <c r="H454" s="17"/>
      <c r="I454" s="17"/>
      <c r="J454"/>
      <c r="K454"/>
      <c r="L454" s="17"/>
      <c r="M454" s="9"/>
      <c r="N454" s="9"/>
      <c r="O454" s="5"/>
      <c r="P454"/>
      <c r="Q454"/>
    </row>
    <row r="455" spans="1:17" s="6" customFormat="1" x14ac:dyDescent="0.25">
      <c r="A455"/>
      <c r="B455"/>
      <c r="C455"/>
      <c r="D455" s="4"/>
      <c r="E455" s="4"/>
      <c r="F455" s="5"/>
      <c r="G455"/>
      <c r="H455" s="17"/>
      <c r="I455" s="17"/>
      <c r="J455"/>
      <c r="K455"/>
      <c r="L455" s="17"/>
      <c r="M455" s="9"/>
      <c r="N455" s="9"/>
      <c r="O455" s="5"/>
      <c r="P455"/>
      <c r="Q455"/>
    </row>
    <row r="456" spans="1:17" s="6" customFormat="1" x14ac:dyDescent="0.25">
      <c r="A456"/>
      <c r="B456"/>
      <c r="C456"/>
      <c r="D456" s="4"/>
      <c r="E456" s="4"/>
      <c r="F456" s="5"/>
      <c r="G456"/>
      <c r="H456" s="17"/>
      <c r="I456" s="17"/>
      <c r="J456"/>
      <c r="K456"/>
      <c r="L456" s="17"/>
      <c r="M456" s="9"/>
      <c r="N456" s="9"/>
      <c r="O456" s="5"/>
      <c r="P456"/>
      <c r="Q456"/>
    </row>
    <row r="457" spans="1:17" s="6" customFormat="1" x14ac:dyDescent="0.25">
      <c r="A457"/>
      <c r="B457"/>
      <c r="C457"/>
      <c r="D457" s="4"/>
      <c r="E457" s="4"/>
      <c r="F457" s="5"/>
      <c r="G457"/>
      <c r="H457" s="17"/>
      <c r="I457" s="17"/>
      <c r="J457"/>
      <c r="K457"/>
      <c r="L457" s="17"/>
      <c r="M457" s="9"/>
      <c r="N457" s="9"/>
      <c r="O457" s="5"/>
      <c r="P457"/>
      <c r="Q457"/>
    </row>
    <row r="458" spans="1:17" s="6" customFormat="1" x14ac:dyDescent="0.25">
      <c r="A458"/>
      <c r="B458"/>
      <c r="C458"/>
      <c r="D458" s="4"/>
      <c r="E458" s="4"/>
      <c r="F458" s="5"/>
      <c r="G458"/>
      <c r="H458" s="17"/>
      <c r="I458" s="17"/>
      <c r="J458"/>
      <c r="K458"/>
      <c r="L458" s="17"/>
      <c r="M458" s="9"/>
      <c r="N458" s="9"/>
      <c r="O458" s="5"/>
      <c r="P458"/>
      <c r="Q458"/>
    </row>
    <row r="459" spans="1:17" s="6" customFormat="1" x14ac:dyDescent="0.25">
      <c r="A459"/>
      <c r="B459"/>
      <c r="C459"/>
      <c r="D459" s="4"/>
      <c r="E459" s="4"/>
      <c r="F459" s="5"/>
      <c r="G459"/>
      <c r="H459" s="17"/>
      <c r="I459" s="17"/>
      <c r="J459"/>
      <c r="K459"/>
      <c r="L459" s="17"/>
      <c r="M459" s="9"/>
      <c r="N459" s="9"/>
      <c r="O459" s="5"/>
      <c r="P459"/>
      <c r="Q459"/>
    </row>
    <row r="460" spans="1:17" s="6" customFormat="1" x14ac:dyDescent="0.25">
      <c r="A460"/>
      <c r="B460"/>
      <c r="C460"/>
      <c r="D460" s="4"/>
      <c r="E460" s="4"/>
      <c r="F460" s="5"/>
      <c r="G460"/>
      <c r="H460" s="17"/>
      <c r="I460" s="17"/>
      <c r="J460"/>
      <c r="K460"/>
      <c r="L460" s="17"/>
      <c r="M460" s="9"/>
      <c r="N460" s="9"/>
      <c r="O460" s="5"/>
      <c r="P460"/>
      <c r="Q460"/>
    </row>
    <row r="461" spans="1:17" s="6" customFormat="1" x14ac:dyDescent="0.25">
      <c r="A461"/>
      <c r="B461"/>
      <c r="C461"/>
      <c r="D461" s="4"/>
      <c r="E461" s="4"/>
      <c r="F461" s="5"/>
      <c r="G461"/>
      <c r="H461" s="17"/>
      <c r="I461" s="17"/>
      <c r="J461"/>
      <c r="K461"/>
      <c r="L461" s="17"/>
      <c r="M461" s="9"/>
      <c r="N461" s="9"/>
      <c r="O461" s="5"/>
      <c r="P461"/>
      <c r="Q461"/>
    </row>
    <row r="462" spans="1:17" s="6" customFormat="1" x14ac:dyDescent="0.25">
      <c r="A462"/>
      <c r="B462"/>
      <c r="C462"/>
      <c r="D462" s="4"/>
      <c r="E462" s="4"/>
      <c r="F462" s="5"/>
      <c r="G462"/>
      <c r="H462" s="17"/>
      <c r="I462" s="17"/>
      <c r="J462"/>
      <c r="K462"/>
      <c r="L462" s="17"/>
      <c r="M462" s="9"/>
      <c r="N462" s="9"/>
      <c r="O462" s="5"/>
      <c r="P462"/>
      <c r="Q462"/>
    </row>
    <row r="463" spans="1:17" s="6" customFormat="1" x14ac:dyDescent="0.25">
      <c r="A463"/>
      <c r="B463"/>
      <c r="C463"/>
      <c r="D463" s="4"/>
      <c r="E463" s="4"/>
      <c r="F463" s="5"/>
      <c r="G463"/>
      <c r="H463" s="17"/>
      <c r="I463" s="17"/>
      <c r="J463"/>
      <c r="K463"/>
      <c r="L463" s="17"/>
      <c r="M463" s="9"/>
      <c r="N463" s="9"/>
      <c r="O463" s="5"/>
      <c r="P463"/>
      <c r="Q463"/>
    </row>
    <row r="464" spans="1:17" s="6" customFormat="1" x14ac:dyDescent="0.25">
      <c r="A464"/>
      <c r="B464"/>
      <c r="C464"/>
      <c r="D464" s="4"/>
      <c r="E464" s="4"/>
      <c r="F464" s="5"/>
      <c r="G464"/>
      <c r="H464" s="17"/>
      <c r="I464" s="17"/>
      <c r="J464"/>
      <c r="K464"/>
      <c r="L464" s="17"/>
      <c r="M464" s="9"/>
      <c r="N464" s="9"/>
      <c r="O464" s="5"/>
      <c r="P464"/>
      <c r="Q464"/>
    </row>
    <row r="465" spans="1:17" s="6" customFormat="1" x14ac:dyDescent="0.25">
      <c r="A465"/>
      <c r="B465"/>
      <c r="C465"/>
      <c r="D465" s="4"/>
      <c r="E465" s="4"/>
      <c r="F465" s="5"/>
      <c r="G465"/>
      <c r="H465" s="17"/>
      <c r="I465" s="17"/>
      <c r="J465"/>
      <c r="K465"/>
      <c r="L465" s="17"/>
      <c r="M465" s="9"/>
      <c r="N465" s="9"/>
      <c r="O465" s="5"/>
      <c r="P465"/>
      <c r="Q465"/>
    </row>
    <row r="466" spans="1:17" s="6" customFormat="1" x14ac:dyDescent="0.25">
      <c r="A466"/>
      <c r="B466"/>
      <c r="C466"/>
      <c r="D466" s="4"/>
      <c r="E466" s="4"/>
      <c r="F466" s="5"/>
      <c r="G466"/>
      <c r="H466" s="17"/>
      <c r="I466" s="17"/>
      <c r="J466"/>
      <c r="K466"/>
      <c r="L466" s="17"/>
      <c r="M466" s="9"/>
      <c r="N466" s="9"/>
      <c r="O466" s="5"/>
      <c r="P466"/>
      <c r="Q466"/>
    </row>
    <row r="467" spans="1:17" s="6" customFormat="1" x14ac:dyDescent="0.25">
      <c r="A467"/>
      <c r="B467"/>
      <c r="C467"/>
      <c r="D467" s="4"/>
      <c r="E467" s="4"/>
      <c r="F467" s="5"/>
      <c r="G467"/>
      <c r="H467" s="17"/>
      <c r="I467" s="17"/>
      <c r="J467"/>
      <c r="K467"/>
      <c r="L467" s="17"/>
      <c r="M467" s="9"/>
      <c r="N467" s="9"/>
      <c r="O467" s="5"/>
      <c r="P467"/>
      <c r="Q467"/>
    </row>
    <row r="468" spans="1:17" s="6" customFormat="1" x14ac:dyDescent="0.25">
      <c r="A468"/>
      <c r="B468"/>
      <c r="C468"/>
      <c r="D468" s="4"/>
      <c r="E468" s="4"/>
      <c r="F468" s="5"/>
      <c r="G468"/>
      <c r="H468" s="17"/>
      <c r="I468" s="17"/>
      <c r="J468"/>
      <c r="K468"/>
      <c r="L468" s="17"/>
      <c r="M468" s="9"/>
      <c r="N468" s="9"/>
      <c r="O468" s="5"/>
      <c r="P468"/>
      <c r="Q468"/>
    </row>
    <row r="469" spans="1:17" s="6" customFormat="1" x14ac:dyDescent="0.25">
      <c r="A469"/>
      <c r="B469"/>
      <c r="C469"/>
      <c r="D469" s="4"/>
      <c r="E469" s="4"/>
      <c r="F469" s="5"/>
      <c r="G469"/>
      <c r="H469" s="17"/>
      <c r="I469" s="17"/>
      <c r="J469"/>
      <c r="K469"/>
      <c r="L469" s="17"/>
      <c r="M469" s="9"/>
      <c r="N469" s="9"/>
      <c r="O469" s="5"/>
      <c r="P469"/>
      <c r="Q469"/>
    </row>
    <row r="470" spans="1:17" s="6" customFormat="1" x14ac:dyDescent="0.25">
      <c r="A470"/>
      <c r="B470"/>
      <c r="C470"/>
      <c r="D470" s="4"/>
      <c r="E470" s="4"/>
      <c r="F470" s="5"/>
      <c r="G470"/>
      <c r="H470" s="17"/>
      <c r="I470" s="17"/>
      <c r="J470"/>
      <c r="K470"/>
      <c r="L470" s="17"/>
      <c r="M470" s="9"/>
      <c r="N470" s="9"/>
      <c r="O470" s="5"/>
      <c r="P470"/>
      <c r="Q470"/>
    </row>
    <row r="471" spans="1:17" s="6" customFormat="1" x14ac:dyDescent="0.25">
      <c r="A471"/>
      <c r="B471"/>
      <c r="C471"/>
      <c r="D471" s="4"/>
      <c r="E471" s="4"/>
      <c r="F471" s="5"/>
      <c r="G471"/>
      <c r="H471" s="17"/>
      <c r="I471" s="17"/>
      <c r="J471"/>
      <c r="K471"/>
      <c r="L471" s="17"/>
      <c r="M471" s="9"/>
      <c r="N471" s="9"/>
      <c r="O471" s="5"/>
      <c r="P471"/>
      <c r="Q471"/>
    </row>
    <row r="472" spans="1:17" s="6" customFormat="1" x14ac:dyDescent="0.25">
      <c r="A472"/>
      <c r="B472"/>
      <c r="C472"/>
      <c r="D472" s="4"/>
      <c r="E472" s="4"/>
      <c r="F472" s="5"/>
      <c r="G472"/>
      <c r="H472" s="17"/>
      <c r="I472" s="17"/>
      <c r="J472"/>
      <c r="K472"/>
      <c r="L472" s="17"/>
      <c r="M472" s="9"/>
      <c r="N472" s="9"/>
      <c r="O472" s="5"/>
      <c r="P472"/>
      <c r="Q472"/>
    </row>
    <row r="473" spans="1:17" s="6" customFormat="1" x14ac:dyDescent="0.25">
      <c r="A473"/>
      <c r="B473"/>
      <c r="C473"/>
      <c r="D473" s="4"/>
      <c r="E473" s="4"/>
      <c r="F473" s="5"/>
      <c r="G473"/>
      <c r="H473" s="17"/>
      <c r="I473" s="17"/>
      <c r="J473"/>
      <c r="K473"/>
      <c r="L473" s="17"/>
      <c r="M473" s="9"/>
      <c r="N473" s="9"/>
      <c r="O473" s="5"/>
      <c r="P473"/>
      <c r="Q473"/>
    </row>
    <row r="474" spans="1:17" s="6" customFormat="1" x14ac:dyDescent="0.25">
      <c r="A474"/>
      <c r="B474"/>
      <c r="C474"/>
      <c r="D474" s="4"/>
      <c r="E474" s="4"/>
      <c r="F474" s="5"/>
      <c r="G474"/>
      <c r="H474" s="17"/>
      <c r="I474" s="17"/>
      <c r="J474"/>
      <c r="K474"/>
      <c r="L474" s="17"/>
      <c r="M474" s="9"/>
      <c r="N474" s="9"/>
      <c r="O474" s="5"/>
      <c r="P474"/>
      <c r="Q474"/>
    </row>
    <row r="475" spans="1:17" s="6" customFormat="1" x14ac:dyDescent="0.25">
      <c r="A475"/>
      <c r="B475"/>
      <c r="C475"/>
      <c r="D475" s="4"/>
      <c r="E475" s="4"/>
      <c r="F475" s="5"/>
      <c r="G475"/>
      <c r="H475" s="17"/>
      <c r="I475" s="17"/>
      <c r="J475"/>
      <c r="K475"/>
      <c r="L475" s="17"/>
      <c r="M475" s="9"/>
      <c r="N475" s="9"/>
      <c r="O475" s="5"/>
      <c r="P475"/>
      <c r="Q475"/>
    </row>
    <row r="476" spans="1:17" s="6" customFormat="1" x14ac:dyDescent="0.25">
      <c r="A476"/>
      <c r="B476"/>
      <c r="C476"/>
      <c r="D476" s="4"/>
      <c r="E476" s="4"/>
      <c r="F476" s="5"/>
      <c r="G476"/>
      <c r="H476" s="17"/>
      <c r="I476" s="17"/>
      <c r="J476"/>
      <c r="K476"/>
      <c r="L476" s="17"/>
      <c r="M476" s="9"/>
      <c r="N476" s="9"/>
      <c r="O476" s="5"/>
      <c r="P476"/>
      <c r="Q476"/>
    </row>
    <row r="477" spans="1:17" s="6" customFormat="1" x14ac:dyDescent="0.25">
      <c r="A477"/>
      <c r="B477"/>
      <c r="C477"/>
      <c r="D477" s="4"/>
      <c r="E477" s="4"/>
      <c r="F477" s="5"/>
      <c r="G477"/>
      <c r="H477" s="17"/>
      <c r="I477" s="17"/>
      <c r="J477"/>
      <c r="K477"/>
      <c r="L477" s="17"/>
      <c r="M477" s="9"/>
      <c r="N477" s="9"/>
      <c r="O477" s="5"/>
      <c r="P477"/>
      <c r="Q477"/>
    </row>
    <row r="478" spans="1:17" s="6" customFormat="1" x14ac:dyDescent="0.25">
      <c r="A478"/>
      <c r="B478"/>
      <c r="C478"/>
      <c r="D478" s="4"/>
      <c r="E478" s="4"/>
      <c r="F478" s="5"/>
      <c r="G478"/>
      <c r="H478" s="17"/>
      <c r="I478" s="17"/>
      <c r="J478"/>
      <c r="K478"/>
      <c r="L478" s="17"/>
      <c r="M478" s="9"/>
      <c r="N478" s="9"/>
      <c r="O478" s="5"/>
      <c r="P478"/>
      <c r="Q478"/>
    </row>
    <row r="479" spans="1:17" s="6" customFormat="1" x14ac:dyDescent="0.25">
      <c r="A479"/>
      <c r="B479"/>
      <c r="C479"/>
      <c r="D479" s="4"/>
      <c r="E479" s="4"/>
      <c r="F479" s="5"/>
      <c r="G479"/>
      <c r="H479" s="17"/>
      <c r="I479" s="17"/>
      <c r="J479"/>
      <c r="K479"/>
      <c r="L479" s="17"/>
      <c r="M479" s="9"/>
      <c r="N479" s="9"/>
      <c r="O479" s="5"/>
      <c r="P479"/>
      <c r="Q479"/>
    </row>
    <row r="480" spans="1:17" s="6" customFormat="1" x14ac:dyDescent="0.25">
      <c r="A480"/>
      <c r="B480"/>
      <c r="C480"/>
      <c r="D480" s="4"/>
      <c r="E480" s="4"/>
      <c r="F480" s="5"/>
      <c r="G480"/>
      <c r="H480" s="17"/>
      <c r="I480" s="17"/>
      <c r="J480"/>
      <c r="K480"/>
      <c r="L480" s="17"/>
      <c r="M480" s="9"/>
      <c r="N480" s="9"/>
      <c r="O480" s="5"/>
      <c r="P480"/>
      <c r="Q480"/>
    </row>
    <row r="481" spans="1:17" s="6" customFormat="1" x14ac:dyDescent="0.25">
      <c r="A481"/>
      <c r="B481"/>
      <c r="C481"/>
      <c r="D481" s="4"/>
      <c r="E481" s="4"/>
      <c r="F481" s="5"/>
      <c r="G481"/>
      <c r="H481" s="17"/>
      <c r="I481" s="17"/>
      <c r="J481"/>
      <c r="K481"/>
      <c r="L481" s="17"/>
      <c r="M481" s="9"/>
      <c r="N481" s="9"/>
      <c r="O481" s="5"/>
      <c r="P481"/>
      <c r="Q481"/>
    </row>
    <row r="482" spans="1:17" s="6" customFormat="1" x14ac:dyDescent="0.25">
      <c r="A482"/>
      <c r="B482"/>
      <c r="C482"/>
      <c r="D482" s="4"/>
      <c r="E482" s="4"/>
      <c r="F482" s="5"/>
      <c r="G482"/>
      <c r="H482" s="17"/>
      <c r="I482" s="17"/>
      <c r="J482"/>
      <c r="K482"/>
      <c r="L482" s="17"/>
      <c r="M482" s="9"/>
      <c r="N482" s="9"/>
      <c r="O482" s="5"/>
      <c r="P482"/>
      <c r="Q482"/>
    </row>
    <row r="483" spans="1:17" s="6" customFormat="1" x14ac:dyDescent="0.25">
      <c r="A483"/>
      <c r="B483"/>
      <c r="C483"/>
      <c r="D483" s="4"/>
      <c r="E483" s="4"/>
      <c r="F483" s="5"/>
      <c r="G483"/>
      <c r="H483" s="17"/>
      <c r="I483" s="17"/>
      <c r="J483"/>
      <c r="K483"/>
      <c r="L483" s="17"/>
      <c r="M483" s="9"/>
      <c r="N483" s="9"/>
      <c r="O483" s="5"/>
      <c r="P483"/>
      <c r="Q483"/>
    </row>
    <row r="484" spans="1:17" s="6" customFormat="1" x14ac:dyDescent="0.25">
      <c r="A484"/>
      <c r="B484"/>
      <c r="C484"/>
      <c r="D484" s="4"/>
      <c r="E484" s="4"/>
      <c r="F484" s="5"/>
      <c r="G484"/>
      <c r="H484" s="17"/>
      <c r="I484" s="17"/>
      <c r="J484"/>
      <c r="K484"/>
      <c r="L484" s="17"/>
      <c r="M484" s="9"/>
      <c r="N484" s="9"/>
      <c r="O484" s="5"/>
      <c r="P484"/>
      <c r="Q484"/>
    </row>
    <row r="485" spans="1:17" s="6" customFormat="1" x14ac:dyDescent="0.25">
      <c r="A485"/>
      <c r="B485"/>
      <c r="C485"/>
      <c r="D485" s="4"/>
      <c r="E485" s="4"/>
      <c r="F485" s="5"/>
      <c r="G485"/>
      <c r="H485" s="17"/>
      <c r="I485" s="17"/>
      <c r="J485"/>
      <c r="K485"/>
      <c r="L485" s="17"/>
      <c r="M485" s="9"/>
      <c r="N485" s="9"/>
      <c r="O485" s="5"/>
      <c r="P485"/>
      <c r="Q485"/>
    </row>
    <row r="486" spans="1:17" s="6" customFormat="1" x14ac:dyDescent="0.25">
      <c r="A486"/>
      <c r="B486"/>
      <c r="C486"/>
      <c r="D486" s="4"/>
      <c r="E486" s="4"/>
      <c r="F486" s="5"/>
      <c r="G486"/>
      <c r="H486" s="17"/>
      <c r="I486" s="17"/>
      <c r="J486"/>
      <c r="K486"/>
      <c r="L486" s="17"/>
      <c r="M486" s="9"/>
      <c r="N486" s="9"/>
      <c r="O486" s="5"/>
      <c r="P486"/>
      <c r="Q486"/>
    </row>
    <row r="487" spans="1:17" s="6" customFormat="1" x14ac:dyDescent="0.25">
      <c r="A487"/>
      <c r="B487"/>
      <c r="C487"/>
      <c r="D487" s="4"/>
      <c r="E487" s="4"/>
      <c r="F487" s="5"/>
      <c r="G487"/>
      <c r="H487" s="17"/>
      <c r="I487" s="17"/>
      <c r="J487"/>
      <c r="K487"/>
      <c r="L487" s="17"/>
      <c r="M487" s="9"/>
      <c r="N487" s="9"/>
      <c r="O487" s="5"/>
      <c r="P487"/>
      <c r="Q487"/>
    </row>
    <row r="488" spans="1:17" s="6" customFormat="1" x14ac:dyDescent="0.25">
      <c r="A488"/>
      <c r="B488"/>
      <c r="C488"/>
      <c r="D488" s="4"/>
      <c r="E488" s="4"/>
      <c r="F488" s="5"/>
      <c r="G488"/>
      <c r="H488" s="17"/>
      <c r="I488" s="17"/>
      <c r="J488"/>
      <c r="K488"/>
      <c r="L488" s="17"/>
      <c r="M488" s="9"/>
      <c r="N488" s="9"/>
      <c r="O488" s="5"/>
      <c r="P488"/>
      <c r="Q488"/>
    </row>
    <row r="489" spans="1:17" s="6" customFormat="1" x14ac:dyDescent="0.25">
      <c r="A489"/>
      <c r="B489"/>
      <c r="C489"/>
      <c r="D489" s="4"/>
      <c r="E489" s="4"/>
      <c r="F489" s="5"/>
      <c r="G489"/>
      <c r="H489" s="17"/>
      <c r="I489" s="17"/>
      <c r="J489"/>
      <c r="K489"/>
      <c r="L489" s="17"/>
      <c r="M489" s="9"/>
      <c r="N489" s="9"/>
      <c r="O489" s="5"/>
      <c r="P489"/>
      <c r="Q489"/>
    </row>
    <row r="490" spans="1:17" s="6" customFormat="1" x14ac:dyDescent="0.25">
      <c r="A490"/>
      <c r="B490"/>
      <c r="C490"/>
      <c r="D490" s="4"/>
      <c r="E490" s="4"/>
      <c r="F490" s="5"/>
      <c r="G490"/>
      <c r="H490" s="17"/>
      <c r="I490" s="17"/>
      <c r="J490"/>
      <c r="K490"/>
      <c r="L490" s="17"/>
      <c r="M490" s="9"/>
      <c r="N490" s="9"/>
      <c r="O490" s="5"/>
      <c r="P490"/>
      <c r="Q490"/>
    </row>
    <row r="491" spans="1:17" s="6" customFormat="1" x14ac:dyDescent="0.25">
      <c r="A491"/>
      <c r="B491"/>
      <c r="C491"/>
      <c r="D491" s="4"/>
      <c r="E491" s="4"/>
      <c r="F491" s="5"/>
      <c r="G491"/>
      <c r="H491" s="17"/>
      <c r="I491" s="17"/>
      <c r="J491"/>
      <c r="K491"/>
      <c r="L491" s="17"/>
      <c r="M491" s="9"/>
      <c r="N491" s="9"/>
      <c r="O491" s="5"/>
      <c r="P491"/>
      <c r="Q491"/>
    </row>
    <row r="492" spans="1:17" s="6" customFormat="1" x14ac:dyDescent="0.25">
      <c r="A492"/>
      <c r="B492"/>
      <c r="C492"/>
      <c r="D492" s="4"/>
      <c r="E492" s="4"/>
      <c r="F492" s="5"/>
      <c r="G492"/>
      <c r="H492" s="17"/>
      <c r="I492" s="17"/>
      <c r="J492"/>
      <c r="K492"/>
      <c r="L492" s="17"/>
      <c r="M492" s="9"/>
      <c r="N492" s="9"/>
      <c r="O492" s="5"/>
      <c r="P492"/>
      <c r="Q492"/>
    </row>
    <row r="493" spans="1:17" s="6" customFormat="1" x14ac:dyDescent="0.25">
      <c r="A493"/>
      <c r="B493"/>
      <c r="C493"/>
      <c r="D493" s="4"/>
      <c r="E493" s="4"/>
      <c r="F493" s="5"/>
      <c r="G493"/>
      <c r="H493" s="17"/>
      <c r="I493" s="17"/>
      <c r="J493"/>
      <c r="K493"/>
      <c r="L493" s="17"/>
      <c r="M493" s="9"/>
      <c r="N493" s="9"/>
      <c r="O493" s="5"/>
      <c r="P493"/>
      <c r="Q493"/>
    </row>
    <row r="494" spans="1:17" s="6" customFormat="1" x14ac:dyDescent="0.25">
      <c r="A494"/>
      <c r="B494"/>
      <c r="C494"/>
      <c r="D494" s="4"/>
      <c r="E494" s="4"/>
      <c r="F494" s="5"/>
      <c r="G494"/>
      <c r="H494" s="17"/>
      <c r="I494" s="17"/>
      <c r="J494"/>
      <c r="K494"/>
      <c r="L494" s="17"/>
      <c r="M494" s="9"/>
      <c r="N494" s="9"/>
      <c r="O494" s="5"/>
      <c r="P494"/>
      <c r="Q494"/>
    </row>
    <row r="495" spans="1:17" s="6" customFormat="1" x14ac:dyDescent="0.25">
      <c r="A495"/>
      <c r="B495"/>
      <c r="C495"/>
      <c r="D495" s="4"/>
      <c r="E495" s="4"/>
      <c r="F495" s="5"/>
      <c r="G495"/>
      <c r="H495" s="17"/>
      <c r="I495" s="17"/>
      <c r="J495"/>
      <c r="K495"/>
      <c r="L495" s="17"/>
      <c r="M495" s="9"/>
      <c r="N495" s="9"/>
      <c r="O495" s="5"/>
      <c r="P495"/>
      <c r="Q495"/>
    </row>
    <row r="496" spans="1:17" s="6" customFormat="1" x14ac:dyDescent="0.25">
      <c r="A496"/>
      <c r="B496"/>
      <c r="C496"/>
      <c r="D496" s="4"/>
      <c r="E496" s="4"/>
      <c r="F496" s="5"/>
      <c r="G496"/>
      <c r="H496" s="17"/>
      <c r="I496" s="17"/>
      <c r="J496"/>
      <c r="K496"/>
      <c r="L496" s="17"/>
      <c r="M496" s="9"/>
      <c r="N496" s="9"/>
      <c r="O496" s="5"/>
      <c r="P496"/>
      <c r="Q496"/>
    </row>
    <row r="497" spans="1:17" s="6" customFormat="1" x14ac:dyDescent="0.25">
      <c r="A497"/>
      <c r="B497"/>
      <c r="C497"/>
      <c r="D497" s="4"/>
      <c r="E497" s="4"/>
      <c r="F497" s="5"/>
      <c r="G497"/>
      <c r="H497" s="17"/>
      <c r="I497" s="17"/>
      <c r="J497"/>
      <c r="K497"/>
      <c r="L497" s="17"/>
      <c r="M497" s="9"/>
      <c r="N497" s="9"/>
      <c r="O497" s="5"/>
      <c r="P497"/>
      <c r="Q497"/>
    </row>
    <row r="498" spans="1:17" s="6" customFormat="1" x14ac:dyDescent="0.25">
      <c r="A498"/>
      <c r="B498"/>
      <c r="C498"/>
      <c r="D498" s="4"/>
      <c r="E498" s="4"/>
      <c r="F498" s="5"/>
      <c r="G498"/>
      <c r="H498" s="17"/>
      <c r="I498" s="17"/>
      <c r="J498"/>
      <c r="K498"/>
      <c r="L498" s="17"/>
      <c r="M498" s="9"/>
      <c r="N498" s="9"/>
      <c r="O498" s="5"/>
      <c r="P498"/>
      <c r="Q498"/>
    </row>
    <row r="499" spans="1:17" s="6" customFormat="1" x14ac:dyDescent="0.25">
      <c r="A499"/>
      <c r="B499"/>
      <c r="C499"/>
      <c r="D499" s="4"/>
      <c r="E499" s="4"/>
      <c r="F499" s="5"/>
      <c r="G499"/>
      <c r="H499" s="17"/>
      <c r="I499" s="17"/>
      <c r="J499"/>
      <c r="K499"/>
      <c r="L499" s="17"/>
      <c r="M499" s="9"/>
      <c r="N499" s="9"/>
      <c r="O499" s="5"/>
      <c r="P499"/>
      <c r="Q499"/>
    </row>
    <row r="500" spans="1:17" s="6" customFormat="1" x14ac:dyDescent="0.25">
      <c r="A500"/>
      <c r="B500"/>
      <c r="C500"/>
      <c r="D500" s="4"/>
      <c r="E500" s="4"/>
      <c r="F500" s="5"/>
      <c r="G500"/>
      <c r="H500" s="17"/>
      <c r="I500" s="17"/>
      <c r="J500"/>
      <c r="K500"/>
      <c r="L500" s="17"/>
      <c r="M500" s="9"/>
      <c r="N500" s="9"/>
      <c r="O500" s="5"/>
      <c r="P500"/>
      <c r="Q500"/>
    </row>
    <row r="501" spans="1:17" s="6" customFormat="1" x14ac:dyDescent="0.25">
      <c r="A501"/>
      <c r="B501"/>
      <c r="C501"/>
      <c r="D501" s="4"/>
      <c r="E501" s="4"/>
      <c r="F501" s="5"/>
      <c r="G501"/>
      <c r="H501" s="17"/>
      <c r="I501" s="17"/>
      <c r="J501"/>
      <c r="K501"/>
      <c r="L501" s="17"/>
      <c r="M501" s="9"/>
      <c r="N501" s="9"/>
      <c r="O501" s="5"/>
      <c r="P501"/>
      <c r="Q501"/>
    </row>
    <row r="502" spans="1:17" s="6" customFormat="1" x14ac:dyDescent="0.25">
      <c r="A502"/>
      <c r="B502"/>
      <c r="C502"/>
      <c r="D502" s="4"/>
      <c r="E502" s="4"/>
      <c r="F502" s="5"/>
      <c r="G502"/>
      <c r="H502" s="17"/>
      <c r="I502" s="17"/>
      <c r="J502"/>
      <c r="K502"/>
      <c r="L502" s="17"/>
      <c r="M502" s="9"/>
      <c r="N502" s="9"/>
      <c r="O502" s="5"/>
      <c r="P502"/>
      <c r="Q502"/>
    </row>
    <row r="503" spans="1:17" s="6" customFormat="1" x14ac:dyDescent="0.25">
      <c r="A503"/>
      <c r="B503"/>
      <c r="C503"/>
      <c r="D503" s="4"/>
      <c r="E503" s="4"/>
      <c r="F503" s="5"/>
      <c r="G503"/>
      <c r="H503" s="17"/>
      <c r="I503" s="17"/>
      <c r="J503"/>
      <c r="K503"/>
      <c r="L503" s="17"/>
      <c r="M503" s="9"/>
      <c r="N503" s="9"/>
      <c r="O503" s="5"/>
      <c r="P503"/>
      <c r="Q503"/>
    </row>
    <row r="504" spans="1:17" s="6" customFormat="1" x14ac:dyDescent="0.25">
      <c r="A504"/>
      <c r="B504"/>
      <c r="C504"/>
      <c r="D504" s="4"/>
      <c r="E504" s="4"/>
      <c r="F504" s="5"/>
      <c r="G504"/>
      <c r="H504" s="17"/>
      <c r="I504" s="17"/>
      <c r="J504"/>
      <c r="K504"/>
      <c r="L504" s="17"/>
      <c r="M504" s="9"/>
      <c r="N504" s="9"/>
      <c r="O504" s="5"/>
      <c r="P504"/>
      <c r="Q504"/>
    </row>
    <row r="505" spans="1:17" s="6" customFormat="1" x14ac:dyDescent="0.25">
      <c r="A505"/>
      <c r="B505"/>
      <c r="C505"/>
      <c r="D505" s="4"/>
      <c r="E505" s="4"/>
      <c r="F505" s="5"/>
      <c r="G505"/>
      <c r="H505" s="17"/>
      <c r="I505" s="17"/>
      <c r="J505"/>
      <c r="K505"/>
      <c r="L505" s="17"/>
      <c r="M505" s="9"/>
      <c r="N505" s="9"/>
      <c r="O505" s="5"/>
      <c r="P505"/>
      <c r="Q505"/>
    </row>
    <row r="506" spans="1:17" s="6" customFormat="1" x14ac:dyDescent="0.25">
      <c r="A506"/>
      <c r="B506"/>
      <c r="C506"/>
      <c r="D506" s="4"/>
      <c r="E506" s="4"/>
      <c r="F506" s="5"/>
      <c r="G506"/>
      <c r="H506" s="17"/>
      <c r="I506" s="17"/>
      <c r="J506"/>
      <c r="K506"/>
      <c r="L506" s="17"/>
      <c r="M506" s="9"/>
      <c r="N506" s="9"/>
      <c r="O506" s="5"/>
      <c r="P506"/>
      <c r="Q506"/>
    </row>
    <row r="507" spans="1:17" s="6" customFormat="1" x14ac:dyDescent="0.25">
      <c r="A507"/>
      <c r="B507"/>
      <c r="C507"/>
      <c r="D507" s="4"/>
      <c r="E507" s="4"/>
      <c r="F507" s="5"/>
      <c r="G507"/>
      <c r="H507" s="17"/>
      <c r="I507" s="17"/>
      <c r="J507"/>
      <c r="K507"/>
      <c r="L507" s="17"/>
      <c r="M507" s="9"/>
      <c r="N507" s="9"/>
      <c r="O507" s="5"/>
      <c r="P507"/>
      <c r="Q507"/>
    </row>
    <row r="508" spans="1:17" s="6" customFormat="1" x14ac:dyDescent="0.25">
      <c r="A508"/>
      <c r="B508"/>
      <c r="C508"/>
      <c r="D508" s="4"/>
      <c r="E508" s="4"/>
      <c r="F508" s="5"/>
      <c r="G508"/>
      <c r="H508" s="17"/>
      <c r="I508" s="17"/>
      <c r="J508"/>
      <c r="K508"/>
      <c r="L508" s="17"/>
      <c r="M508" s="9"/>
      <c r="N508" s="9"/>
      <c r="O508" s="5"/>
      <c r="P508"/>
      <c r="Q508"/>
    </row>
    <row r="509" spans="1:17" s="6" customFormat="1" x14ac:dyDescent="0.25">
      <c r="A509"/>
      <c r="B509"/>
      <c r="C509"/>
      <c r="D509" s="4"/>
      <c r="E509" s="4"/>
      <c r="F509" s="5"/>
      <c r="G509"/>
      <c r="H509" s="17"/>
      <c r="I509" s="17"/>
      <c r="J509"/>
      <c r="K509"/>
      <c r="L509" s="17"/>
      <c r="M509" s="9"/>
      <c r="N509" s="9"/>
      <c r="O509" s="5"/>
      <c r="P509"/>
      <c r="Q509"/>
    </row>
    <row r="510" spans="1:17" s="6" customFormat="1" x14ac:dyDescent="0.25">
      <c r="A510"/>
      <c r="B510"/>
      <c r="C510"/>
      <c r="D510" s="4"/>
      <c r="E510" s="4"/>
      <c r="F510" s="5"/>
      <c r="G510"/>
      <c r="H510" s="17"/>
      <c r="I510" s="17"/>
      <c r="J510"/>
      <c r="K510"/>
      <c r="L510" s="17"/>
      <c r="M510" s="9"/>
      <c r="N510" s="9"/>
      <c r="O510" s="5"/>
      <c r="P510"/>
      <c r="Q510"/>
    </row>
    <row r="511" spans="1:17" s="6" customFormat="1" x14ac:dyDescent="0.25">
      <c r="A511"/>
      <c r="B511"/>
      <c r="C511"/>
      <c r="D511" s="4"/>
      <c r="E511" s="4"/>
      <c r="F511" s="5"/>
      <c r="G511"/>
      <c r="H511" s="17"/>
      <c r="I511" s="17"/>
      <c r="J511"/>
      <c r="K511"/>
      <c r="L511" s="17"/>
      <c r="M511" s="9"/>
      <c r="N511" s="9"/>
      <c r="O511" s="5"/>
      <c r="P511"/>
      <c r="Q511"/>
    </row>
    <row r="512" spans="1:17" s="6" customFormat="1" x14ac:dyDescent="0.25">
      <c r="A512"/>
      <c r="B512"/>
      <c r="C512"/>
      <c r="D512" s="4"/>
      <c r="E512" s="4"/>
      <c r="F512" s="5"/>
      <c r="G512"/>
      <c r="H512" s="17"/>
      <c r="I512" s="17"/>
      <c r="J512"/>
      <c r="K512"/>
      <c r="L512" s="17"/>
      <c r="M512" s="9"/>
      <c r="N512" s="9"/>
      <c r="O512" s="5"/>
      <c r="P512"/>
      <c r="Q512"/>
    </row>
    <row r="513" spans="1:17" s="6" customFormat="1" x14ac:dyDescent="0.25">
      <c r="A513"/>
      <c r="B513"/>
      <c r="C513"/>
      <c r="D513" s="4"/>
      <c r="E513" s="4"/>
      <c r="F513" s="5"/>
      <c r="G513"/>
      <c r="H513" s="17"/>
      <c r="I513" s="17"/>
      <c r="J513"/>
      <c r="K513"/>
      <c r="L513" s="17"/>
      <c r="M513" s="9"/>
      <c r="N513" s="9"/>
      <c r="O513" s="5"/>
      <c r="P513"/>
      <c r="Q513"/>
    </row>
    <row r="514" spans="1:17" s="6" customFormat="1" x14ac:dyDescent="0.25">
      <c r="A514"/>
      <c r="B514"/>
      <c r="C514"/>
      <c r="D514" s="4"/>
      <c r="E514" s="4"/>
      <c r="F514" s="5"/>
      <c r="G514"/>
      <c r="H514" s="17"/>
      <c r="I514" s="17"/>
      <c r="J514"/>
      <c r="K514"/>
      <c r="L514" s="17"/>
      <c r="M514" s="9"/>
      <c r="N514" s="9"/>
      <c r="O514" s="5"/>
      <c r="P514"/>
      <c r="Q514"/>
    </row>
    <row r="515" spans="1:17" s="6" customFormat="1" x14ac:dyDescent="0.25">
      <c r="A515"/>
      <c r="B515"/>
      <c r="C515"/>
      <c r="D515" s="4"/>
      <c r="E515" s="4"/>
      <c r="F515" s="5"/>
      <c r="G515"/>
      <c r="H515" s="17"/>
      <c r="I515" s="17"/>
      <c r="J515"/>
      <c r="K515"/>
      <c r="L515" s="17"/>
      <c r="M515" s="9"/>
      <c r="N515" s="9"/>
      <c r="O515" s="5"/>
      <c r="P515"/>
      <c r="Q515"/>
    </row>
    <row r="516" spans="1:17" s="6" customFormat="1" x14ac:dyDescent="0.25">
      <c r="A516"/>
      <c r="B516"/>
      <c r="C516"/>
      <c r="D516" s="4"/>
      <c r="E516" s="4"/>
      <c r="F516" s="5"/>
      <c r="G516"/>
      <c r="H516" s="17"/>
      <c r="I516" s="17"/>
      <c r="J516"/>
      <c r="K516"/>
      <c r="L516" s="17"/>
      <c r="M516" s="9"/>
      <c r="N516" s="9"/>
      <c r="O516" s="5"/>
      <c r="P516"/>
      <c r="Q516"/>
    </row>
    <row r="517" spans="1:17" s="6" customFormat="1" x14ac:dyDescent="0.25">
      <c r="A517"/>
      <c r="B517"/>
      <c r="C517"/>
      <c r="D517" s="4"/>
      <c r="E517" s="4"/>
      <c r="F517" s="5"/>
      <c r="G517"/>
      <c r="H517" s="17"/>
      <c r="I517" s="17"/>
      <c r="J517"/>
      <c r="K517"/>
      <c r="L517" s="17"/>
      <c r="M517" s="9"/>
      <c r="N517" s="9"/>
      <c r="O517" s="5"/>
      <c r="P517"/>
      <c r="Q517"/>
    </row>
    <row r="518" spans="1:17" s="6" customFormat="1" x14ac:dyDescent="0.25">
      <c r="A518"/>
      <c r="B518"/>
      <c r="C518"/>
      <c r="D518" s="4"/>
      <c r="E518" s="4"/>
      <c r="F518" s="5"/>
      <c r="G518"/>
      <c r="H518" s="17"/>
      <c r="I518" s="17"/>
      <c r="J518"/>
      <c r="K518"/>
      <c r="L518" s="17"/>
      <c r="M518" s="9"/>
      <c r="N518" s="9"/>
      <c r="O518" s="5"/>
      <c r="P518"/>
      <c r="Q518"/>
    </row>
    <row r="519" spans="1:17" s="6" customFormat="1" x14ac:dyDescent="0.25">
      <c r="A519"/>
      <c r="B519"/>
      <c r="C519"/>
      <c r="D519" s="4"/>
      <c r="E519" s="4"/>
      <c r="F519" s="5"/>
      <c r="G519"/>
      <c r="H519" s="17"/>
      <c r="I519" s="17"/>
      <c r="J519"/>
      <c r="K519"/>
      <c r="L519" s="17"/>
      <c r="M519" s="9"/>
      <c r="N519" s="9"/>
      <c r="O519" s="5"/>
      <c r="P519"/>
      <c r="Q519"/>
    </row>
    <row r="520" spans="1:17" s="6" customFormat="1" x14ac:dyDescent="0.25">
      <c r="A520"/>
      <c r="B520"/>
      <c r="C520"/>
      <c r="D520" s="4"/>
      <c r="E520" s="4"/>
      <c r="F520" s="5"/>
      <c r="G520"/>
      <c r="H520" s="17"/>
      <c r="I520" s="17"/>
      <c r="J520"/>
      <c r="K520"/>
      <c r="L520" s="17"/>
      <c r="M520" s="9"/>
      <c r="N520" s="9"/>
      <c r="O520" s="5"/>
      <c r="P520"/>
      <c r="Q520"/>
    </row>
    <row r="521" spans="1:17" s="6" customFormat="1" x14ac:dyDescent="0.25">
      <c r="A521"/>
      <c r="B521"/>
      <c r="C521"/>
      <c r="D521" s="4"/>
      <c r="E521" s="4"/>
      <c r="F521" s="5"/>
      <c r="G521"/>
      <c r="H521" s="17"/>
      <c r="I521" s="17"/>
      <c r="J521"/>
      <c r="K521"/>
      <c r="L521" s="17"/>
      <c r="M521" s="9"/>
      <c r="N521" s="9"/>
      <c r="O521" s="5"/>
      <c r="P521"/>
      <c r="Q521"/>
    </row>
    <row r="522" spans="1:17" s="6" customFormat="1" x14ac:dyDescent="0.25">
      <c r="A522"/>
      <c r="B522"/>
      <c r="C522"/>
      <c r="D522" s="4"/>
      <c r="E522" s="4"/>
      <c r="F522" s="5"/>
      <c r="G522"/>
      <c r="H522" s="17"/>
      <c r="I522" s="17"/>
      <c r="J522"/>
      <c r="K522"/>
      <c r="L522" s="17"/>
      <c r="M522" s="9"/>
      <c r="N522" s="9"/>
      <c r="O522" s="5"/>
      <c r="P522"/>
      <c r="Q522"/>
    </row>
    <row r="523" spans="1:17" s="6" customFormat="1" x14ac:dyDescent="0.25">
      <c r="A523"/>
      <c r="B523"/>
      <c r="C523"/>
      <c r="D523" s="4"/>
      <c r="E523" s="4"/>
      <c r="F523" s="5"/>
      <c r="G523"/>
      <c r="H523" s="17"/>
      <c r="I523" s="17"/>
      <c r="J523"/>
      <c r="K523"/>
      <c r="L523" s="17"/>
      <c r="M523" s="9"/>
      <c r="N523" s="9"/>
      <c r="O523" s="5"/>
      <c r="P523"/>
      <c r="Q523"/>
    </row>
    <row r="524" spans="1:17" s="6" customFormat="1" x14ac:dyDescent="0.25">
      <c r="A524"/>
      <c r="B524"/>
      <c r="C524"/>
      <c r="D524" s="4"/>
      <c r="E524" s="4"/>
      <c r="F524" s="5"/>
      <c r="G524"/>
      <c r="H524" s="17"/>
      <c r="I524" s="17"/>
      <c r="J524"/>
      <c r="K524"/>
      <c r="L524" s="17"/>
      <c r="M524" s="9"/>
      <c r="N524" s="9"/>
      <c r="O524" s="5"/>
      <c r="P524"/>
      <c r="Q524"/>
    </row>
    <row r="525" spans="1:17" s="6" customFormat="1" x14ac:dyDescent="0.25">
      <c r="A525"/>
      <c r="B525"/>
      <c r="C525"/>
      <c r="D525" s="4"/>
      <c r="E525" s="4"/>
      <c r="F525" s="5"/>
      <c r="G525"/>
      <c r="H525" s="17"/>
      <c r="I525" s="17"/>
      <c r="J525"/>
      <c r="K525"/>
      <c r="L525" s="17"/>
      <c r="M525" s="9"/>
      <c r="N525" s="9"/>
      <c r="O525" s="5"/>
      <c r="P525"/>
      <c r="Q525"/>
    </row>
    <row r="526" spans="1:17" s="6" customFormat="1" x14ac:dyDescent="0.25">
      <c r="A526"/>
      <c r="B526"/>
      <c r="C526"/>
      <c r="D526" s="4"/>
      <c r="E526" s="4"/>
      <c r="F526" s="5"/>
      <c r="G526"/>
      <c r="H526" s="17"/>
      <c r="I526" s="17"/>
      <c r="J526"/>
      <c r="K526"/>
      <c r="L526" s="17"/>
      <c r="M526" s="9"/>
      <c r="N526" s="9"/>
      <c r="O526" s="5"/>
      <c r="P526"/>
      <c r="Q526"/>
    </row>
    <row r="527" spans="1:17" s="6" customFormat="1" x14ac:dyDescent="0.25">
      <c r="A527"/>
      <c r="B527"/>
      <c r="C527"/>
      <c r="D527" s="4"/>
      <c r="E527" s="4"/>
      <c r="F527" s="5"/>
      <c r="G527"/>
      <c r="H527" s="17"/>
      <c r="I527" s="17"/>
      <c r="J527"/>
      <c r="K527"/>
      <c r="L527" s="17"/>
      <c r="M527" s="9"/>
      <c r="N527" s="9"/>
      <c r="O527" s="5"/>
      <c r="P527"/>
      <c r="Q527"/>
    </row>
    <row r="528" spans="1:17" s="6" customFormat="1" x14ac:dyDescent="0.25">
      <c r="A528"/>
      <c r="B528"/>
      <c r="C528"/>
      <c r="D528" s="4"/>
      <c r="E528" s="4"/>
      <c r="F528" s="5"/>
      <c r="G528"/>
      <c r="H528" s="17"/>
      <c r="I528" s="17"/>
      <c r="J528"/>
      <c r="K528"/>
      <c r="L528" s="17"/>
      <c r="M528" s="9"/>
      <c r="N528" s="9"/>
      <c r="O528" s="5"/>
      <c r="P528"/>
      <c r="Q528"/>
    </row>
    <row r="529" spans="1:17" s="6" customFormat="1" x14ac:dyDescent="0.25">
      <c r="A529"/>
      <c r="B529"/>
      <c r="C529"/>
      <c r="D529" s="4"/>
      <c r="E529" s="4"/>
      <c r="F529" s="5"/>
      <c r="G529"/>
      <c r="H529" s="17"/>
      <c r="I529" s="17"/>
      <c r="J529"/>
      <c r="K529"/>
      <c r="L529" s="17"/>
      <c r="M529" s="9"/>
      <c r="N529" s="9"/>
      <c r="O529" s="5"/>
      <c r="P529"/>
      <c r="Q529"/>
    </row>
    <row r="530" spans="1:17" s="6" customFormat="1" x14ac:dyDescent="0.25">
      <c r="A530"/>
      <c r="B530"/>
      <c r="C530"/>
      <c r="D530" s="4"/>
      <c r="E530" s="4"/>
      <c r="F530" s="5"/>
      <c r="G530"/>
      <c r="H530" s="17"/>
      <c r="I530" s="17"/>
      <c r="J530"/>
      <c r="K530"/>
      <c r="L530" s="17"/>
      <c r="M530" s="9"/>
      <c r="N530" s="9"/>
      <c r="O530" s="5"/>
      <c r="P530"/>
      <c r="Q530"/>
    </row>
    <row r="531" spans="1:17" s="6" customFormat="1" x14ac:dyDescent="0.25">
      <c r="A531"/>
      <c r="B531"/>
      <c r="C531"/>
      <c r="D531" s="4"/>
      <c r="E531" s="4"/>
      <c r="F531" s="5"/>
      <c r="G531"/>
      <c r="H531" s="17"/>
      <c r="I531" s="17"/>
      <c r="J531"/>
      <c r="K531"/>
      <c r="L531" s="17"/>
      <c r="M531" s="9"/>
      <c r="N531" s="9"/>
      <c r="O531" s="5"/>
      <c r="P531"/>
      <c r="Q531"/>
    </row>
    <row r="532" spans="1:17" s="6" customFormat="1" x14ac:dyDescent="0.25">
      <c r="A532"/>
      <c r="B532"/>
      <c r="C532"/>
      <c r="D532" s="4"/>
      <c r="E532" s="4"/>
      <c r="F532" s="5"/>
      <c r="G532"/>
      <c r="H532" s="17"/>
      <c r="I532" s="17"/>
      <c r="J532"/>
      <c r="K532"/>
      <c r="L532" s="17"/>
      <c r="M532" s="9"/>
      <c r="N532" s="9"/>
      <c r="O532" s="5"/>
      <c r="P532"/>
      <c r="Q532"/>
    </row>
    <row r="533" spans="1:17" s="6" customFormat="1" x14ac:dyDescent="0.25">
      <c r="A533"/>
      <c r="B533"/>
      <c r="C533"/>
      <c r="D533" s="4"/>
      <c r="E533" s="4"/>
      <c r="F533" s="5"/>
      <c r="G533"/>
      <c r="H533" s="17"/>
      <c r="I533" s="17"/>
      <c r="J533"/>
      <c r="K533"/>
      <c r="L533" s="17"/>
      <c r="M533" s="9"/>
      <c r="N533" s="9"/>
      <c r="O533" s="5"/>
      <c r="P533"/>
      <c r="Q533"/>
    </row>
    <row r="534" spans="1:17" s="6" customFormat="1" x14ac:dyDescent="0.25">
      <c r="A534"/>
      <c r="B534"/>
      <c r="C534"/>
      <c r="D534" s="4"/>
      <c r="E534" s="4"/>
      <c r="F534" s="5"/>
      <c r="G534"/>
      <c r="H534" s="17"/>
      <c r="I534" s="17"/>
      <c r="J534"/>
      <c r="K534"/>
      <c r="L534" s="17"/>
      <c r="M534" s="9"/>
      <c r="N534" s="9"/>
      <c r="O534" s="5"/>
      <c r="P534"/>
      <c r="Q534"/>
    </row>
    <row r="535" spans="1:17" s="6" customFormat="1" x14ac:dyDescent="0.25">
      <c r="A535"/>
      <c r="B535"/>
      <c r="C535"/>
      <c r="D535" s="4"/>
      <c r="E535" s="4"/>
      <c r="F535" s="5"/>
      <c r="G535"/>
      <c r="H535" s="17"/>
      <c r="I535" s="17"/>
      <c r="J535"/>
      <c r="K535"/>
      <c r="L535" s="17"/>
      <c r="M535" s="9"/>
      <c r="N535" s="9"/>
      <c r="O535" s="5"/>
      <c r="P535"/>
      <c r="Q535"/>
    </row>
    <row r="536" spans="1:17" s="6" customFormat="1" x14ac:dyDescent="0.25">
      <c r="A536"/>
      <c r="B536"/>
      <c r="C536"/>
      <c r="D536" s="4"/>
      <c r="E536" s="4"/>
      <c r="F536" s="5"/>
      <c r="G536"/>
      <c r="H536" s="17"/>
      <c r="I536" s="17"/>
      <c r="J536"/>
      <c r="K536"/>
      <c r="L536" s="17"/>
      <c r="M536" s="9"/>
      <c r="N536" s="9"/>
      <c r="O536" s="5"/>
      <c r="P536"/>
      <c r="Q536"/>
    </row>
    <row r="537" spans="1:17" s="6" customFormat="1" x14ac:dyDescent="0.25">
      <c r="A537"/>
      <c r="B537"/>
      <c r="C537"/>
      <c r="D537" s="4"/>
      <c r="E537" s="4"/>
      <c r="F537" s="5"/>
      <c r="G537"/>
      <c r="H537" s="17"/>
      <c r="I537" s="17"/>
      <c r="J537"/>
      <c r="K537"/>
      <c r="L537" s="17"/>
      <c r="M537" s="9"/>
      <c r="N537" s="9"/>
      <c r="O537" s="5"/>
      <c r="P537"/>
      <c r="Q537"/>
    </row>
    <row r="538" spans="1:17" s="6" customFormat="1" x14ac:dyDescent="0.25">
      <c r="A538"/>
      <c r="B538"/>
      <c r="C538"/>
      <c r="D538" s="4"/>
      <c r="E538" s="4"/>
      <c r="F538" s="5"/>
      <c r="G538"/>
      <c r="H538" s="17"/>
      <c r="I538" s="17"/>
      <c r="J538"/>
      <c r="K538"/>
      <c r="L538" s="17"/>
      <c r="M538" s="9"/>
      <c r="N538" s="9"/>
      <c r="O538" s="5"/>
      <c r="P538"/>
      <c r="Q538"/>
    </row>
    <row r="539" spans="1:17" s="6" customFormat="1" x14ac:dyDescent="0.25">
      <c r="A539"/>
      <c r="B539"/>
      <c r="C539"/>
      <c r="D539" s="4"/>
      <c r="E539" s="4"/>
      <c r="F539" s="5"/>
      <c r="G539"/>
      <c r="H539" s="17"/>
      <c r="I539" s="17"/>
      <c r="J539"/>
      <c r="K539"/>
      <c r="L539" s="17"/>
      <c r="M539" s="9"/>
      <c r="N539" s="9"/>
      <c r="O539" s="5"/>
      <c r="P539"/>
      <c r="Q539"/>
    </row>
    <row r="540" spans="1:17" s="6" customFormat="1" x14ac:dyDescent="0.25">
      <c r="A540"/>
      <c r="B540"/>
      <c r="C540"/>
      <c r="D540" s="4"/>
      <c r="E540" s="4"/>
      <c r="F540" s="5"/>
      <c r="G540"/>
      <c r="H540" s="17"/>
      <c r="I540" s="17"/>
      <c r="J540"/>
      <c r="K540"/>
      <c r="L540" s="17"/>
      <c r="M540" s="9"/>
      <c r="N540" s="9"/>
      <c r="O540" s="5"/>
      <c r="P540"/>
      <c r="Q540"/>
    </row>
    <row r="541" spans="1:17" s="6" customFormat="1" x14ac:dyDescent="0.25">
      <c r="A541"/>
      <c r="B541"/>
      <c r="C541"/>
      <c r="D541" s="4"/>
      <c r="E541" s="4"/>
      <c r="F541" s="5"/>
      <c r="G541"/>
      <c r="H541" s="17"/>
      <c r="I541" s="17"/>
      <c r="J541"/>
      <c r="K541"/>
      <c r="L541" s="17"/>
      <c r="M541" s="9"/>
      <c r="N541" s="9"/>
      <c r="O541" s="5"/>
      <c r="P541"/>
      <c r="Q541"/>
    </row>
    <row r="542" spans="1:17" s="6" customFormat="1" x14ac:dyDescent="0.25">
      <c r="A542"/>
      <c r="B542"/>
      <c r="C542"/>
      <c r="D542" s="4"/>
      <c r="E542" s="4"/>
      <c r="F542" s="5"/>
      <c r="G542"/>
      <c r="H542" s="17"/>
      <c r="I542" s="17"/>
      <c r="J542"/>
      <c r="K542"/>
      <c r="L542" s="17"/>
      <c r="M542" s="9"/>
      <c r="N542" s="9"/>
      <c r="O542" s="5"/>
      <c r="P542"/>
      <c r="Q542"/>
    </row>
    <row r="543" spans="1:17" s="6" customFormat="1" x14ac:dyDescent="0.25">
      <c r="A543"/>
      <c r="B543"/>
      <c r="C543"/>
      <c r="D543" s="4"/>
      <c r="E543" s="4"/>
      <c r="F543" s="5"/>
      <c r="G543"/>
      <c r="H543" s="17"/>
      <c r="I543" s="17"/>
      <c r="J543"/>
      <c r="K543"/>
      <c r="L543" s="17"/>
      <c r="M543" s="9"/>
      <c r="N543" s="9"/>
      <c r="O543" s="5"/>
      <c r="P543"/>
      <c r="Q543"/>
    </row>
    <row r="544" spans="1:17" s="6" customFormat="1" x14ac:dyDescent="0.25">
      <c r="A544"/>
      <c r="B544"/>
      <c r="C544"/>
      <c r="D544" s="4"/>
      <c r="E544" s="4"/>
      <c r="F544" s="5"/>
      <c r="G544"/>
      <c r="H544" s="17"/>
      <c r="I544" s="17"/>
      <c r="J544"/>
      <c r="K544"/>
      <c r="L544" s="17"/>
      <c r="M544" s="9"/>
      <c r="N544" s="9"/>
      <c r="O544" s="5"/>
      <c r="P544"/>
      <c r="Q544"/>
    </row>
    <row r="545" spans="1:17" s="6" customFormat="1" x14ac:dyDescent="0.25">
      <c r="A545"/>
      <c r="B545"/>
      <c r="C545"/>
      <c r="D545" s="4"/>
      <c r="E545" s="4"/>
      <c r="F545" s="5"/>
      <c r="G545"/>
      <c r="H545" s="17"/>
      <c r="I545" s="17"/>
      <c r="J545"/>
      <c r="K545"/>
      <c r="L545" s="17"/>
      <c r="M545" s="9"/>
      <c r="N545" s="9"/>
      <c r="O545" s="5"/>
      <c r="P545"/>
      <c r="Q545"/>
    </row>
    <row r="546" spans="1:17" s="6" customFormat="1" x14ac:dyDescent="0.25">
      <c r="A546"/>
      <c r="B546"/>
      <c r="C546"/>
      <c r="D546" s="4"/>
      <c r="E546" s="4"/>
      <c r="F546" s="5"/>
      <c r="G546"/>
      <c r="H546" s="17"/>
      <c r="I546" s="17"/>
      <c r="J546"/>
      <c r="K546"/>
      <c r="L546" s="17"/>
      <c r="M546" s="9"/>
      <c r="N546" s="9"/>
      <c r="O546" s="5"/>
      <c r="P546"/>
      <c r="Q546"/>
    </row>
    <row r="547" spans="1:17" s="6" customFormat="1" x14ac:dyDescent="0.25">
      <c r="A547"/>
      <c r="B547"/>
      <c r="C547"/>
      <c r="D547" s="4"/>
      <c r="E547" s="4"/>
      <c r="F547" s="5"/>
      <c r="G547"/>
      <c r="H547" s="17"/>
      <c r="I547" s="17"/>
      <c r="J547"/>
      <c r="K547"/>
      <c r="L547" s="17"/>
      <c r="M547" s="9"/>
      <c r="N547" s="9"/>
      <c r="O547" s="5"/>
      <c r="P547"/>
      <c r="Q547"/>
    </row>
    <row r="548" spans="1:17" s="6" customFormat="1" x14ac:dyDescent="0.25">
      <c r="A548"/>
      <c r="B548"/>
      <c r="C548"/>
      <c r="D548" s="4"/>
      <c r="E548" s="4"/>
      <c r="F548" s="5"/>
      <c r="G548"/>
      <c r="H548" s="17"/>
      <c r="I548" s="17"/>
      <c r="J548"/>
      <c r="K548"/>
      <c r="L548" s="17"/>
      <c r="M548" s="9"/>
      <c r="N548" s="9"/>
      <c r="O548" s="5"/>
      <c r="P548"/>
      <c r="Q548"/>
    </row>
    <row r="549" spans="1:17" s="6" customFormat="1" x14ac:dyDescent="0.25">
      <c r="A549"/>
      <c r="B549"/>
      <c r="C549"/>
      <c r="D549" s="4"/>
      <c r="E549" s="4"/>
      <c r="F549" s="5"/>
      <c r="G549"/>
      <c r="H549" s="17"/>
      <c r="I549" s="17"/>
      <c r="J549"/>
      <c r="K549"/>
      <c r="L549" s="17"/>
      <c r="M549" s="9"/>
      <c r="N549" s="9"/>
      <c r="O549" s="5"/>
      <c r="P549"/>
      <c r="Q549"/>
    </row>
    <row r="550" spans="1:17" s="6" customFormat="1" x14ac:dyDescent="0.25">
      <c r="A550"/>
      <c r="B550"/>
      <c r="C550"/>
      <c r="D550" s="4"/>
      <c r="E550" s="4"/>
      <c r="F550" s="5"/>
      <c r="G550"/>
      <c r="H550" s="17"/>
      <c r="I550" s="17"/>
      <c r="J550"/>
      <c r="K550"/>
      <c r="L550" s="17"/>
      <c r="M550" s="9"/>
      <c r="N550" s="9"/>
      <c r="O550" s="5"/>
      <c r="P550"/>
      <c r="Q550"/>
    </row>
    <row r="551" spans="1:17" s="6" customFormat="1" x14ac:dyDescent="0.25">
      <c r="A551"/>
      <c r="B551"/>
      <c r="C551"/>
      <c r="D551" s="4"/>
      <c r="E551" s="4"/>
      <c r="F551" s="5"/>
      <c r="G551"/>
      <c r="H551" s="17"/>
      <c r="I551" s="17"/>
      <c r="J551"/>
      <c r="K551"/>
      <c r="L551" s="17"/>
      <c r="M551" s="9"/>
      <c r="N551" s="9"/>
      <c r="O551" s="5"/>
      <c r="P551"/>
      <c r="Q551"/>
    </row>
    <row r="552" spans="1:17" s="6" customFormat="1" x14ac:dyDescent="0.25">
      <c r="A552"/>
      <c r="B552"/>
      <c r="C552"/>
      <c r="D552" s="4"/>
      <c r="E552" s="4"/>
      <c r="F552" s="5"/>
      <c r="G552"/>
      <c r="H552" s="17"/>
      <c r="I552" s="17"/>
      <c r="J552"/>
      <c r="K552"/>
      <c r="L552" s="17"/>
      <c r="M552" s="9"/>
      <c r="N552" s="9"/>
      <c r="O552" s="5"/>
      <c r="P552"/>
      <c r="Q552"/>
    </row>
    <row r="553" spans="1:17" s="6" customFormat="1" x14ac:dyDescent="0.25">
      <c r="A553"/>
      <c r="B553"/>
      <c r="C553"/>
      <c r="D553" s="4"/>
      <c r="E553" s="4"/>
      <c r="F553" s="5"/>
      <c r="G553"/>
      <c r="H553" s="17"/>
      <c r="I553" s="17"/>
      <c r="J553"/>
      <c r="K553"/>
      <c r="L553" s="17"/>
      <c r="M553" s="9"/>
      <c r="N553" s="9"/>
      <c r="O553" s="5"/>
      <c r="P553"/>
      <c r="Q553"/>
    </row>
    <row r="554" spans="1:17" s="6" customFormat="1" x14ac:dyDescent="0.25">
      <c r="A554"/>
      <c r="B554"/>
      <c r="C554"/>
      <c r="D554" s="4"/>
      <c r="E554" s="4"/>
      <c r="F554" s="5"/>
      <c r="G554"/>
      <c r="H554" s="17"/>
      <c r="I554" s="17"/>
      <c r="J554"/>
      <c r="K554"/>
      <c r="L554" s="17"/>
      <c r="M554" s="9"/>
      <c r="N554" s="9"/>
      <c r="O554" s="5"/>
      <c r="P554"/>
      <c r="Q554"/>
    </row>
    <row r="555" spans="1:17" s="6" customFormat="1" x14ac:dyDescent="0.25">
      <c r="A555"/>
      <c r="B555"/>
      <c r="C555"/>
      <c r="D555" s="4"/>
      <c r="E555" s="4"/>
      <c r="F555" s="5"/>
      <c r="G555"/>
      <c r="H555" s="17"/>
      <c r="I555" s="17"/>
      <c r="J555"/>
      <c r="K555"/>
      <c r="L555" s="17"/>
      <c r="M555" s="9"/>
      <c r="N555" s="9"/>
      <c r="O555" s="5"/>
      <c r="P555"/>
      <c r="Q555"/>
    </row>
    <row r="556" spans="1:17" s="6" customFormat="1" x14ac:dyDescent="0.25">
      <c r="A556"/>
      <c r="B556"/>
      <c r="C556"/>
      <c r="D556" s="4"/>
      <c r="E556" s="4"/>
      <c r="F556" s="5"/>
      <c r="G556"/>
      <c r="H556" s="17"/>
      <c r="I556" s="17"/>
      <c r="J556"/>
      <c r="K556"/>
      <c r="L556" s="17"/>
      <c r="M556" s="9"/>
      <c r="N556" s="9"/>
      <c r="O556" s="5"/>
      <c r="P556"/>
      <c r="Q556"/>
    </row>
    <row r="557" spans="1:17" s="6" customFormat="1" x14ac:dyDescent="0.25">
      <c r="A557"/>
      <c r="B557"/>
      <c r="C557"/>
      <c r="D557" s="4"/>
      <c r="E557" s="4"/>
      <c r="F557" s="5"/>
      <c r="G557"/>
      <c r="H557" s="17"/>
      <c r="I557" s="17"/>
      <c r="J557"/>
      <c r="K557"/>
      <c r="L557" s="17"/>
      <c r="M557" s="9"/>
      <c r="N557" s="9"/>
      <c r="O557" s="5"/>
      <c r="P557"/>
      <c r="Q557"/>
    </row>
    <row r="558" spans="1:17" s="6" customFormat="1" x14ac:dyDescent="0.25">
      <c r="A558"/>
      <c r="B558"/>
      <c r="C558"/>
      <c r="D558" s="4"/>
      <c r="E558" s="4"/>
      <c r="F558" s="5"/>
      <c r="G558"/>
      <c r="H558" s="17"/>
      <c r="I558" s="17"/>
      <c r="J558"/>
      <c r="K558"/>
      <c r="L558" s="17"/>
      <c r="M558" s="9"/>
      <c r="N558" s="9"/>
      <c r="O558" s="5"/>
      <c r="P558"/>
      <c r="Q558"/>
    </row>
    <row r="559" spans="1:17" s="6" customFormat="1" x14ac:dyDescent="0.25">
      <c r="A559"/>
      <c r="B559"/>
      <c r="C559"/>
      <c r="D559" s="4"/>
      <c r="E559" s="4"/>
      <c r="F559" s="5"/>
      <c r="G559"/>
      <c r="H559" s="17"/>
      <c r="I559" s="17"/>
      <c r="J559"/>
      <c r="K559"/>
      <c r="L559" s="17"/>
      <c r="M559" s="9"/>
      <c r="N559" s="9"/>
      <c r="O559" s="5"/>
      <c r="P559"/>
      <c r="Q559"/>
    </row>
    <row r="560" spans="1:17" s="6" customFormat="1" x14ac:dyDescent="0.25">
      <c r="A560"/>
      <c r="B560"/>
      <c r="C560"/>
      <c r="D560" s="4"/>
      <c r="E560" s="4"/>
      <c r="F560" s="5"/>
      <c r="G560"/>
      <c r="H560" s="17"/>
      <c r="I560" s="17"/>
      <c r="J560"/>
      <c r="K560"/>
      <c r="L560" s="17"/>
      <c r="M560" s="9"/>
      <c r="N560" s="9"/>
      <c r="O560" s="5"/>
      <c r="P560"/>
      <c r="Q560"/>
    </row>
    <row r="561" spans="1:17" s="6" customFormat="1" x14ac:dyDescent="0.25">
      <c r="A561"/>
      <c r="B561"/>
      <c r="C561"/>
      <c r="D561" s="4"/>
      <c r="E561" s="4"/>
      <c r="F561" s="5"/>
      <c r="G561"/>
      <c r="H561" s="17"/>
      <c r="I561" s="17"/>
      <c r="J561"/>
      <c r="K561"/>
      <c r="L561" s="17"/>
      <c r="M561" s="9"/>
      <c r="N561" s="9"/>
      <c r="O561" s="5"/>
      <c r="P561"/>
      <c r="Q561"/>
    </row>
    <row r="562" spans="1:17" s="6" customFormat="1" x14ac:dyDescent="0.25">
      <c r="A562"/>
      <c r="B562"/>
      <c r="C562"/>
      <c r="D562" s="4"/>
      <c r="E562" s="4"/>
      <c r="F562" s="5"/>
      <c r="G562"/>
      <c r="H562" s="17"/>
      <c r="I562" s="17"/>
      <c r="J562"/>
      <c r="K562"/>
      <c r="L562" s="17"/>
      <c r="M562" s="9"/>
      <c r="N562" s="9"/>
      <c r="O562" s="5"/>
      <c r="P562"/>
      <c r="Q562"/>
    </row>
    <row r="563" spans="1:17" s="6" customFormat="1" x14ac:dyDescent="0.25">
      <c r="A563"/>
      <c r="B563"/>
      <c r="C563"/>
      <c r="D563" s="4"/>
      <c r="E563" s="4"/>
      <c r="F563" s="5"/>
      <c r="G563"/>
      <c r="H563" s="17"/>
      <c r="I563" s="17"/>
      <c r="J563"/>
      <c r="K563"/>
      <c r="L563" s="17"/>
      <c r="M563" s="9"/>
      <c r="N563" s="9"/>
      <c r="O563" s="5"/>
      <c r="P563"/>
      <c r="Q563"/>
    </row>
    <row r="564" spans="1:17" s="6" customFormat="1" x14ac:dyDescent="0.25">
      <c r="A564"/>
      <c r="B564"/>
      <c r="C564"/>
      <c r="D564" s="4"/>
      <c r="E564" s="4"/>
      <c r="F564" s="5"/>
      <c r="G564"/>
      <c r="H564" s="17"/>
      <c r="I564" s="17"/>
      <c r="J564"/>
      <c r="K564"/>
      <c r="L564" s="17"/>
      <c r="M564" s="9"/>
      <c r="N564" s="9"/>
      <c r="O564" s="5"/>
      <c r="P564"/>
      <c r="Q564"/>
    </row>
    <row r="565" spans="1:17" s="6" customFormat="1" x14ac:dyDescent="0.25">
      <c r="A565"/>
      <c r="B565"/>
      <c r="C565"/>
      <c r="D565" s="4"/>
      <c r="E565" s="4"/>
      <c r="F565" s="5"/>
      <c r="G565"/>
      <c r="H565" s="17"/>
      <c r="I565" s="17"/>
      <c r="J565"/>
      <c r="K565"/>
      <c r="L565" s="17"/>
      <c r="M565" s="9"/>
      <c r="N565" s="9"/>
      <c r="O565" s="5"/>
      <c r="P565"/>
      <c r="Q565"/>
    </row>
    <row r="566" spans="1:17" s="6" customFormat="1" x14ac:dyDescent="0.25">
      <c r="A566"/>
      <c r="B566"/>
      <c r="C566"/>
      <c r="D566" s="4"/>
      <c r="E566" s="4"/>
      <c r="F566" s="5"/>
      <c r="G566"/>
      <c r="H566" s="17"/>
      <c r="I566" s="17"/>
      <c r="J566"/>
      <c r="K566"/>
      <c r="L566" s="17"/>
      <c r="M566" s="9"/>
      <c r="N566" s="9"/>
      <c r="O566" s="5"/>
      <c r="P566"/>
      <c r="Q566"/>
    </row>
    <row r="567" spans="1:17" s="6" customFormat="1" x14ac:dyDescent="0.25">
      <c r="A567"/>
      <c r="B567"/>
      <c r="C567"/>
      <c r="D567" s="4"/>
      <c r="E567" s="4"/>
      <c r="F567" s="5"/>
      <c r="G567"/>
      <c r="H567" s="17"/>
      <c r="I567" s="17"/>
      <c r="J567"/>
      <c r="K567"/>
      <c r="L567" s="17"/>
      <c r="M567" s="9"/>
      <c r="N567" s="9"/>
      <c r="O567" s="5"/>
      <c r="P567"/>
      <c r="Q567"/>
    </row>
    <row r="568" spans="1:17" s="6" customFormat="1" x14ac:dyDescent="0.25">
      <c r="A568"/>
      <c r="B568"/>
      <c r="C568"/>
      <c r="D568" s="4"/>
      <c r="E568" s="4"/>
      <c r="F568" s="5"/>
      <c r="G568"/>
      <c r="H568" s="17"/>
      <c r="I568" s="17"/>
      <c r="J568"/>
      <c r="K568"/>
      <c r="L568" s="17"/>
      <c r="M568" s="9"/>
      <c r="N568" s="9"/>
      <c r="O568" s="5"/>
      <c r="P568"/>
      <c r="Q568"/>
    </row>
    <row r="569" spans="1:17" s="6" customFormat="1" x14ac:dyDescent="0.25">
      <c r="A569"/>
      <c r="B569"/>
      <c r="C569"/>
      <c r="D569" s="4"/>
      <c r="E569" s="4"/>
      <c r="F569" s="5"/>
      <c r="G569"/>
      <c r="H569" s="17"/>
      <c r="I569" s="17"/>
      <c r="J569"/>
      <c r="K569"/>
      <c r="L569" s="17"/>
      <c r="M569" s="9"/>
      <c r="N569" s="9"/>
      <c r="O569" s="5"/>
      <c r="P569"/>
      <c r="Q569"/>
    </row>
    <row r="570" spans="1:17" s="6" customFormat="1" x14ac:dyDescent="0.25">
      <c r="A570"/>
      <c r="B570"/>
      <c r="C570"/>
      <c r="D570" s="4"/>
      <c r="E570" s="4"/>
      <c r="F570" s="5"/>
      <c r="G570"/>
      <c r="H570" s="17"/>
      <c r="I570" s="17"/>
      <c r="J570"/>
      <c r="K570"/>
      <c r="L570" s="17"/>
      <c r="M570" s="9"/>
      <c r="N570" s="9"/>
      <c r="O570" s="5"/>
      <c r="P570"/>
      <c r="Q570"/>
    </row>
    <row r="571" spans="1:17" s="6" customFormat="1" x14ac:dyDescent="0.25">
      <c r="A571"/>
      <c r="B571"/>
      <c r="C571"/>
      <c r="D571" s="4"/>
      <c r="E571" s="4"/>
      <c r="F571" s="5"/>
      <c r="G571"/>
      <c r="H571" s="17"/>
      <c r="I571" s="17"/>
      <c r="J571"/>
      <c r="K571"/>
      <c r="L571" s="17"/>
      <c r="M571" s="9"/>
      <c r="N571" s="9"/>
      <c r="O571" s="5"/>
      <c r="P571"/>
      <c r="Q571"/>
    </row>
    <row r="572" spans="1:17" s="6" customFormat="1" x14ac:dyDescent="0.25">
      <c r="A572"/>
      <c r="B572"/>
      <c r="C572"/>
      <c r="D572" s="4"/>
      <c r="E572" s="4"/>
      <c r="F572" s="5"/>
      <c r="G572"/>
      <c r="H572" s="17"/>
      <c r="I572" s="17"/>
      <c r="J572"/>
      <c r="K572"/>
      <c r="L572" s="17"/>
      <c r="M572" s="9"/>
      <c r="N572" s="9"/>
      <c r="O572" s="5"/>
      <c r="P572"/>
      <c r="Q572"/>
    </row>
    <row r="573" spans="1:17" s="6" customFormat="1" x14ac:dyDescent="0.25">
      <c r="A573"/>
      <c r="B573"/>
      <c r="C573"/>
      <c r="D573" s="4"/>
      <c r="E573" s="4"/>
      <c r="F573" s="5"/>
      <c r="G573"/>
      <c r="H573" s="17"/>
      <c r="I573" s="17"/>
      <c r="J573"/>
      <c r="K573"/>
      <c r="L573" s="17"/>
      <c r="M573" s="9"/>
      <c r="N573" s="9"/>
      <c r="O573" s="5"/>
      <c r="P573"/>
      <c r="Q573"/>
    </row>
    <row r="574" spans="1:17" s="6" customFormat="1" x14ac:dyDescent="0.25">
      <c r="A574"/>
      <c r="B574"/>
      <c r="C574"/>
      <c r="D574" s="4"/>
      <c r="E574" s="4"/>
      <c r="F574" s="5"/>
      <c r="G574"/>
      <c r="H574" s="17"/>
      <c r="I574" s="17"/>
      <c r="J574"/>
      <c r="K574"/>
      <c r="L574" s="17"/>
      <c r="M574" s="9"/>
      <c r="N574" s="9"/>
      <c r="O574" s="5"/>
      <c r="P574"/>
      <c r="Q574"/>
    </row>
    <row r="575" spans="1:17" s="6" customFormat="1" x14ac:dyDescent="0.25">
      <c r="A575"/>
      <c r="B575"/>
      <c r="C575"/>
      <c r="D575" s="4"/>
      <c r="E575" s="4"/>
      <c r="F575" s="5"/>
      <c r="G575"/>
      <c r="H575" s="17"/>
      <c r="I575" s="17"/>
      <c r="J575"/>
      <c r="K575"/>
      <c r="L575" s="17"/>
      <c r="M575" s="9"/>
      <c r="N575" s="9"/>
      <c r="O575" s="5"/>
      <c r="P575"/>
      <c r="Q575"/>
    </row>
    <row r="576" spans="1:17" s="6" customFormat="1" x14ac:dyDescent="0.25">
      <c r="A576"/>
      <c r="B576"/>
      <c r="C576"/>
      <c r="D576" s="4"/>
      <c r="E576" s="4"/>
      <c r="F576" s="5"/>
      <c r="G576"/>
      <c r="H576" s="17"/>
      <c r="I576" s="17"/>
      <c r="J576"/>
      <c r="K576"/>
      <c r="L576" s="17"/>
      <c r="M576" s="9"/>
      <c r="N576" s="9"/>
      <c r="O576" s="5"/>
      <c r="P576"/>
      <c r="Q576"/>
    </row>
    <row r="577" spans="1:17" s="6" customFormat="1" x14ac:dyDescent="0.25">
      <c r="A577"/>
      <c r="B577"/>
      <c r="C577"/>
      <c r="D577" s="4"/>
      <c r="E577" s="4"/>
      <c r="F577" s="5"/>
      <c r="G577"/>
      <c r="H577" s="17"/>
      <c r="I577" s="17"/>
      <c r="J577"/>
      <c r="K577"/>
      <c r="L577" s="17"/>
      <c r="M577" s="9"/>
      <c r="N577" s="9"/>
      <c r="O577" s="5"/>
      <c r="P577"/>
      <c r="Q577"/>
    </row>
    <row r="578" spans="1:17" s="6" customFormat="1" x14ac:dyDescent="0.25">
      <c r="A578"/>
      <c r="B578"/>
      <c r="C578"/>
      <c r="D578" s="4"/>
      <c r="E578" s="4"/>
      <c r="F578" s="5"/>
      <c r="G578"/>
      <c r="H578" s="17"/>
      <c r="I578" s="17"/>
      <c r="J578"/>
      <c r="K578"/>
      <c r="L578" s="17"/>
      <c r="M578" s="9"/>
      <c r="N578" s="9"/>
      <c r="O578" s="5"/>
      <c r="P578"/>
      <c r="Q578"/>
    </row>
    <row r="579" spans="1:17" s="6" customFormat="1" x14ac:dyDescent="0.25">
      <c r="A579"/>
      <c r="B579"/>
      <c r="C579"/>
      <c r="D579" s="4"/>
      <c r="E579" s="4"/>
      <c r="F579" s="5"/>
      <c r="G579"/>
      <c r="H579" s="17"/>
      <c r="I579" s="17"/>
      <c r="J579"/>
      <c r="K579"/>
      <c r="L579" s="17"/>
      <c r="M579" s="9"/>
      <c r="N579" s="9"/>
      <c r="O579" s="5"/>
      <c r="P579"/>
      <c r="Q579"/>
    </row>
    <row r="580" spans="1:17" s="6" customFormat="1" x14ac:dyDescent="0.25">
      <c r="A580"/>
      <c r="B580"/>
      <c r="C580"/>
      <c r="D580" s="4"/>
      <c r="E580" s="4"/>
      <c r="F580" s="5"/>
      <c r="G580"/>
      <c r="H580" s="17"/>
      <c r="I580" s="17"/>
      <c r="J580"/>
      <c r="K580"/>
      <c r="L580" s="17"/>
      <c r="M580" s="9"/>
      <c r="N580" s="9"/>
      <c r="O580" s="5"/>
      <c r="P580"/>
      <c r="Q580"/>
    </row>
    <row r="581" spans="1:17" s="6" customFormat="1" x14ac:dyDescent="0.25">
      <c r="A581"/>
      <c r="B581"/>
      <c r="C581"/>
      <c r="D581" s="4"/>
      <c r="E581" s="4"/>
      <c r="F581" s="5"/>
      <c r="G581"/>
      <c r="H581" s="17"/>
      <c r="I581" s="17"/>
      <c r="J581"/>
      <c r="K581"/>
      <c r="L581" s="17"/>
      <c r="M581" s="9"/>
      <c r="N581" s="9"/>
      <c r="O581" s="5"/>
      <c r="P581"/>
      <c r="Q581"/>
    </row>
    <row r="582" spans="1:17" s="6" customFormat="1" x14ac:dyDescent="0.25">
      <c r="A582"/>
      <c r="B582"/>
      <c r="C582"/>
      <c r="D582" s="4"/>
      <c r="E582" s="4"/>
      <c r="F582" s="5"/>
      <c r="G582"/>
      <c r="H582" s="17"/>
      <c r="I582" s="17"/>
      <c r="J582"/>
      <c r="K582"/>
      <c r="L582" s="17"/>
      <c r="M582" s="9"/>
      <c r="N582" s="9"/>
      <c r="O582" s="5"/>
      <c r="P582"/>
      <c r="Q582"/>
    </row>
    <row r="583" spans="1:17" s="6" customFormat="1" x14ac:dyDescent="0.25">
      <c r="A583"/>
      <c r="B583"/>
      <c r="C583"/>
      <c r="D583" s="4"/>
      <c r="E583" s="4"/>
      <c r="F583" s="5"/>
      <c r="G583"/>
      <c r="H583" s="17"/>
      <c r="I583" s="17"/>
      <c r="J583"/>
      <c r="K583"/>
      <c r="L583" s="17"/>
      <c r="M583" s="9"/>
      <c r="N583" s="9"/>
      <c r="O583" s="5"/>
      <c r="P583"/>
      <c r="Q583"/>
    </row>
    <row r="584" spans="1:17" s="6" customFormat="1" x14ac:dyDescent="0.25">
      <c r="A584"/>
      <c r="B584"/>
      <c r="C584"/>
      <c r="D584" s="4"/>
      <c r="E584" s="4"/>
      <c r="F584" s="5"/>
      <c r="G584"/>
      <c r="H584" s="17"/>
      <c r="I584" s="17"/>
      <c r="J584"/>
      <c r="K584"/>
      <c r="L584" s="17"/>
      <c r="M584" s="9"/>
      <c r="N584" s="9"/>
      <c r="O584" s="5"/>
      <c r="P584"/>
      <c r="Q584"/>
    </row>
    <row r="585" spans="1:17" s="6" customFormat="1" x14ac:dyDescent="0.25">
      <c r="A585"/>
      <c r="B585"/>
      <c r="C585"/>
      <c r="D585" s="4"/>
      <c r="E585" s="4"/>
      <c r="F585" s="5"/>
      <c r="G585"/>
      <c r="H585" s="17"/>
      <c r="I585" s="17"/>
      <c r="J585"/>
      <c r="K585"/>
      <c r="L585" s="17"/>
      <c r="M585" s="9"/>
      <c r="N585" s="9"/>
      <c r="O585" s="5"/>
      <c r="P585"/>
      <c r="Q585"/>
    </row>
    <row r="586" spans="1:17" s="6" customFormat="1" x14ac:dyDescent="0.25">
      <c r="A586"/>
      <c r="B586"/>
      <c r="C586"/>
      <c r="D586" s="4"/>
      <c r="E586" s="4"/>
      <c r="F586" s="5"/>
      <c r="G586"/>
      <c r="H586" s="17"/>
      <c r="I586" s="17"/>
      <c r="J586"/>
      <c r="K586"/>
      <c r="L586" s="17"/>
      <c r="M586" s="9"/>
      <c r="N586" s="9"/>
      <c r="O586" s="5"/>
      <c r="P586"/>
      <c r="Q586"/>
    </row>
  </sheetData>
  <autoFilter ref="A2:S320" xr:uid="{3B94C5CB-DEB2-49F3-840F-F8445A036013}">
    <sortState xmlns:xlrd2="http://schemas.microsoft.com/office/spreadsheetml/2017/richdata2" ref="A3:S320">
      <sortCondition ref="E2:E320"/>
    </sortState>
  </autoFilter>
  <mergeCells count="1">
    <mergeCell ref="A1:P1"/>
  </mergeCells>
  <conditionalFormatting sqref="A31:A586">
    <cfRule type="expression" dxfId="1" priority="1" stopIfTrue="1">
      <formula>AND(COUNTIF($D$249:$D$65147, A31)+COUNTIF($D$1:$D$248, A31)&gt;1,NOT(ISBLANK(A31)))</formula>
    </cfRule>
    <cfRule type="duplicateValues" dxfId="0" priority="2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-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Ezzye Carolina Guerrero Palacios</dc:creator>
  <cp:lastModifiedBy>Jessika Lorena Osorio Ramirez</cp:lastModifiedBy>
  <dcterms:created xsi:type="dcterms:W3CDTF">2024-07-10T20:22:08Z</dcterms:created>
  <dcterms:modified xsi:type="dcterms:W3CDTF">2025-01-23T01:32:24Z</dcterms:modified>
</cp:coreProperties>
</file>