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3/PLANES INSTITUCIONALES/Publicaciones PI/III TRIMESTRE/"/>
    </mc:Choice>
  </mc:AlternateContent>
  <xr:revisionPtr revIDLastSave="1" documentId="8_{8883FB68-2DB0-465C-81C6-791E99ED384E}" xr6:coauthVersionLast="47" xr6:coauthVersionMax="47" xr10:uidLastSave="{EB89980E-BC5D-4421-AD41-F252855EE97D}"/>
  <bookViews>
    <workbookView xWindow="-120" yWindow="-120" windowWidth="29040" windowHeight="15720" xr2:uid="{00000000-000D-0000-FFFF-FFFF00000000}"/>
  </bookViews>
  <sheets>
    <sheet name="Formato" sheetId="4" r:id="rId1"/>
    <sheet name="Hoja1" sheetId="5" state="hidden" r:id="rId2"/>
  </sheets>
  <definedNames>
    <definedName name="_xlnm._FilterDatabase" localSheetId="0" hidden="1">Formato!$A$11:$DW$11</definedName>
    <definedName name="_xlnm.Print_Area" localSheetId="0">Formato!$A$1:$V$11</definedName>
    <definedName name="Excel_BuiltIn_Print_Titles_1">#REF!</definedName>
    <definedName name="_xlnm.Print_Titles" localSheetId="0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6" i="4" l="1"/>
  <c r="AI12" i="4"/>
  <c r="AI15" i="4"/>
  <c r="V16" i="4"/>
  <c r="AI14" i="4"/>
  <c r="AJ12" i="4"/>
  <c r="AJ16" i="4" s="1"/>
  <c r="AD15" i="4"/>
  <c r="AF15" i="4" s="1"/>
  <c r="AD14" i="4"/>
  <c r="AF14" i="4" s="1"/>
  <c r="AD13" i="4"/>
  <c r="AF13" i="4" s="1"/>
  <c r="AD12" i="4"/>
  <c r="AF12" i="4" s="1"/>
  <c r="Y15" i="4"/>
  <c r="Y14" i="4"/>
  <c r="Y13" i="4"/>
  <c r="O15" i="4"/>
  <c r="O14" i="4"/>
  <c r="O13" i="4"/>
  <c r="O12" i="4"/>
  <c r="AJ15" i="4"/>
  <c r="AJ14" i="4"/>
  <c r="AJ13" i="4"/>
  <c r="Q12" i="4"/>
  <c r="Q1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B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AI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J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O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Q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R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S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T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V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Y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A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D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F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<sst xmlns="http://schemas.openxmlformats.org/spreadsheetml/2006/main" count="141" uniqueCount="77">
  <si>
    <t>FORMULACIÓN Y SEGUIMIENTO A PLANES INSTITUCIONALES</t>
  </si>
  <si>
    <t>Código: PLE-PIN-F055</t>
  </si>
  <si>
    <t>Versión: 1</t>
  </si>
  <si>
    <t>Vigencia: 28 de junio de 2023</t>
  </si>
  <si>
    <t>Caso Hola: 328302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</si>
  <si>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</si>
  <si>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t>Plan Estratégico de las Tecnologías de la Información</t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</si>
  <si>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</si>
  <si>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</si>
  <si>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</si>
  <si>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</si>
  <si>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</si>
  <si>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</si>
  <si>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</si>
  <si>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</si>
  <si>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</si>
  <si>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</si>
  <si>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</si>
  <si>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</si>
  <si>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</si>
  <si>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</si>
  <si>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</si>
  <si>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</si>
  <si>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</si>
  <si>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</si>
  <si>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</si>
  <si>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</si>
  <si>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</si>
  <si>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</si>
  <si>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</si>
  <si>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</si>
  <si>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Fortalecer la gestión institucional aumentando las capacidades de la entidad para la planeación, seguimiento y ejecución de sus metas y recursos, y la gestión del talento humano</t>
  </si>
  <si>
    <t>Gerencia de TIC</t>
  </si>
  <si>
    <t>Ejecutar el plan de intervención de los sistemas de información de acuerdo con las necesidades de las dependencias.</t>
  </si>
  <si>
    <t>(Número de acciones de intervención a los sistemas de información ejecutadas/ Número de acciones de intervención programadas)*100%</t>
  </si>
  <si>
    <t>Dirección de Tecnologías e Información</t>
  </si>
  <si>
    <t>Suma</t>
  </si>
  <si>
    <t>Informe plan de intervención de los sistemas de información</t>
  </si>
  <si>
    <t>Se ejecutaron acciones de intervención de los sistemas de información o servicios priorizados para la vigencia 2023:
1. SIAP: Novedades y reportes del personal de planta de la entidad
2. ORFEO: Sistema de Gestión Documental
3. JACD: Sistema de Información para apoyar la gestión de Juegos, Aglomeraciones, Concursos, Delegaciones
4. ARCO: Aplicativo para el Registro del Código Nacional de Policía y Convivencia en las áreas de Gestión Policiva de las Alcaldías Locales, las Inspecciones de Policía y Corregidurías de Bogotá D.C
5. Trámites: Respecto a Propiedad Horizontal y Certificado de Residencia
6. SIPSE: Herramienta oficial interna donde se registra la información de inversión y funcionamiento de la entidad (nivel central y local)
7. SI CAPITAL: Herramienta cuyo objetivo es dotar a la administración local y nivel central para homologar sus procesos administrativos y financieros capital
8. Tableros Geográficos: Tableros que presentan información georreferenciada en los diferentes portales Web de la entidad.
9. Portales y micrositios: Portales Web institucionales como: Portal Centro de Gobierno Local, Portal Intranet, Portal Bogotá local, Micrositio Normograma y tableros geográficos</t>
  </si>
  <si>
    <t>Informe avance de la meta</t>
  </si>
  <si>
    <t>Durante el primer semestre de la vigencia 2023 se han ejecutado acciones tendientes a solucionar los requerimientos relacionados en los planes de intervención para los 9 sistemas de información seleccionados: Siap, Orfeo, Jacd, Arco, Trámites (Propiedad Horizontal, Certificado de Residencia), Si Capital, Tableros geográficos, Portales y Micrositios, lo cual ha permitido mejorar la gestión de los usuarios finales.  En cada plan se encuentra el avance detallado por cada requerimiento</t>
  </si>
  <si>
    <t>Informe de intervención de sistemas de información</t>
  </si>
  <si>
    <t>Durante el trimestre se continuó con las actividades definidas para los planes de intervención de los sistemas de información priorizados para la vigencia:  Siap, Orfeo, Jacd, Arco, Trámites (Propiedad Horizontal, Certificado de Residencia), Si Capital, Tableros geográficos, Portales y Micrositios, lo cual ha permitido mejorar la gestión de los usuarios finales.  En cada plan se encuentra el avance detallado por cada requerimiento</t>
  </si>
  <si>
    <t>Informes mensuales ejecución planes de intervención a los Sistemas de Información</t>
  </si>
  <si>
    <t>Implementar un (1) nuevo sistema de información de acuerdo con la priorización establecida por la DTI.</t>
  </si>
  <si>
    <t>Número de  de sistemas de información
implementados.</t>
  </si>
  <si>
    <t>Meta no programada</t>
  </si>
  <si>
    <t>Informe de avance del proyecto de implementación del sistema de información</t>
  </si>
  <si>
    <t>Meta programada para e IV trimestre 2023.</t>
  </si>
  <si>
    <t>Implementar el plan de mantenimiento de la infraestructura tecnológica</t>
  </si>
  <si>
    <t>(Número de acciones de implementación del plan mantenimiento de la infraestructura tecnológica ejecutadas/Número de acciones de  implementación del plan mantenimiento de la infraestructura tecnológica programadas)*100%</t>
  </si>
  <si>
    <t>Informe o evidencias de mantenimiento de la infraestructura tecnológica</t>
  </si>
  <si>
    <t>Durante el primer semestre de la vigencia 2023 se realizó mantenimiento preventivo a los computadores de la entidad, así mismo se realizó mantenimeinto a las UPS ubicadas en nivel central</t>
  </si>
  <si>
    <t>Informe de mantenimiento de la infraestructura tecnológica y otros soportes</t>
  </si>
  <si>
    <t>Implementar estrategias de Gobierno Abierto y transparencia, haciendo uso de herramientas de las TIC para su divulgación, como parte del fortalecimiento de la relación entre la ciudadanía y el gobierno.</t>
  </si>
  <si>
    <t>Gerencia de TI</t>
  </si>
  <si>
    <t>Implementar dos (02) servicios de interoperabilidad bajo la plataforma Xroad</t>
  </si>
  <si>
    <t>Número de servicios implementados</t>
  </si>
  <si>
    <t>Informe implmentación servicios de interoperabilidad</t>
  </si>
  <si>
    <t>Durante el periodo se avanzó en la arquitectura de interoperabilidad para los  servicios de intercambio de información IVC-SDG, el cual adopta los estándares de arquitecturas de referencia del Sector (MAE, X-ROAD) y arquitecturas de referencia tecnológicas (Microservicios).</t>
  </si>
  <si>
    <t>Informes de avance y anexos</t>
  </si>
  <si>
    <t>TOTAL</t>
  </si>
  <si>
    <t>Control de cambios</t>
  </si>
  <si>
    <t xml:space="preserve">Versión </t>
  </si>
  <si>
    <t>Fecha</t>
  </si>
  <si>
    <t>Descripción del cambio</t>
  </si>
  <si>
    <t>27 de enero de 2023</t>
  </si>
  <si>
    <t>Se publica la formulación del plan para la vigencia 2023.</t>
  </si>
  <si>
    <t>28 de abril de 2023</t>
  </si>
  <si>
    <t>Se publica el seguimiento del plan correspondiente al primer trimestre de 2023. El plan presenta un avance acumulado del 2,5%</t>
  </si>
  <si>
    <t>27 de julio de 2023</t>
  </si>
  <si>
    <t xml:space="preserve">Se publica el seguimiento del plan correspondiente al segundo trimestre de 2023. El plan presenta un avance acumulado del 35% y del 100% para el segundo trimestre de 2023. </t>
  </si>
  <si>
    <t>30 de octubre de 2023</t>
  </si>
  <si>
    <t xml:space="preserve">Se incluye el entregable de las metas 1 a 4, según lo indicado por la Dirección de Tecnologías e Información mediante memorando 20234400265573. Se publica el seguimiento del plan correspondiente al tercer trimestre de 2023. El plan presenta un avance acumulado del 42,5% y del 100% para el tercer trimestre 2023. </t>
  </si>
  <si>
    <t>Creciente</t>
  </si>
  <si>
    <t>Decreciente</t>
  </si>
  <si>
    <t>Constante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</si>
</sst>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sz val="11"/>
      <color rgb="FF00000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95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9" fontId="5" fillId="2" borderId="1" xfId="3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 wrapText="1"/>
    </xf>
    <xf numFmtId="0" fontId="5" fillId="2" borderId="1" xfId="1" applyFont="1" applyFill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center" vertical="center"/>
    </xf>
    <xf numFmtId="9" fontId="6" fillId="0" borderId="1" xfId="3" applyFont="1" applyBorder="1" applyAlignment="1">
      <alignment horizontal="center" vertical="center"/>
    </xf>
    <xf numFmtId="9" fontId="5" fillId="8" borderId="1" xfId="0" applyNumberFormat="1" applyFont="1" applyFill="1" applyBorder="1" applyAlignment="1">
      <alignment horizontal="center" vertical="center"/>
    </xf>
    <xf numFmtId="9" fontId="5" fillId="8" borderId="11" xfId="0" applyNumberFormat="1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/>
    </xf>
    <xf numFmtId="9" fontId="5" fillId="8" borderId="5" xfId="0" applyNumberFormat="1" applyFont="1" applyFill="1" applyBorder="1" applyAlignment="1">
      <alignment horizontal="center" vertical="center"/>
    </xf>
    <xf numFmtId="10" fontId="5" fillId="8" borderId="5" xfId="0" applyNumberFormat="1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9" fontId="5" fillId="8" borderId="12" xfId="3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/>
    </xf>
    <xf numFmtId="9" fontId="15" fillId="0" borderId="1" xfId="0" applyNumberFormat="1" applyFont="1" applyBorder="1" applyAlignment="1">
      <alignment horizontal="center" vertical="center"/>
    </xf>
    <xf numFmtId="9" fontId="15" fillId="0" borderId="11" xfId="0" applyNumberFormat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justify" vertical="center" wrapText="1"/>
    </xf>
    <xf numFmtId="0" fontId="5" fillId="3" borderId="1" xfId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2110018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5"/>
  <sheetViews>
    <sheetView showGridLines="0" tabSelected="1" zoomScale="85" zoomScaleNormal="85" zoomScaleSheetLayoutView="100" zoomScalePageLayoutView="70" workbookViewId="0">
      <selection activeCell="C7" sqref="C7"/>
    </sheetView>
  </sheetViews>
  <sheetFormatPr defaultColWidth="9" defaultRowHeight="15"/>
  <cols>
    <col min="1" max="1" width="5.85546875" style="12" customWidth="1"/>
    <col min="2" max="2" width="40.42578125" style="13" customWidth="1"/>
    <col min="3" max="3" width="21.5703125" style="14" customWidth="1"/>
    <col min="4" max="4" width="6.7109375" style="15" customWidth="1"/>
    <col min="5" max="5" width="36.42578125" style="14" customWidth="1"/>
    <col min="6" max="6" width="27.28515625" style="14" customWidth="1"/>
    <col min="7" max="7" width="19.85546875" style="14" bestFit="1" customWidth="1"/>
    <col min="8" max="8" width="23.28515625" style="14" customWidth="1"/>
    <col min="9" max="13" width="17.7109375" style="15" customWidth="1"/>
    <col min="14" max="14" width="17.7109375" style="14" customWidth="1"/>
    <col min="15" max="15" width="19" style="15" bestFit="1" customWidth="1"/>
    <col min="16" max="16" width="17.85546875" style="15" bestFit="1" customWidth="1"/>
    <col min="17" max="17" width="17.85546875" style="30" bestFit="1" customWidth="1"/>
    <col min="18" max="18" width="68.85546875" style="16" customWidth="1"/>
    <col min="19" max="19" width="25" style="16" customWidth="1"/>
    <col min="20" max="20" width="19" style="15" bestFit="1" customWidth="1"/>
    <col min="21" max="21" width="17.85546875" style="34" bestFit="1" customWidth="1"/>
    <col min="22" max="22" width="17.85546875" style="31" customWidth="1"/>
    <col min="23" max="23" width="42.28515625" style="2" customWidth="1"/>
    <col min="24" max="24" width="25" style="2" customWidth="1"/>
    <col min="25" max="25" width="20.42578125" style="31" customWidth="1"/>
    <col min="26" max="26" width="17.85546875" style="31" customWidth="1"/>
    <col min="27" max="27" width="20" style="31" customWidth="1"/>
    <col min="28" max="28" width="42.28515625" style="2" customWidth="1"/>
    <col min="29" max="29" width="25.140625" style="2" customWidth="1"/>
    <col min="30" max="30" width="20.42578125" style="31" hidden="1" customWidth="1"/>
    <col min="31" max="31" width="17.85546875" style="31" hidden="1" customWidth="1"/>
    <col min="32" max="32" width="20" style="31" hidden="1" customWidth="1"/>
    <col min="33" max="33" width="42.42578125" style="2" hidden="1" customWidth="1"/>
    <col min="34" max="34" width="25.28515625" style="2" hidden="1" customWidth="1"/>
    <col min="35" max="35" width="15.5703125" style="31" customWidth="1"/>
    <col min="36" max="36" width="20.85546875" style="31" customWidth="1"/>
    <col min="37" max="126" width="9" style="2"/>
    <col min="127" max="127" width="9" style="2" customWidth="1"/>
    <col min="128" max="16384" width="9" style="2"/>
  </cols>
  <sheetData>
    <row r="1" spans="1:36" ht="21" customHeight="1">
      <c r="A1" s="21"/>
      <c r="B1" s="22"/>
      <c r="C1" s="79" t="s">
        <v>0</v>
      </c>
      <c r="D1" s="79"/>
      <c r="E1" s="79"/>
      <c r="F1" s="79"/>
      <c r="G1" s="79"/>
      <c r="H1" s="79"/>
      <c r="I1" s="79"/>
      <c r="J1" s="79"/>
      <c r="K1" s="79"/>
      <c r="L1" s="80"/>
      <c r="M1" s="70" t="s">
        <v>1</v>
      </c>
      <c r="N1" s="71"/>
      <c r="O1" s="10"/>
      <c r="P1" s="10"/>
      <c r="Q1" s="27"/>
      <c r="R1" s="5"/>
      <c r="S1" s="5"/>
      <c r="T1" s="10"/>
      <c r="U1" s="10"/>
      <c r="V1" s="10"/>
    </row>
    <row r="2" spans="1:36">
      <c r="A2" s="23"/>
      <c r="B2" s="4"/>
      <c r="C2" s="81"/>
      <c r="D2" s="81"/>
      <c r="E2" s="81"/>
      <c r="F2" s="81"/>
      <c r="G2" s="81"/>
      <c r="H2" s="81"/>
      <c r="I2" s="81"/>
      <c r="J2" s="81"/>
      <c r="K2" s="81"/>
      <c r="L2" s="82"/>
      <c r="M2" s="72" t="s">
        <v>2</v>
      </c>
      <c r="N2" s="73"/>
      <c r="O2" s="10"/>
      <c r="P2" s="10"/>
      <c r="Q2" s="27"/>
      <c r="R2" s="5"/>
      <c r="S2" s="5"/>
      <c r="T2" s="10"/>
      <c r="U2" s="10"/>
      <c r="V2" s="10"/>
    </row>
    <row r="3" spans="1:36" ht="16.5" customHeight="1">
      <c r="A3" s="23"/>
      <c r="B3" s="4"/>
      <c r="C3" s="81"/>
      <c r="D3" s="81"/>
      <c r="E3" s="81"/>
      <c r="F3" s="81"/>
      <c r="G3" s="81"/>
      <c r="H3" s="81"/>
      <c r="I3" s="81"/>
      <c r="J3" s="81"/>
      <c r="K3" s="81"/>
      <c r="L3" s="82"/>
      <c r="M3" s="72" t="s">
        <v>3</v>
      </c>
      <c r="N3" s="73"/>
      <c r="O3" s="10"/>
      <c r="P3" s="10"/>
      <c r="Q3" s="27"/>
      <c r="R3" s="5"/>
      <c r="S3" s="6"/>
      <c r="T3" s="33"/>
      <c r="U3" s="33"/>
      <c r="V3" s="33"/>
    </row>
    <row r="4" spans="1:36" ht="16.5" customHeight="1">
      <c r="A4" s="24"/>
      <c r="B4" s="25"/>
      <c r="C4" s="83"/>
      <c r="D4" s="83"/>
      <c r="E4" s="83"/>
      <c r="F4" s="83"/>
      <c r="G4" s="83"/>
      <c r="H4" s="83"/>
      <c r="I4" s="83"/>
      <c r="J4" s="83"/>
      <c r="K4" s="83"/>
      <c r="L4" s="84"/>
      <c r="M4" s="74" t="s">
        <v>4</v>
      </c>
      <c r="N4" s="75"/>
      <c r="O4" s="10"/>
      <c r="P4" s="10"/>
      <c r="Q4" s="27"/>
      <c r="R4" s="5"/>
      <c r="S4" s="6"/>
      <c r="T4" s="33"/>
      <c r="U4" s="33"/>
      <c r="V4" s="33"/>
    </row>
    <row r="5" spans="1:36" ht="16.5" customHeight="1">
      <c r="A5" s="4"/>
      <c r="B5" s="4"/>
      <c r="C5" s="7"/>
      <c r="D5" s="7"/>
      <c r="E5" s="7"/>
      <c r="F5" s="7"/>
      <c r="G5" s="7"/>
      <c r="H5" s="7"/>
      <c r="I5" s="45"/>
      <c r="J5" s="45"/>
      <c r="K5" s="45"/>
      <c r="L5" s="45"/>
      <c r="M5" s="44"/>
      <c r="N5" s="8"/>
      <c r="O5" s="10"/>
      <c r="P5" s="10"/>
      <c r="Q5" s="27"/>
      <c r="R5" s="5"/>
      <c r="S5" s="6"/>
      <c r="T5" s="33"/>
      <c r="U5" s="33"/>
      <c r="V5" s="33"/>
    </row>
    <row r="6" spans="1:36" ht="16.5" customHeight="1">
      <c r="A6" s="4"/>
      <c r="B6" s="9" t="s">
        <v>5</v>
      </c>
      <c r="C6" s="85" t="s">
        <v>6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10"/>
      <c r="P6" s="10"/>
      <c r="Q6" s="27"/>
      <c r="R6" s="5"/>
      <c r="S6" s="6"/>
      <c r="T6" s="33"/>
      <c r="U6" s="33"/>
      <c r="V6" s="33"/>
    </row>
    <row r="7" spans="1:36" ht="16.5" customHeight="1">
      <c r="A7" s="4"/>
      <c r="B7" s="9" t="s">
        <v>7</v>
      </c>
      <c r="C7" s="20">
        <v>2023</v>
      </c>
      <c r="D7" s="10"/>
      <c r="E7" s="4"/>
      <c r="F7" s="4"/>
      <c r="G7" s="4"/>
      <c r="H7" s="4"/>
      <c r="I7" s="10"/>
      <c r="J7" s="10"/>
      <c r="K7" s="10"/>
      <c r="L7" s="10"/>
      <c r="M7" s="10"/>
      <c r="N7" s="4"/>
      <c r="O7" s="10"/>
      <c r="P7" s="10"/>
      <c r="Q7" s="27"/>
      <c r="R7" s="5"/>
      <c r="S7" s="6"/>
      <c r="T7" s="33"/>
      <c r="U7" s="33"/>
      <c r="V7" s="33"/>
    </row>
    <row r="8" spans="1:36" ht="16.5" customHeight="1">
      <c r="A8" s="4"/>
      <c r="B8" s="4"/>
      <c r="C8" s="11"/>
      <c r="D8" s="10"/>
      <c r="E8" s="4"/>
      <c r="F8" s="4"/>
      <c r="G8" s="4"/>
      <c r="H8" s="4"/>
      <c r="I8" s="10"/>
      <c r="J8" s="10"/>
      <c r="K8" s="10"/>
      <c r="L8" s="10"/>
      <c r="M8" s="10"/>
      <c r="N8" s="4"/>
      <c r="O8" s="10"/>
      <c r="P8" s="10"/>
      <c r="Q8" s="27"/>
      <c r="R8" s="5"/>
      <c r="S8" s="6"/>
      <c r="T8" s="33"/>
      <c r="U8" s="33"/>
      <c r="V8" s="33"/>
    </row>
    <row r="9" spans="1:36" ht="16.5" customHeight="1">
      <c r="A9" s="4"/>
      <c r="B9" s="4"/>
      <c r="C9" s="11"/>
      <c r="D9" s="10"/>
      <c r="E9" s="4"/>
      <c r="F9" s="4"/>
      <c r="G9" s="4"/>
      <c r="H9" s="4"/>
      <c r="I9" s="10"/>
      <c r="J9" s="10"/>
      <c r="K9" s="10"/>
      <c r="L9" s="10"/>
      <c r="M9" s="10"/>
      <c r="N9" s="4"/>
      <c r="O9" s="10"/>
      <c r="P9" s="10"/>
      <c r="Q9" s="27"/>
      <c r="R9" s="5"/>
      <c r="S9" s="6"/>
      <c r="T9" s="33"/>
      <c r="U9" s="33"/>
      <c r="V9" s="33"/>
    </row>
    <row r="10" spans="1:36" ht="32.25" customHeight="1">
      <c r="A10" s="86" t="s">
        <v>8</v>
      </c>
      <c r="B10" s="86"/>
      <c r="C10" s="86"/>
      <c r="D10" s="77" t="s">
        <v>9</v>
      </c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6" t="s">
        <v>10</v>
      </c>
      <c r="P10" s="76"/>
      <c r="Q10" s="76"/>
      <c r="R10" s="78"/>
      <c r="S10" s="78"/>
      <c r="T10" s="76" t="s">
        <v>11</v>
      </c>
      <c r="U10" s="76"/>
      <c r="V10" s="76"/>
      <c r="W10" s="76"/>
      <c r="X10" s="76"/>
      <c r="Y10" s="76" t="s">
        <v>12</v>
      </c>
      <c r="Z10" s="76"/>
      <c r="AA10" s="76"/>
      <c r="AB10" s="76"/>
      <c r="AC10" s="76"/>
      <c r="AD10" s="76" t="s">
        <v>13</v>
      </c>
      <c r="AE10" s="76"/>
      <c r="AF10" s="76"/>
      <c r="AG10" s="76"/>
      <c r="AH10" s="76"/>
      <c r="AI10" s="69" t="s">
        <v>14</v>
      </c>
      <c r="AJ10" s="69" t="s">
        <v>15</v>
      </c>
    </row>
    <row r="11" spans="1:36" s="31" customFormat="1" ht="45.75" customHeight="1">
      <c r="A11" s="40" t="s">
        <v>16</v>
      </c>
      <c r="B11" s="40" t="s">
        <v>17</v>
      </c>
      <c r="C11" s="40" t="s">
        <v>18</v>
      </c>
      <c r="D11" s="41" t="s">
        <v>19</v>
      </c>
      <c r="E11" s="41" t="s">
        <v>20</v>
      </c>
      <c r="F11" s="41" t="s">
        <v>21</v>
      </c>
      <c r="G11" s="41" t="s">
        <v>22</v>
      </c>
      <c r="H11" s="41" t="s">
        <v>23</v>
      </c>
      <c r="I11" s="41" t="s">
        <v>10</v>
      </c>
      <c r="J11" s="41" t="s">
        <v>11</v>
      </c>
      <c r="K11" s="41" t="s">
        <v>12</v>
      </c>
      <c r="L11" s="41" t="s">
        <v>13</v>
      </c>
      <c r="M11" s="41" t="s">
        <v>24</v>
      </c>
      <c r="N11" s="41" t="s">
        <v>25</v>
      </c>
      <c r="O11" s="17" t="s">
        <v>26</v>
      </c>
      <c r="P11" s="17" t="s">
        <v>27</v>
      </c>
      <c r="Q11" s="26" t="s">
        <v>28</v>
      </c>
      <c r="R11" s="17" t="s">
        <v>29</v>
      </c>
      <c r="S11" s="17" t="s">
        <v>30</v>
      </c>
      <c r="T11" s="17" t="s">
        <v>26</v>
      </c>
      <c r="U11" s="17" t="s">
        <v>27</v>
      </c>
      <c r="V11" s="17" t="s">
        <v>28</v>
      </c>
      <c r="W11" s="17" t="s">
        <v>29</v>
      </c>
      <c r="X11" s="17" t="s">
        <v>30</v>
      </c>
      <c r="Y11" s="17" t="s">
        <v>26</v>
      </c>
      <c r="Z11" s="17" t="s">
        <v>27</v>
      </c>
      <c r="AA11" s="17" t="s">
        <v>28</v>
      </c>
      <c r="AB11" s="17" t="s">
        <v>29</v>
      </c>
      <c r="AC11" s="17" t="s">
        <v>30</v>
      </c>
      <c r="AD11" s="17" t="s">
        <v>26</v>
      </c>
      <c r="AE11" s="17" t="s">
        <v>27</v>
      </c>
      <c r="AF11" s="17" t="s">
        <v>28</v>
      </c>
      <c r="AG11" s="17" t="s">
        <v>29</v>
      </c>
      <c r="AH11" s="17" t="s">
        <v>30</v>
      </c>
      <c r="AI11" s="69"/>
      <c r="AJ11" s="69"/>
    </row>
    <row r="12" spans="1:36" s="19" customFormat="1" ht="315">
      <c r="A12" s="28">
        <v>7</v>
      </c>
      <c r="B12" s="18" t="s">
        <v>31</v>
      </c>
      <c r="C12" s="18" t="s">
        <v>32</v>
      </c>
      <c r="D12" s="28">
        <v>1</v>
      </c>
      <c r="E12" s="18" t="s">
        <v>33</v>
      </c>
      <c r="F12" s="18" t="s">
        <v>34</v>
      </c>
      <c r="G12" s="48" t="s">
        <v>35</v>
      </c>
      <c r="H12" s="18" t="s">
        <v>36</v>
      </c>
      <c r="I12" s="46">
        <v>0.1</v>
      </c>
      <c r="J12" s="46">
        <v>0.3</v>
      </c>
      <c r="K12" s="46">
        <v>0.3</v>
      </c>
      <c r="L12" s="46">
        <v>0.3</v>
      </c>
      <c r="M12" s="46">
        <v>1</v>
      </c>
      <c r="N12" s="18" t="s">
        <v>37</v>
      </c>
      <c r="O12" s="29">
        <f>I12</f>
        <v>0.1</v>
      </c>
      <c r="P12" s="29">
        <v>0.1</v>
      </c>
      <c r="Q12" s="29">
        <f>IF(P12/O12&gt;100%,100%,P12/O12)</f>
        <v>1</v>
      </c>
      <c r="R12" s="47" t="s">
        <v>38</v>
      </c>
      <c r="S12" s="47" t="s">
        <v>39</v>
      </c>
      <c r="T12" s="51">
        <v>0.3</v>
      </c>
      <c r="U12" s="52">
        <v>0.3</v>
      </c>
      <c r="V12" s="52">
        <v>1</v>
      </c>
      <c r="W12" s="59" t="s">
        <v>40</v>
      </c>
      <c r="X12" s="59" t="s">
        <v>41</v>
      </c>
      <c r="Y12" s="64">
        <v>0.3</v>
      </c>
      <c r="Z12" s="65">
        <v>0.3</v>
      </c>
      <c r="AA12" s="52">
        <v>1</v>
      </c>
      <c r="AB12" s="67" t="s">
        <v>42</v>
      </c>
      <c r="AC12" s="67" t="s">
        <v>43</v>
      </c>
      <c r="AD12" s="50">
        <f>L12</f>
        <v>0.3</v>
      </c>
      <c r="AE12" s="50"/>
      <c r="AF12" s="29">
        <f>IF(AE12/AD12&gt;100%,100%,AE12/AD12)</f>
        <v>0</v>
      </c>
      <c r="AG12" s="1"/>
      <c r="AH12" s="1"/>
      <c r="AI12" s="49">
        <f>P12+U12+Z12</f>
        <v>0.7</v>
      </c>
      <c r="AJ12" s="32">
        <f>IF(AI12/M12&gt;100%,100%,AI12/M12)</f>
        <v>0.7</v>
      </c>
    </row>
    <row r="13" spans="1:36" s="19" customFormat="1" ht="75">
      <c r="A13" s="28">
        <v>7</v>
      </c>
      <c r="B13" s="18" t="s">
        <v>31</v>
      </c>
      <c r="C13" s="18" t="s">
        <v>32</v>
      </c>
      <c r="D13" s="28">
        <v>2</v>
      </c>
      <c r="E13" s="18" t="s">
        <v>44</v>
      </c>
      <c r="F13" s="18" t="s">
        <v>45</v>
      </c>
      <c r="G13" s="48" t="s">
        <v>35</v>
      </c>
      <c r="H13" s="18" t="s">
        <v>36</v>
      </c>
      <c r="I13" s="43" t="s">
        <v>46</v>
      </c>
      <c r="J13" s="43" t="s">
        <v>46</v>
      </c>
      <c r="K13" s="66" t="s">
        <v>46</v>
      </c>
      <c r="L13" s="43">
        <v>1</v>
      </c>
      <c r="M13" s="43">
        <v>1</v>
      </c>
      <c r="N13" s="18" t="s">
        <v>47</v>
      </c>
      <c r="O13" s="28" t="str">
        <f t="shared" ref="O13:O15" si="0">I13</f>
        <v>Meta no programada</v>
      </c>
      <c r="P13" s="43" t="s">
        <v>46</v>
      </c>
      <c r="Q13" s="43" t="s">
        <v>46</v>
      </c>
      <c r="R13" s="18" t="s">
        <v>46</v>
      </c>
      <c r="S13" s="47" t="s">
        <v>46</v>
      </c>
      <c r="T13" s="53" t="s">
        <v>46</v>
      </c>
      <c r="U13" s="43" t="s">
        <v>46</v>
      </c>
      <c r="V13" s="43" t="s">
        <v>46</v>
      </c>
      <c r="W13" s="48" t="s">
        <v>46</v>
      </c>
      <c r="X13" s="48" t="s">
        <v>46</v>
      </c>
      <c r="Y13" s="3" t="str">
        <f t="shared" ref="Y13:Y15" si="1">K13</f>
        <v>Meta no programada</v>
      </c>
      <c r="Z13" s="47" t="s">
        <v>46</v>
      </c>
      <c r="AA13" s="47" t="s">
        <v>46</v>
      </c>
      <c r="AB13" s="47" t="s">
        <v>48</v>
      </c>
      <c r="AC13" s="47" t="s">
        <v>46</v>
      </c>
      <c r="AD13" s="3">
        <f t="shared" ref="AD13:AD15" si="2">L13</f>
        <v>1</v>
      </c>
      <c r="AE13" s="3"/>
      <c r="AF13" s="32">
        <f t="shared" ref="AF13:AF15" si="3">IF(AE13/AD13&gt;100%,100%,AE13/AD13)</f>
        <v>0</v>
      </c>
      <c r="AG13" s="1"/>
      <c r="AH13" s="1"/>
      <c r="AI13" s="3">
        <v>0</v>
      </c>
      <c r="AJ13" s="32">
        <f t="shared" ref="AJ13:AJ15" si="4">IF(AI13/M13&gt;100%,100%,AI13/M13)</f>
        <v>0</v>
      </c>
    </row>
    <row r="14" spans="1:36" s="19" customFormat="1" ht="135">
      <c r="A14" s="28">
        <v>7</v>
      </c>
      <c r="B14" s="18" t="s">
        <v>31</v>
      </c>
      <c r="C14" s="18" t="s">
        <v>32</v>
      </c>
      <c r="D14" s="28">
        <v>3</v>
      </c>
      <c r="E14" s="18" t="s">
        <v>49</v>
      </c>
      <c r="F14" s="18" t="s">
        <v>50</v>
      </c>
      <c r="G14" s="48" t="s">
        <v>35</v>
      </c>
      <c r="H14" s="18" t="s">
        <v>36</v>
      </c>
      <c r="I14" s="43" t="s">
        <v>46</v>
      </c>
      <c r="J14" s="46">
        <v>0.5</v>
      </c>
      <c r="K14" s="66" t="s">
        <v>46</v>
      </c>
      <c r="L14" s="46">
        <v>0.5</v>
      </c>
      <c r="M14" s="46">
        <v>1</v>
      </c>
      <c r="N14" s="18" t="s">
        <v>51</v>
      </c>
      <c r="O14" s="28" t="str">
        <f t="shared" si="0"/>
        <v>Meta no programada</v>
      </c>
      <c r="P14" s="43" t="s">
        <v>46</v>
      </c>
      <c r="Q14" s="43" t="s">
        <v>46</v>
      </c>
      <c r="R14" s="18" t="s">
        <v>46</v>
      </c>
      <c r="S14" s="47" t="s">
        <v>46</v>
      </c>
      <c r="T14" s="61">
        <v>0.5</v>
      </c>
      <c r="U14" s="55">
        <v>0.5</v>
      </c>
      <c r="V14" s="56">
        <v>1</v>
      </c>
      <c r="W14" s="60" t="s">
        <v>52</v>
      </c>
      <c r="X14" s="62" t="s">
        <v>53</v>
      </c>
      <c r="Y14" s="3" t="str">
        <f t="shared" si="1"/>
        <v>Meta no programada</v>
      </c>
      <c r="Z14" s="47" t="s">
        <v>46</v>
      </c>
      <c r="AA14" s="47" t="s">
        <v>46</v>
      </c>
      <c r="AB14" s="47" t="s">
        <v>48</v>
      </c>
      <c r="AC14" s="47" t="s">
        <v>46</v>
      </c>
      <c r="AD14" s="3">
        <f t="shared" si="2"/>
        <v>0.5</v>
      </c>
      <c r="AE14" s="3"/>
      <c r="AF14" s="32">
        <f t="shared" si="3"/>
        <v>0</v>
      </c>
      <c r="AG14" s="1"/>
      <c r="AH14" s="1"/>
      <c r="AI14" s="49">
        <f>U14</f>
        <v>0.5</v>
      </c>
      <c r="AJ14" s="32">
        <f t="shared" si="4"/>
        <v>0.5</v>
      </c>
    </row>
    <row r="15" spans="1:36" s="19" customFormat="1" ht="155.25" customHeight="1">
      <c r="A15" s="28">
        <v>3</v>
      </c>
      <c r="B15" s="18" t="s">
        <v>54</v>
      </c>
      <c r="C15" s="18" t="s">
        <v>55</v>
      </c>
      <c r="D15" s="28">
        <v>4</v>
      </c>
      <c r="E15" s="18" t="s">
        <v>56</v>
      </c>
      <c r="F15" s="18" t="s">
        <v>57</v>
      </c>
      <c r="G15" s="48" t="s">
        <v>35</v>
      </c>
      <c r="H15" s="18" t="s">
        <v>36</v>
      </c>
      <c r="I15" s="43" t="s">
        <v>46</v>
      </c>
      <c r="J15" s="43">
        <v>1</v>
      </c>
      <c r="K15" s="66" t="s">
        <v>46</v>
      </c>
      <c r="L15" s="43">
        <v>1</v>
      </c>
      <c r="M15" s="43">
        <v>2</v>
      </c>
      <c r="N15" s="18" t="s">
        <v>58</v>
      </c>
      <c r="O15" s="28" t="str">
        <f t="shared" si="0"/>
        <v>Meta no programada</v>
      </c>
      <c r="P15" s="43" t="s">
        <v>46</v>
      </c>
      <c r="Q15" s="43" t="s">
        <v>46</v>
      </c>
      <c r="R15" s="18" t="s">
        <v>46</v>
      </c>
      <c r="S15" s="47" t="s">
        <v>46</v>
      </c>
      <c r="T15" s="54">
        <v>1</v>
      </c>
      <c r="U15" s="57">
        <v>1</v>
      </c>
      <c r="V15" s="56">
        <v>1</v>
      </c>
      <c r="W15" s="58" t="s">
        <v>59</v>
      </c>
      <c r="X15" s="60" t="s">
        <v>60</v>
      </c>
      <c r="Y15" s="3" t="str">
        <f t="shared" si="1"/>
        <v>Meta no programada</v>
      </c>
      <c r="Z15" s="47" t="s">
        <v>46</v>
      </c>
      <c r="AA15" s="47" t="s">
        <v>46</v>
      </c>
      <c r="AB15" s="47" t="s">
        <v>48</v>
      </c>
      <c r="AC15" s="47" t="s">
        <v>46</v>
      </c>
      <c r="AD15" s="3">
        <f t="shared" si="2"/>
        <v>1</v>
      </c>
      <c r="AE15" s="3"/>
      <c r="AF15" s="32">
        <f t="shared" si="3"/>
        <v>0</v>
      </c>
      <c r="AG15" s="1"/>
      <c r="AH15" s="1"/>
      <c r="AI15" s="63">
        <f>U15</f>
        <v>1</v>
      </c>
      <c r="AJ15" s="32">
        <f t="shared" si="4"/>
        <v>0.5</v>
      </c>
    </row>
    <row r="16" spans="1:36" ht="18.75">
      <c r="Q16" s="42">
        <f>AVERAGE(Q12:Q15)</f>
        <v>1</v>
      </c>
      <c r="V16" s="42">
        <f>AVERAGE(V12:V15)</f>
        <v>1</v>
      </c>
      <c r="AA16" s="42">
        <f>AVERAGE(AA12:AA15)</f>
        <v>1</v>
      </c>
      <c r="AH16" s="87" t="s">
        <v>61</v>
      </c>
      <c r="AI16" s="87"/>
      <c r="AJ16" s="42">
        <f>AVERAGE(AJ12:AJ15)</f>
        <v>0.42499999999999999</v>
      </c>
    </row>
    <row r="20" spans="1:21">
      <c r="B20" s="88" t="s">
        <v>62</v>
      </c>
      <c r="C20" s="88"/>
      <c r="D20" s="88"/>
      <c r="E20" s="88"/>
      <c r="F20" s="88"/>
    </row>
    <row r="21" spans="1:21" s="38" customFormat="1">
      <c r="A21" s="37"/>
      <c r="B21" s="39" t="s">
        <v>63</v>
      </c>
      <c r="C21" s="88" t="s">
        <v>64</v>
      </c>
      <c r="D21" s="88"/>
      <c r="E21" s="88" t="s">
        <v>65</v>
      </c>
      <c r="F21" s="88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6"/>
      <c r="R21" s="35"/>
      <c r="S21" s="35"/>
      <c r="T21" s="35"/>
      <c r="U21" s="37"/>
    </row>
    <row r="22" spans="1:21" ht="15" customHeight="1">
      <c r="B22" s="28">
        <v>1</v>
      </c>
      <c r="C22" s="89" t="s">
        <v>66</v>
      </c>
      <c r="D22" s="90"/>
      <c r="E22" s="91" t="s">
        <v>67</v>
      </c>
      <c r="F22" s="92"/>
    </row>
    <row r="23" spans="1:21" ht="33" customHeight="1">
      <c r="B23" s="28">
        <v>2</v>
      </c>
      <c r="C23" s="89" t="s">
        <v>68</v>
      </c>
      <c r="D23" s="90"/>
      <c r="E23" s="91" t="s">
        <v>69</v>
      </c>
      <c r="F23" s="92"/>
    </row>
    <row r="24" spans="1:21" ht="57" customHeight="1">
      <c r="B24" s="28">
        <v>3</v>
      </c>
      <c r="C24" s="89" t="s">
        <v>70</v>
      </c>
      <c r="D24" s="90"/>
      <c r="E24" s="91" t="s">
        <v>71</v>
      </c>
      <c r="F24" s="92"/>
    </row>
    <row r="25" spans="1:21" ht="85.5" customHeight="1">
      <c r="B25" s="68">
        <v>4</v>
      </c>
      <c r="C25" s="93" t="s">
        <v>72</v>
      </c>
      <c r="D25" s="93"/>
      <c r="E25" s="94" t="s">
        <v>73</v>
      </c>
      <c r="F25" s="94"/>
    </row>
  </sheetData>
  <autoFilter ref="A11:DW11" xr:uid="{00000000-0001-0000-0000-000000000000}"/>
  <dataConsolidate/>
  <mergeCells count="26">
    <mergeCell ref="C25:D25"/>
    <mergeCell ref="E25:F25"/>
    <mergeCell ref="C22:D22"/>
    <mergeCell ref="E22:F22"/>
    <mergeCell ref="C21:D21"/>
    <mergeCell ref="E21:F21"/>
    <mergeCell ref="AH16:AI16"/>
    <mergeCell ref="B20:F20"/>
    <mergeCell ref="C23:D23"/>
    <mergeCell ref="E23:F23"/>
    <mergeCell ref="C24:D24"/>
    <mergeCell ref="E24:F24"/>
    <mergeCell ref="AJ10:AJ11"/>
    <mergeCell ref="M1:N1"/>
    <mergeCell ref="M2:N2"/>
    <mergeCell ref="M3:N3"/>
    <mergeCell ref="M4:N4"/>
    <mergeCell ref="Y10:AC10"/>
    <mergeCell ref="AD10:AH10"/>
    <mergeCell ref="D10:N10"/>
    <mergeCell ref="O10:S10"/>
    <mergeCell ref="T10:X10"/>
    <mergeCell ref="C1:L4"/>
    <mergeCell ref="C6:N6"/>
    <mergeCell ref="AI10:AI11"/>
    <mergeCell ref="A10:C10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1BD11B-FF56-4AFF-BD87-E8F16E55F5DD}">
          <x14:formula1>
            <xm:f>Hoja1!$A$1:$A$4</xm:f>
          </x14:formula1>
          <xm:sqref>H1:H4 H10:H1048576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defaultColWidth="11.425781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36</v>
      </c>
    </row>
    <row r="4" spans="1:1">
      <c r="A4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2023-10-30T18:26:18Z</dcterms:modified>
  <cp:category/>
  <cp:contentStatus/>
</cp:coreProperties>
</file>