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730"/>
  <workbookPr codeName="ThisWorkbook"/>
  <mc:AlternateContent xmlns:mc="http://schemas.openxmlformats.org/markup-compatibility/2006">
    <mc:Choice Requires="x15">
      <x15ac:absPath xmlns:x15ac="http://schemas.microsoft.com/office/spreadsheetml/2010/11/ac" url="C:\Users\sandra.pereira\Desktop\"/>
    </mc:Choice>
  </mc:AlternateContent>
  <xr:revisionPtr revIDLastSave="0" documentId="8_{1429BDCE-08DE-4741-9645-79375E17960B}" xr6:coauthVersionLast="36" xr6:coauthVersionMax="36" xr10:uidLastSave="{00000000-0000-0000-0000-000000000000}"/>
  <bookViews>
    <workbookView xWindow="0" yWindow="0" windowWidth="17970" windowHeight="5655" tabRatio="403" activeTab="1"/>
  </bookViews>
  <sheets>
    <sheet name="DOFA" sheetId="15" r:id="rId1"/>
    <sheet name="PLE-PIN-F001" sheetId="3" r:id="rId2"/>
    <sheet name="Hoja1" sheetId="16" r:id="rId3"/>
    <sheet name="FuenteRiesgo_AImpacto" sheetId="5" r:id="rId4"/>
    <sheet name="Mapa_Riesgo_Inherente" sheetId="10" state="hidden" r:id="rId5"/>
    <sheet name="Mapa_RResidual" sheetId="13" state="hidden" r:id="rId6"/>
    <sheet name="Nivel_Organizacional" sheetId="6" state="hidden" r:id="rId7"/>
    <sheet name="Caracteristicas_Controles" sheetId="7" state="hidden" r:id="rId8"/>
    <sheet name="Probabilidad" sheetId="8" state="hidden" r:id="rId9"/>
    <sheet name="Impacto" sheetId="9" state="hidden" r:id="rId10"/>
    <sheet name="Imp_Ambiental" sheetId="14" state="hidden" r:id="rId11"/>
  </sheets>
  <externalReferences>
    <externalReference r:id="rId12"/>
    <externalReference r:id="rId13"/>
    <externalReference r:id="rId14"/>
  </externalReferences>
  <definedNames>
    <definedName name="_1_SE">#REF!</definedName>
    <definedName name="A">#REF!</definedName>
    <definedName name="AA">#REF!</definedName>
    <definedName name="aaaa">#REF!</definedName>
    <definedName name="accion">#REF!</definedName>
    <definedName name="AGENTE">#REF!</definedName>
    <definedName name="_xlnm.Print_Area" localSheetId="0">DOFA!$A$1:$D$22</definedName>
    <definedName name="_xlnm.Print_Area" localSheetId="1">'PLE-PIN-F001'!$B$1:$AS$33</definedName>
    <definedName name="AREA_IMPACTO">#REF!</definedName>
    <definedName name="areaimpacto" localSheetId="1">'PLE-PIN-F001'!$BI$354:$BI$360</definedName>
    <definedName name="areaimpacto">'[1]SM-FO-27'!$BQ$476:$BQ$482</definedName>
    <definedName name="B" localSheetId="1">#REF!</definedName>
    <definedName name="B">#REF!</definedName>
    <definedName name="CALIFICACION" localSheetId="1">#REF!</definedName>
    <definedName name="CALIFICACION">#REF!</definedName>
    <definedName name="CAUSAS">[2]CAUSAS!$C$6:$O$11</definedName>
    <definedName name="cl" localSheetId="1">'PLE-PIN-F001'!#REF!</definedName>
    <definedName name="cl">'[1]SM-FO-27'!#REF!</definedName>
    <definedName name="CLAVE" localSheetId="1">#REF!</definedName>
    <definedName name="CLAVE">#REF!</definedName>
    <definedName name="CLAVECAUSA">[2]CAUSAS!$C$12:$O$12</definedName>
    <definedName name="CLAVECONT" localSheetId="1">#REF!</definedName>
    <definedName name="CLAVECONT">#REF!</definedName>
    <definedName name="CLAVECONTROL">'[2]NO BORRAR'!$B$41:$B$57</definedName>
    <definedName name="CLAVEOBJ" localSheetId="1">#REF!</definedName>
    <definedName name="CLAVEOBJ">#REF!</definedName>
    <definedName name="CLAVEPOL" localSheetId="1">#REF!</definedName>
    <definedName name="CLAVEPOL">#REF!</definedName>
    <definedName name="CLAVEPOLITICA">'[2]NO BORRAR'!$B$3:$B$17</definedName>
    <definedName name="CLAVEPROC" localSheetId="1">#REF!</definedName>
    <definedName name="CLAVEPROC">#REF!</definedName>
    <definedName name="CLAVEPROCEDIMIENTO">'[2]NO BORRAR'!$B$22:$B$38</definedName>
    <definedName name="CLAVERIESGO" localSheetId="1">#REF!</definedName>
    <definedName name="CLAVERIESGO">#REF!</definedName>
    <definedName name="CODIGO" localSheetId="1">#REF!</definedName>
    <definedName name="CODIGO">#REF!</definedName>
    <definedName name="CODIGO_RIESGO">#REF!</definedName>
    <definedName name="CODIGO1">#REF!</definedName>
    <definedName name="Con">#REF!</definedName>
    <definedName name="CONFLICTOS_SOCIALES">#REF!</definedName>
    <definedName name="CONTROL">'[2]NO BORRAR'!$C$41:$C$53</definedName>
    <definedName name="CONTROLES" localSheetId="1">#REF!</definedName>
    <definedName name="CONTROLES">#REF!</definedName>
    <definedName name="DIRECCION_ACTIVIDADES_MARITIMAS" localSheetId="1">#REF!</definedName>
    <definedName name="DIRECCION_ACTIVIDADES_MARITIMAS">#REF!</definedName>
    <definedName name="ESTABILIDAD_POLITICA">#REF!</definedName>
    <definedName name="EVENTOS_NATURALES">#REF!</definedName>
    <definedName name="FRECUENCIA">#REF!</definedName>
    <definedName name="FUENTE">#REF!</definedName>
    <definedName name="FUENTES_RIESGO">#REF!</definedName>
    <definedName name="fuentesriesgo" localSheetId="1">'PLE-PIN-F001'!$BH$354:$BH$358</definedName>
    <definedName name="fuentesriesgo">'[1]SM-FO-27'!$BP$476:$BP$480</definedName>
    <definedName name="g" localSheetId="1">#REF!</definedName>
    <definedName name="g">#REF!</definedName>
    <definedName name="GRAVEDAD" localSheetId="1">#REF!</definedName>
    <definedName name="GRAVEDAD">#REF!</definedName>
    <definedName name="IMPACTO">#REF!</definedName>
    <definedName name="INSTALACIONES">#REF!</definedName>
    <definedName name="LET">#REF!</definedName>
    <definedName name="MACROPROCESO">#REF!</definedName>
    <definedName name="nivelorgriesgo" localSheetId="1">'PLE-PIN-F001'!$BJ$354:$BJ$356</definedName>
    <definedName name="nivelorgriesgo">'[1]SM-FO-27'!$BR$481:$BR$483</definedName>
    <definedName name="NN" localSheetId="1">#REF!</definedName>
    <definedName name="NN">#REF!</definedName>
    <definedName name="NOMBRE_RIESGO" localSheetId="1">#REF!</definedName>
    <definedName name="NOMBRE_RIESGO">#REF!</definedName>
    <definedName name="NUM">#REF!</definedName>
    <definedName name="OBJETIVOS">#REF!</definedName>
    <definedName name="PERSONAS">#REF!</definedName>
    <definedName name="PESO">#REF!</definedName>
    <definedName name="POLITICA">'[2]NO BORRAR'!$C$3:$C$17</definedName>
    <definedName name="POLITICAS_GUBERNAMENTALES" localSheetId="1">#REF!</definedName>
    <definedName name="POLITICAS_GUBERNAMENTALES">#REF!</definedName>
    <definedName name="politicasmanejo">'PLE-PIN-F001'!$BU$354:$BU$358</definedName>
    <definedName name="PROCEDIMIENTO" localSheetId="1">#REF!</definedName>
    <definedName name="PROCEDIMIENTO">#REF!</definedName>
    <definedName name="PROCESO" localSheetId="1">#REF!</definedName>
    <definedName name="PROCESO">#REF!</definedName>
    <definedName name="PUNTAJE">#REF!</definedName>
    <definedName name="PUNTAJEF">#REF!</definedName>
    <definedName name="PUNTAJEG">#REF!</definedName>
    <definedName name="q">#REF!</definedName>
    <definedName name="RELACIONADO">#REF!</definedName>
    <definedName name="RESPUESTA">'[2]NO BORRAR'!$G$1:$G$5</definedName>
    <definedName name="RIESGOS" localSheetId="1">#REF!</definedName>
    <definedName name="RIESGOS">#REF!</definedName>
    <definedName name="SE" localSheetId="1">#REF!</definedName>
    <definedName name="SE">#REF!</definedName>
    <definedName name="SI_NO">'[3]NO BORRAR'!$F$1:$F$2</definedName>
    <definedName name="SINO" localSheetId="1">#REF!</definedName>
    <definedName name="SINO">#REF!</definedName>
    <definedName name="SISTEMAS" localSheetId="1">#REF!</definedName>
    <definedName name="SISTEMAS">#REF!</definedName>
    <definedName name="TECNOLOGIA">#REF!</definedName>
    <definedName name="Tipificacionriesgo" localSheetId="1">'PLE-PIN-F001'!$BJ$367:$BJ$378</definedName>
    <definedName name="Tipificacionriesgo">'[1]SM-FO-27'!$BR$486:$BR$499</definedName>
    <definedName name="TIPOACCION">'[2]NO BORRAR'!$I$1:$I$9</definedName>
    <definedName name="tiposriesgo">'PLE-PIN-F001'!$BJ$367:$BJ$375</definedName>
    <definedName name="_xlnm.Print_Titles" localSheetId="1">'PLE-PIN-F001'!$16:$18</definedName>
    <definedName name="TOTAL_PUNTAJE_RIESGO" localSheetId="1">#REF!</definedName>
    <definedName name="TOTAL_PUNTAJE_RIESGO">#REF!</definedName>
    <definedName name="TRATAMIENTO" localSheetId="1">#REF!</definedName>
    <definedName name="TRATAMIENTO">#REF!</definedName>
    <definedName name="TRATAMIENTO_RIESGO">'[3]NO BORRAR'!$G$1:$G$5</definedName>
    <definedName name="trIANGULO" localSheetId="1">#REF!</definedName>
    <definedName name="trIANGULO">#REF!</definedName>
    <definedName name="X" localSheetId="1">#REF!</definedName>
    <definedName name="X">#REF!</definedName>
    <definedName name="Y">#REF!</definedName>
    <definedName name="Z">#REF!</definedName>
    <definedName name="zona">#REF!</definedName>
  </definedNames>
  <calcPr calcId="191029" fullCalcOnLoad="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20" i="3" l="1"/>
  <c r="L20" i="3"/>
  <c r="J21" i="3"/>
  <c r="C45" i="13"/>
  <c r="L21" i="3"/>
  <c r="J22" i="3"/>
  <c r="C46" i="13"/>
  <c r="L22" i="3"/>
  <c r="D42" i="10"/>
  <c r="J23" i="3"/>
  <c r="C43" i="10"/>
  <c r="L23" i="3"/>
  <c r="D47" i="13"/>
  <c r="J24" i="3"/>
  <c r="C48" i="13"/>
  <c r="L24" i="3"/>
  <c r="J25" i="3"/>
  <c r="L25" i="3"/>
  <c r="AA25" i="3"/>
  <c r="AB25" i="3"/>
  <c r="J26" i="3"/>
  <c r="L26" i="3"/>
  <c r="AA26" i="3"/>
  <c r="AB26" i="3"/>
  <c r="J27" i="3"/>
  <c r="L27" i="3"/>
  <c r="AA27" i="3"/>
  <c r="AB27" i="3"/>
  <c r="J28" i="3"/>
  <c r="L28" i="3"/>
  <c r="AA28" i="3"/>
  <c r="AB28" i="3"/>
  <c r="AD28" i="3"/>
  <c r="G52" i="13"/>
  <c r="AL14" i="3"/>
  <c r="AL13" i="3"/>
  <c r="AL12" i="3"/>
  <c r="AL11" i="3"/>
  <c r="AL10" i="3"/>
  <c r="AL9" i="3"/>
  <c r="AL8" i="3"/>
  <c r="AL7" i="3"/>
  <c r="AL6" i="3"/>
  <c r="AL5" i="3"/>
  <c r="AN5" i="3"/>
  <c r="AN4" i="3"/>
  <c r="Z22" i="3"/>
  <c r="Z21" i="3"/>
  <c r="Z20" i="3"/>
  <c r="G8" i="14"/>
  <c r="G14" i="14"/>
  <c r="F16" i="14"/>
  <c r="G9" i="14"/>
  <c r="G10" i="14"/>
  <c r="G11" i="14"/>
  <c r="G12" i="14"/>
  <c r="G13" i="14"/>
  <c r="AA21" i="14"/>
  <c r="AA24" i="14"/>
  <c r="J19" i="3"/>
  <c r="C43" i="13"/>
  <c r="L19" i="3"/>
  <c r="D43" i="13"/>
  <c r="E43" i="13"/>
  <c r="C41" i="10"/>
  <c r="C42" i="10"/>
  <c r="D48" i="13"/>
  <c r="C45" i="10"/>
  <c r="D49" i="13"/>
  <c r="C50" i="13"/>
  <c r="D52" i="13"/>
  <c r="B19" i="3"/>
  <c r="B43" i="13"/>
  <c r="B20" i="3"/>
  <c r="B44" i="13"/>
  <c r="C44" i="13"/>
  <c r="D44" i="13"/>
  <c r="B21" i="3"/>
  <c r="B41" i="10"/>
  <c r="B22" i="3"/>
  <c r="B42" i="10"/>
  <c r="B46" i="13"/>
  <c r="B23" i="3"/>
  <c r="B47" i="13"/>
  <c r="B43" i="10"/>
  <c r="B24" i="3"/>
  <c r="B25" i="3"/>
  <c r="B49" i="13"/>
  <c r="B45" i="10"/>
  <c r="B26" i="3"/>
  <c r="B46" i="10"/>
  <c r="B27" i="3"/>
  <c r="B47" i="10"/>
  <c r="D51" i="13"/>
  <c r="B28" i="3"/>
  <c r="B52" i="13"/>
  <c r="C52" i="13"/>
  <c r="C40" i="10"/>
  <c r="D45" i="10"/>
  <c r="D47" i="10"/>
  <c r="C48" i="10"/>
  <c r="D48" i="10"/>
  <c r="AK5" i="3"/>
  <c r="AK6" i="3"/>
  <c r="AK7" i="3"/>
  <c r="AK8" i="3"/>
  <c r="AN8" i="3"/>
  <c r="AQ8" i="3"/>
  <c r="AK9" i="3"/>
  <c r="AN9" i="3"/>
  <c r="AQ9" i="3"/>
  <c r="AK10" i="3"/>
  <c r="AN10" i="3"/>
  <c r="AQ10" i="3"/>
  <c r="AK11" i="3"/>
  <c r="AN11" i="3"/>
  <c r="AQ11" i="3"/>
  <c r="AK12" i="3"/>
  <c r="AN12" i="3"/>
  <c r="AQ12" i="3"/>
  <c r="AK13" i="3"/>
  <c r="AN13" i="3"/>
  <c r="AQ13" i="3"/>
  <c r="AK14" i="3"/>
  <c r="AN14" i="3"/>
  <c r="R19" i="3"/>
  <c r="T19" i="3"/>
  <c r="V19" i="3"/>
  <c r="X19" i="3"/>
  <c r="Z19" i="3"/>
  <c r="R20" i="3"/>
  <c r="T20" i="3"/>
  <c r="V20" i="3"/>
  <c r="X20" i="3"/>
  <c r="R21" i="3"/>
  <c r="T21" i="3"/>
  <c r="V21" i="3"/>
  <c r="X21" i="3"/>
  <c r="R22" i="3"/>
  <c r="T22" i="3"/>
  <c r="V22" i="3"/>
  <c r="X22" i="3"/>
  <c r="R23" i="3"/>
  <c r="T23" i="3"/>
  <c r="V23" i="3"/>
  <c r="X23" i="3"/>
  <c r="Z23" i="3"/>
  <c r="R24" i="3"/>
  <c r="T24" i="3"/>
  <c r="V24" i="3"/>
  <c r="X24" i="3"/>
  <c r="Z24" i="3"/>
  <c r="M25" i="3"/>
  <c r="N25" i="3"/>
  <c r="R25" i="3"/>
  <c r="T25" i="3"/>
  <c r="V25" i="3"/>
  <c r="X25" i="3"/>
  <c r="Z25" i="3"/>
  <c r="R26" i="3"/>
  <c r="T26" i="3"/>
  <c r="V26" i="3"/>
  <c r="X26" i="3"/>
  <c r="Z26" i="3"/>
  <c r="R27" i="3"/>
  <c r="T27" i="3"/>
  <c r="V27" i="3"/>
  <c r="X27" i="3"/>
  <c r="Z27" i="3"/>
  <c r="M28" i="3"/>
  <c r="N28" i="3"/>
  <c r="R28" i="3"/>
  <c r="T28" i="3"/>
  <c r="V28" i="3"/>
  <c r="X28" i="3"/>
  <c r="Z28" i="3"/>
  <c r="R29" i="3"/>
  <c r="R30" i="3"/>
  <c r="R31" i="3"/>
  <c r="W34" i="3"/>
  <c r="Y34" i="3"/>
  <c r="B48" i="10"/>
  <c r="C46" i="10"/>
  <c r="B51" i="13"/>
  <c r="B48" i="13"/>
  <c r="B44" i="10"/>
  <c r="C49" i="13"/>
  <c r="E49" i="13"/>
  <c r="C47" i="13"/>
  <c r="B50" i="13"/>
  <c r="E52" i="13"/>
  <c r="B40" i="10"/>
  <c r="J45" i="10"/>
  <c r="B45" i="13"/>
  <c r="C44" i="10"/>
  <c r="B39" i="10"/>
  <c r="K45" i="10"/>
  <c r="I45" i="10"/>
  <c r="F45" i="10"/>
  <c r="E45" i="10"/>
  <c r="G45" i="10"/>
  <c r="AC25" i="3"/>
  <c r="C51" i="13"/>
  <c r="E51" i="13"/>
  <c r="H48" i="10"/>
  <c r="M48" i="10"/>
  <c r="AC26" i="3"/>
  <c r="AC27" i="3"/>
  <c r="AE27" i="3"/>
  <c r="H51" i="13"/>
  <c r="D50" i="13"/>
  <c r="E50" i="13"/>
  <c r="D46" i="10"/>
  <c r="M26" i="3"/>
  <c r="N26" i="3"/>
  <c r="AF26" i="3"/>
  <c r="C47" i="10"/>
  <c r="M47" i="10"/>
  <c r="M27" i="3"/>
  <c r="N27" i="3"/>
  <c r="F48" i="10"/>
  <c r="I48" i="10"/>
  <c r="E48" i="10"/>
  <c r="L48" i="10"/>
  <c r="AC28" i="3"/>
  <c r="AD25" i="3"/>
  <c r="G49" i="13"/>
  <c r="AF25" i="3"/>
  <c r="AE25" i="3"/>
  <c r="H49" i="13"/>
  <c r="F50" i="13"/>
  <c r="AG26" i="3"/>
  <c r="F49" i="13"/>
  <c r="AG25" i="3"/>
  <c r="L47" i="10"/>
  <c r="K47" i="10"/>
  <c r="I46" i="10"/>
  <c r="E46" i="10"/>
  <c r="G46" i="10"/>
  <c r="F46" i="10"/>
  <c r="M46" i="10"/>
  <c r="K46" i="10"/>
  <c r="L46" i="10"/>
  <c r="I49" i="13"/>
  <c r="Z49" i="13"/>
  <c r="L49" i="13"/>
  <c r="R49" i="13"/>
  <c r="X49" i="13"/>
  <c r="AE49" i="13"/>
  <c r="AB49" i="13"/>
  <c r="AC49" i="13"/>
  <c r="AA49" i="13"/>
  <c r="T49" i="13"/>
  <c r="V49" i="13"/>
  <c r="W49" i="13"/>
  <c r="AF49" i="13"/>
  <c r="Y49" i="13"/>
  <c r="M49" i="13"/>
  <c r="AG49" i="13"/>
  <c r="O50" i="13"/>
  <c r="T50" i="13"/>
  <c r="S50" i="13"/>
  <c r="AA50" i="13"/>
  <c r="AE50" i="13"/>
  <c r="L50" i="13"/>
  <c r="V50" i="13"/>
  <c r="X50" i="13"/>
  <c r="P50" i="13"/>
  <c r="AG50" i="13"/>
  <c r="I50" i="13"/>
  <c r="K50" i="13"/>
  <c r="Q50" i="13"/>
  <c r="Y50" i="13"/>
  <c r="AB50" i="13"/>
  <c r="Z50" i="13"/>
  <c r="AF50" i="13"/>
  <c r="J50" i="13"/>
  <c r="R50" i="13"/>
  <c r="C39" i="10"/>
  <c r="N50" i="13"/>
  <c r="W50" i="13"/>
  <c r="AC50" i="13"/>
  <c r="AD50" i="13"/>
  <c r="U50" i="13"/>
  <c r="M50" i="13"/>
  <c r="G47" i="10"/>
  <c r="J47" i="10"/>
  <c r="F47" i="10"/>
  <c r="I47" i="10"/>
  <c r="E47" i="10"/>
  <c r="H47" i="10"/>
  <c r="M45" i="10"/>
  <c r="H45" i="10"/>
  <c r="L45" i="10"/>
  <c r="AF27" i="3"/>
  <c r="AD27" i="3"/>
  <c r="G51" i="13"/>
  <c r="S49" i="13"/>
  <c r="Q49" i="13"/>
  <c r="U49" i="13"/>
  <c r="H46" i="10"/>
  <c r="J46" i="10"/>
  <c r="K49" i="13"/>
  <c r="P49" i="13"/>
  <c r="N49" i="13"/>
  <c r="AD49" i="13"/>
  <c r="J49" i="13"/>
  <c r="O49" i="13"/>
  <c r="AF28" i="3"/>
  <c r="AE28" i="3"/>
  <c r="H52" i="13"/>
  <c r="J48" i="10"/>
  <c r="G48" i="10"/>
  <c r="K48" i="10"/>
  <c r="AD26" i="3"/>
  <c r="G50" i="13"/>
  <c r="AE26" i="3"/>
  <c r="H50" i="13"/>
  <c r="AG27" i="3"/>
  <c r="F51" i="13"/>
  <c r="F52" i="13"/>
  <c r="AG28" i="3"/>
  <c r="Q51" i="13"/>
  <c r="AE51" i="13"/>
  <c r="U51" i="13"/>
  <c r="S51" i="13"/>
  <c r="Y51" i="13"/>
  <c r="R51" i="13"/>
  <c r="AF51" i="13"/>
  <c r="AD51" i="13"/>
  <c r="AG51" i="13"/>
  <c r="X51" i="13"/>
  <c r="P51" i="13"/>
  <c r="W51" i="13"/>
  <c r="Z51" i="13"/>
  <c r="L51" i="13"/>
  <c r="V51" i="13"/>
  <c r="AA51" i="13"/>
  <c r="N51" i="13"/>
  <c r="AC51" i="13"/>
  <c r="M51" i="13"/>
  <c r="T51" i="13"/>
  <c r="AB51" i="13"/>
  <c r="J51" i="13"/>
  <c r="K51" i="13"/>
  <c r="I51" i="13"/>
  <c r="O51" i="13"/>
  <c r="U52" i="13"/>
  <c r="I52" i="13"/>
  <c r="V52" i="13"/>
  <c r="M52" i="13"/>
  <c r="AG52" i="13"/>
  <c r="Q52" i="13"/>
  <c r="AB52" i="13"/>
  <c r="AC52" i="13"/>
  <c r="Y52" i="13"/>
  <c r="N52" i="13"/>
  <c r="S52" i="13"/>
  <c r="T52" i="13"/>
  <c r="Z52" i="13"/>
  <c r="P52" i="13"/>
  <c r="L52" i="13"/>
  <c r="AF52" i="13"/>
  <c r="K52" i="13"/>
  <c r="AE52" i="13"/>
  <c r="W52" i="13"/>
  <c r="AA52" i="13"/>
  <c r="AD52" i="13"/>
  <c r="O52" i="13"/>
  <c r="J52" i="13"/>
  <c r="R52" i="13"/>
  <c r="X52" i="13"/>
  <c r="D44" i="10"/>
  <c r="E48" i="13"/>
  <c r="M24" i="3"/>
  <c r="N24" i="3"/>
  <c r="M23" i="3"/>
  <c r="N23" i="3"/>
  <c r="E47" i="13"/>
  <c r="D43" i="10"/>
  <c r="H43" i="10"/>
  <c r="M43" i="10"/>
  <c r="K43" i="10"/>
  <c r="L43" i="10"/>
  <c r="J43" i="10"/>
  <c r="I43" i="10"/>
  <c r="E43" i="10"/>
  <c r="G43" i="10"/>
  <c r="I42" i="10"/>
  <c r="L42" i="10"/>
  <c r="J42" i="10"/>
  <c r="E42" i="10"/>
  <c r="M42" i="10"/>
  <c r="D46" i="13"/>
  <c r="H42" i="10"/>
  <c r="E46" i="13"/>
  <c r="K42" i="10"/>
  <c r="F42" i="10"/>
  <c r="M22" i="3"/>
  <c r="N22" i="3"/>
  <c r="G42" i="10"/>
  <c r="D41" i="10"/>
  <c r="D45" i="13"/>
  <c r="E45" i="13"/>
  <c r="J41" i="10"/>
  <c r="M21" i="3"/>
  <c r="N21" i="3"/>
  <c r="H41" i="10"/>
  <c r="D40" i="10"/>
  <c r="G40" i="10"/>
  <c r="E44" i="13"/>
  <c r="M20" i="3"/>
  <c r="N20" i="3"/>
  <c r="E40" i="10"/>
  <c r="H40" i="10"/>
  <c r="L40" i="10"/>
  <c r="D39" i="10"/>
  <c r="M19" i="3"/>
  <c r="N19" i="3"/>
  <c r="E39" i="10"/>
  <c r="I44" i="10"/>
  <c r="K44" i="10"/>
  <c r="G44" i="10"/>
  <c r="E44" i="10"/>
  <c r="J44" i="10"/>
  <c r="L44" i="10"/>
  <c r="M44" i="10"/>
  <c r="F44" i="10"/>
  <c r="H44" i="10"/>
  <c r="F43" i="10"/>
  <c r="E41" i="10"/>
  <c r="E49" i="10"/>
  <c r="D16" i="10"/>
  <c r="G41" i="10"/>
  <c r="F41" i="10"/>
  <c r="K41" i="10"/>
  <c r="I41" i="10"/>
  <c r="L41" i="10"/>
  <c r="M41" i="10"/>
  <c r="M40" i="10"/>
  <c r="F40" i="10"/>
  <c r="I40" i="10"/>
  <c r="K40" i="10"/>
  <c r="J40" i="10"/>
  <c r="G39" i="10"/>
  <c r="G49" i="10"/>
  <c r="H16" i="10"/>
  <c r="F39" i="10"/>
  <c r="M39" i="10"/>
  <c r="L39" i="10"/>
  <c r="L49" i="10"/>
  <c r="F26" i="10"/>
  <c r="I39" i="10"/>
  <c r="J39" i="10"/>
  <c r="K39" i="10"/>
  <c r="H39" i="10"/>
  <c r="H49" i="10"/>
  <c r="D21" i="10"/>
  <c r="J49" i="10"/>
  <c r="H21" i="10"/>
  <c r="F49" i="10"/>
  <c r="F16" i="10"/>
  <c r="I49" i="10"/>
  <c r="F21" i="10"/>
  <c r="M49" i="10"/>
  <c r="H26" i="10"/>
  <c r="K49" i="10"/>
  <c r="D26" i="10"/>
  <c r="AA24" i="3"/>
  <c r="AB24" i="3"/>
  <c r="AD24" i="3"/>
  <c r="G48" i="13"/>
  <c r="AA23" i="3"/>
  <c r="AB23" i="3"/>
  <c r="AD23" i="3"/>
  <c r="G47" i="13"/>
  <c r="AA22" i="3"/>
  <c r="AB22" i="3"/>
  <c r="AD22" i="3"/>
  <c r="G46" i="13"/>
  <c r="AA21" i="3"/>
  <c r="AB21" i="3"/>
  <c r="AE21" i="3"/>
  <c r="H45" i="13"/>
  <c r="AA20" i="3"/>
  <c r="AB20" i="3"/>
  <c r="AE20" i="3"/>
  <c r="H44" i="13"/>
  <c r="AA19" i="3"/>
  <c r="AB19" i="3"/>
  <c r="AC19" i="3"/>
  <c r="AE23" i="3"/>
  <c r="H47" i="13"/>
  <c r="AC23" i="3"/>
  <c r="AF21" i="3"/>
  <c r="AG21" i="3"/>
  <c r="AF20" i="3"/>
  <c r="AG20" i="3"/>
  <c r="AD20" i="3"/>
  <c r="G44" i="13"/>
  <c r="AF24" i="3"/>
  <c r="AG24" i="3"/>
  <c r="AC24" i="3"/>
  <c r="AE24" i="3"/>
  <c r="H48" i="13"/>
  <c r="AF23" i="3"/>
  <c r="AG23" i="3"/>
  <c r="AC22" i="3"/>
  <c r="AF22" i="3"/>
  <c r="AG22" i="3"/>
  <c r="AE22" i="3"/>
  <c r="H46" i="13"/>
  <c r="AC21" i="3"/>
  <c r="AD21" i="3"/>
  <c r="G45" i="13"/>
  <c r="AC20" i="3"/>
  <c r="AD19" i="3"/>
  <c r="G43" i="13"/>
  <c r="AE19" i="3"/>
  <c r="H43" i="13"/>
  <c r="AF19" i="3"/>
  <c r="F43" i="13"/>
  <c r="F48" i="13"/>
  <c r="F45" i="13"/>
  <c r="F44" i="13"/>
  <c r="F47" i="13"/>
  <c r="AB47" i="13"/>
  <c r="F46" i="13"/>
  <c r="L46" i="13"/>
  <c r="AC12" i="3"/>
  <c r="AG12" i="3"/>
  <c r="AG19" i="3"/>
  <c r="AB48" i="13"/>
  <c r="M48" i="13"/>
  <c r="O48" i="13"/>
  <c r="P48" i="13"/>
  <c r="AG48" i="13"/>
  <c r="Y48" i="13"/>
  <c r="X48" i="13"/>
  <c r="V48" i="13"/>
  <c r="T48" i="13"/>
  <c r="AE48" i="13"/>
  <c r="K48" i="13"/>
  <c r="I48" i="13"/>
  <c r="U48" i="13"/>
  <c r="L48" i="13"/>
  <c r="J48" i="13"/>
  <c r="R48" i="13"/>
  <c r="AC48" i="13"/>
  <c r="AF48" i="13"/>
  <c r="N48" i="13"/>
  <c r="Q48" i="13"/>
  <c r="Z48" i="13"/>
  <c r="AA48" i="13"/>
  <c r="W48" i="13"/>
  <c r="S48" i="13"/>
  <c r="AD48" i="13"/>
  <c r="AA47" i="13"/>
  <c r="AE47" i="13"/>
  <c r="Z47" i="13"/>
  <c r="W47" i="13"/>
  <c r="J47" i="13"/>
  <c r="X47" i="13"/>
  <c r="N47" i="13"/>
  <c r="L47" i="13"/>
  <c r="Y47" i="13"/>
  <c r="I47" i="13"/>
  <c r="R47" i="13"/>
  <c r="T47" i="13"/>
  <c r="S47" i="13"/>
  <c r="P46" i="13"/>
  <c r="AC46" i="13"/>
  <c r="AB46" i="13"/>
  <c r="AG45" i="13"/>
  <c r="AB45" i="13"/>
  <c r="I45" i="13"/>
  <c r="Y45" i="13"/>
  <c r="AA45" i="13"/>
  <c r="Q45" i="13"/>
  <c r="P45" i="13"/>
  <c r="AC45" i="13"/>
  <c r="U45" i="13"/>
  <c r="AF45" i="13"/>
  <c r="N45" i="13"/>
  <c r="Z45" i="13"/>
  <c r="M45" i="13"/>
  <c r="R45" i="13"/>
  <c r="X45" i="13"/>
  <c r="W45" i="13"/>
  <c r="AD45" i="13"/>
  <c r="V45" i="13"/>
  <c r="S45" i="13"/>
  <c r="AE45" i="13"/>
  <c r="J45" i="13"/>
  <c r="T45" i="13"/>
  <c r="O45" i="13"/>
  <c r="K45" i="13"/>
  <c r="L45" i="13"/>
  <c r="K44" i="13"/>
  <c r="L44" i="13"/>
  <c r="AD44" i="13"/>
  <c r="P44" i="13"/>
  <c r="O44" i="13"/>
  <c r="Z44" i="13"/>
  <c r="Y44" i="13"/>
  <c r="U44" i="13"/>
  <c r="J44" i="13"/>
  <c r="M44" i="13"/>
  <c r="AF44" i="13"/>
  <c r="AA44" i="13"/>
  <c r="N44" i="13"/>
  <c r="I44" i="13"/>
  <c r="X44" i="13"/>
  <c r="AE44" i="13"/>
  <c r="AB44" i="13"/>
  <c r="W44" i="13"/>
  <c r="T44" i="13"/>
  <c r="AG44" i="13"/>
  <c r="AC44" i="13"/>
  <c r="R44" i="13"/>
  <c r="S44" i="13"/>
  <c r="Q44" i="13"/>
  <c r="V44" i="13"/>
  <c r="S43" i="13"/>
  <c r="AD43" i="13"/>
  <c r="AB43" i="13"/>
  <c r="P43" i="13"/>
  <c r="M43" i="13"/>
  <c r="L43" i="13"/>
  <c r="T43" i="13"/>
  <c r="O43" i="13"/>
  <c r="Q43" i="13"/>
  <c r="Z43" i="13"/>
  <c r="R43" i="13"/>
  <c r="V43" i="13"/>
  <c r="K43" i="13"/>
  <c r="U43" i="13"/>
  <c r="N43" i="13"/>
  <c r="AA43" i="13"/>
  <c r="AF43" i="13"/>
  <c r="W43" i="13"/>
  <c r="AE43" i="13"/>
  <c r="Y43" i="13"/>
  <c r="AC43" i="13"/>
  <c r="AG43" i="13"/>
  <c r="I43" i="13"/>
  <c r="J43" i="13"/>
  <c r="X43" i="13"/>
  <c r="AF47" i="13"/>
  <c r="AC47" i="13"/>
  <c r="V47" i="13"/>
  <c r="AG47" i="13"/>
  <c r="U47" i="13"/>
  <c r="O47" i="13"/>
  <c r="P47" i="13"/>
  <c r="AD47" i="13"/>
  <c r="M47" i="13"/>
  <c r="Q47" i="13"/>
  <c r="K47" i="13"/>
  <c r="J46" i="13"/>
  <c r="R46" i="13"/>
  <c r="X46" i="13"/>
  <c r="V46" i="13"/>
  <c r="V53" i="13"/>
  <c r="F25" i="13"/>
  <c r="K46" i="13"/>
  <c r="AF46" i="13"/>
  <c r="AF53" i="13"/>
  <c r="J30" i="13"/>
  <c r="M46" i="13"/>
  <c r="M53" i="13"/>
  <c r="F15" i="13"/>
  <c r="Y46" i="13"/>
  <c r="S46" i="13"/>
  <c r="O46" i="13"/>
  <c r="C39" i="13"/>
  <c r="F39" i="13"/>
  <c r="AD46" i="13"/>
  <c r="Q46" i="13"/>
  <c r="T46" i="13"/>
  <c r="T53" i="13"/>
  <c r="F20" i="13"/>
  <c r="AE46" i="13"/>
  <c r="AE53" i="13"/>
  <c r="L25" i="13"/>
  <c r="U46" i="13"/>
  <c r="AA46" i="13"/>
  <c r="W46" i="13"/>
  <c r="W53" i="13"/>
  <c r="J15" i="13"/>
  <c r="N46" i="13"/>
  <c r="AG46" i="13"/>
  <c r="I46" i="13"/>
  <c r="Z46" i="13"/>
  <c r="Z53" i="13"/>
  <c r="L20" i="13"/>
  <c r="R53" i="13"/>
  <c r="L10" i="13"/>
  <c r="J53" i="13"/>
  <c r="F10" i="13"/>
  <c r="AB53" i="13"/>
  <c r="F30" i="13"/>
  <c r="L53" i="13"/>
  <c r="H10" i="13"/>
  <c r="I53" i="13"/>
  <c r="D10" i="13"/>
  <c r="X53" i="13"/>
  <c r="L15" i="13"/>
  <c r="O53" i="13"/>
  <c r="D25" i="13"/>
  <c r="AC53" i="13"/>
  <c r="H30" i="13"/>
  <c r="K53" i="13"/>
  <c r="D15" i="13"/>
  <c r="N53" i="13"/>
  <c r="D20" i="13"/>
  <c r="AG53" i="13"/>
  <c r="L30" i="13"/>
  <c r="Q53" i="13"/>
  <c r="J10" i="13"/>
  <c r="S53" i="13"/>
  <c r="H15" i="13"/>
  <c r="Y53" i="13"/>
  <c r="J20" i="13"/>
  <c r="AA53" i="13"/>
  <c r="H25" i="13"/>
  <c r="P53" i="13"/>
  <c r="D30" i="13"/>
  <c r="U53" i="13"/>
  <c r="H20" i="13"/>
  <c r="AD53" i="13"/>
  <c r="J25" i="13"/>
</calcChain>
</file>

<file path=xl/sharedStrings.xml><?xml version="1.0" encoding="utf-8"?>
<sst xmlns="http://schemas.openxmlformats.org/spreadsheetml/2006/main" count="745" uniqueCount="369">
  <si>
    <t>Personas</t>
  </si>
  <si>
    <t>Tecnologìa</t>
  </si>
  <si>
    <t>Procesos</t>
  </si>
  <si>
    <t>Infraestructura</t>
  </si>
  <si>
    <t>No.</t>
  </si>
  <si>
    <t>AREA DE IMPACTO</t>
  </si>
  <si>
    <t>ELABORÓ</t>
  </si>
  <si>
    <t>FUENTES DE RIESGO</t>
  </si>
  <si>
    <t>PROBABILIDAD</t>
  </si>
  <si>
    <t>IMPACTO</t>
  </si>
  <si>
    <t>SEVERIDAD</t>
  </si>
  <si>
    <t>VALOR DE SEVERIDAD</t>
  </si>
  <si>
    <t>EFECTIVIDAD CONTROL</t>
  </si>
  <si>
    <t>VALOR SEVERIDAD</t>
  </si>
  <si>
    <t>POLÍTICAS DE MANEJO</t>
  </si>
  <si>
    <t>PORCENTAJE REDUCCIÓN RIESGO SEGÚN E.C</t>
  </si>
  <si>
    <t>ACEPTABLE</t>
  </si>
  <si>
    <t>1</t>
  </si>
  <si>
    <t>Asumir</t>
  </si>
  <si>
    <t>TOLERABLE</t>
  </si>
  <si>
    <t>2</t>
  </si>
  <si>
    <t>Reducir</t>
  </si>
  <si>
    <t>MODERADO</t>
  </si>
  <si>
    <t>MODERADA</t>
  </si>
  <si>
    <t>3</t>
  </si>
  <si>
    <t>Evitar</t>
  </si>
  <si>
    <t>NIVEL ORGANIZACIONAL DEL RIESGO</t>
  </si>
  <si>
    <t>IMPORTANTE</t>
  </si>
  <si>
    <t>4</t>
  </si>
  <si>
    <t>Compartir</t>
  </si>
  <si>
    <t>INACEPTABLE</t>
  </si>
  <si>
    <t>5</t>
  </si>
  <si>
    <t>Transferir</t>
  </si>
  <si>
    <t>6</t>
  </si>
  <si>
    <t>7</t>
  </si>
  <si>
    <t>8</t>
  </si>
  <si>
    <t>ALTA</t>
  </si>
  <si>
    <t>9</t>
  </si>
  <si>
    <t>10</t>
  </si>
  <si>
    <t>11</t>
  </si>
  <si>
    <t>12</t>
  </si>
  <si>
    <t>13</t>
  </si>
  <si>
    <t>14</t>
  </si>
  <si>
    <t>15</t>
  </si>
  <si>
    <t>16</t>
  </si>
  <si>
    <t>17</t>
  </si>
  <si>
    <t>18</t>
  </si>
  <si>
    <t>19</t>
  </si>
  <si>
    <t>20</t>
  </si>
  <si>
    <t>21</t>
  </si>
  <si>
    <t>22</t>
  </si>
  <si>
    <t>23</t>
  </si>
  <si>
    <t>24</t>
  </si>
  <si>
    <t>25</t>
  </si>
  <si>
    <t>CONTROL</t>
  </si>
  <si>
    <t>CALIFICACION DEL CONTROL</t>
  </si>
  <si>
    <t>DOCUMENTADO</t>
  </si>
  <si>
    <t>CALIF</t>
  </si>
  <si>
    <t>N° PLAN DE MEJORA ASOCIADO</t>
  </si>
  <si>
    <t>Información</t>
  </si>
  <si>
    <t>Estratégico</t>
  </si>
  <si>
    <t>Táctico</t>
  </si>
  <si>
    <t>Operativo</t>
  </si>
  <si>
    <t>ELEMENTOS QUE LOS CARACTERIZAN</t>
  </si>
  <si>
    <t>Estratégicos</t>
  </si>
  <si>
    <t>Tácticos</t>
  </si>
  <si>
    <t>BAJA</t>
  </si>
  <si>
    <t>MEDIA</t>
  </si>
  <si>
    <t>LEVE</t>
  </si>
  <si>
    <t>CATASTRÓFICO</t>
  </si>
  <si>
    <t>APROBÓ</t>
  </si>
  <si>
    <t>EFECTIVIDAD DE CONTROLES</t>
  </si>
  <si>
    <t>Si</t>
  </si>
  <si>
    <t>No</t>
  </si>
  <si>
    <t>Documentado</t>
  </si>
  <si>
    <t>Preventivo</t>
  </si>
  <si>
    <t>Detectivo</t>
  </si>
  <si>
    <t>Correctivo</t>
  </si>
  <si>
    <t>Permanente</t>
  </si>
  <si>
    <t>Periódico</t>
  </si>
  <si>
    <t>Ocasional</t>
  </si>
  <si>
    <t>Externos (Eventos Naturales/ Terceros)</t>
  </si>
  <si>
    <t>Automatización</t>
  </si>
  <si>
    <t xml:space="preserve">Oportunidad </t>
  </si>
  <si>
    <t xml:space="preserve">Periodicidad </t>
  </si>
  <si>
    <t>Automático</t>
  </si>
  <si>
    <t>Semiautomático</t>
  </si>
  <si>
    <t>Manual/Visual</t>
  </si>
  <si>
    <t>CARACTERÍSTICAS DE LOS CONTROLES</t>
  </si>
  <si>
    <t>CALIICACIÓN</t>
  </si>
  <si>
    <t>INEXISTENTE</t>
  </si>
  <si>
    <t>MALO</t>
  </si>
  <si>
    <t>REGULAR</t>
  </si>
  <si>
    <t>BUENO</t>
  </si>
  <si>
    <t>EXCELENTE</t>
  </si>
  <si>
    <t>PROBABILIDAD DEL RIESGO</t>
  </si>
  <si>
    <t>ESCALAS DE IMPACTO</t>
  </si>
  <si>
    <t>IMPACTO AMBIENTAL</t>
  </si>
  <si>
    <t>PERFIL DE RIESGO DEL PROCESO</t>
  </si>
  <si>
    <t>CRITICIDAD</t>
  </si>
  <si>
    <t>MAPA DE RIESGO INHERENTE</t>
  </si>
  <si>
    <t>Impacto</t>
  </si>
  <si>
    <t>Probabilidad</t>
  </si>
  <si>
    <t>OPORTUNIDAD</t>
  </si>
  <si>
    <t>PERIODICIDAD</t>
  </si>
  <si>
    <t>FORMA DE EJECUCIÓN</t>
  </si>
  <si>
    <t xml:space="preserve">CALIFICACION CUANTITATIVA DEL CONTROL </t>
  </si>
  <si>
    <t>Fuente de riesgo</t>
  </si>
  <si>
    <t>Area de impacto</t>
  </si>
  <si>
    <t>PROCESO:</t>
  </si>
  <si>
    <t>LÍDER:</t>
  </si>
  <si>
    <t>OBJETIVO:</t>
  </si>
  <si>
    <t>CONTROL DE CAMBIOS</t>
  </si>
  <si>
    <t>VERSIÓN</t>
  </si>
  <si>
    <t>FECHA</t>
  </si>
  <si>
    <t xml:space="preserve">
PROMEDIO CALIFICACION DE CONTROL POR RIESGO</t>
  </si>
  <si>
    <t>RowS(39:39).Select</t>
  </si>
  <si>
    <t>Aceptable</t>
  </si>
  <si>
    <t>Moderada</t>
  </si>
  <si>
    <t>Inaceptable</t>
  </si>
  <si>
    <t>Baja-Leve</t>
  </si>
  <si>
    <t>Baja-Moderado</t>
  </si>
  <si>
    <t>Baja-Catastrófico</t>
  </si>
  <si>
    <t>Media-Leve</t>
  </si>
  <si>
    <t>Media-Moderado</t>
  </si>
  <si>
    <t>Media-Catastrófico</t>
  </si>
  <si>
    <t>Alta-Leve</t>
  </si>
  <si>
    <t>Alta-Moderado</t>
  </si>
  <si>
    <t>Alta-
Catastrófico</t>
  </si>
  <si>
    <t>Rresidual</t>
  </si>
  <si>
    <t>Severidad</t>
  </si>
  <si>
    <t>Prob Res</t>
  </si>
  <si>
    <t>Imp Res</t>
  </si>
  <si>
    <t>ESCALA DE IMPACTO AMBIENTAL</t>
  </si>
  <si>
    <t>CRITERIOS DE VALORACIÓN</t>
  </si>
  <si>
    <t>Alcance</t>
  </si>
  <si>
    <t>Duración</t>
  </si>
  <si>
    <t>Recuperabilidad</t>
  </si>
  <si>
    <t>Cantidad</t>
  </si>
  <si>
    <t>Normatividad</t>
  </si>
  <si>
    <t>NIVEL DE DAÑO O AFECTACIÓN AL AMBIENTE</t>
  </si>
  <si>
    <t>Puntual</t>
  </si>
  <si>
    <t>Local</t>
  </si>
  <si>
    <t>Regional</t>
  </si>
  <si>
    <t>Baja</t>
  </si>
  <si>
    <t>Media</t>
  </si>
  <si>
    <t>Alta</t>
  </si>
  <si>
    <t>Breve</t>
  </si>
  <si>
    <t>Temporal</t>
  </si>
  <si>
    <t>Reversible</t>
  </si>
  <si>
    <t>Recuperable</t>
  </si>
  <si>
    <t>Irrecuperable/Irreversible</t>
  </si>
  <si>
    <t>Leve</t>
  </si>
  <si>
    <t>$G$16</t>
  </si>
  <si>
    <t>$1:$2</t>
  </si>
  <si>
    <t>PROBABLE</t>
  </si>
  <si>
    <t>IMPROBABLE</t>
  </si>
  <si>
    <t>MAYOR</t>
  </si>
  <si>
    <t>MENOR</t>
  </si>
  <si>
    <t>CASI SEGURO</t>
  </si>
  <si>
    <t>POSIBLE</t>
  </si>
  <si>
    <t>RARO</t>
  </si>
  <si>
    <t>ALTO</t>
  </si>
  <si>
    <t>$H:$I</t>
  </si>
  <si>
    <t>Tolerable</t>
  </si>
  <si>
    <t>Moderado</t>
  </si>
  <si>
    <t>Importante</t>
  </si>
  <si>
    <t>Raro-Insignificante</t>
  </si>
  <si>
    <t>Raro-Menor</t>
  </si>
  <si>
    <t>Improbable-Insignificante</t>
  </si>
  <si>
    <t>Raro-Moderado</t>
  </si>
  <si>
    <t>Improbable-Menor</t>
  </si>
  <si>
    <t>Posible-Insignificante</t>
  </si>
  <si>
    <t>Probable-Insignificante</t>
  </si>
  <si>
    <t>Casi Seguro-Insignificante</t>
  </si>
  <si>
    <t>Raro-
Mayor</t>
  </si>
  <si>
    <t>Raro-Catastrófico</t>
  </si>
  <si>
    <t>Improbable - Moderado</t>
  </si>
  <si>
    <t>Posible - Menor</t>
  </si>
  <si>
    <t>Posible - Moderado</t>
  </si>
  <si>
    <t>Probable - Menor</t>
  </si>
  <si>
    <t>Improbable - Mayor</t>
  </si>
  <si>
    <t>$X:$X</t>
  </si>
  <si>
    <t>Improbable - Catastrófico</t>
  </si>
  <si>
    <t>Posible - Mayor</t>
  </si>
  <si>
    <t>Posible - Catastrófico</t>
  </si>
  <si>
    <t>Probable - Moderado</t>
  </si>
  <si>
    <t>Casi Seguro - Menor</t>
  </si>
  <si>
    <t>Casi seguro - Moderado</t>
  </si>
  <si>
    <t>Probable - Mayor</t>
  </si>
  <si>
    <t>Probable - Catastrófico</t>
  </si>
  <si>
    <t>Casi seguro - Mayor</t>
  </si>
  <si>
    <t>Casi Seguro - Catastrófico</t>
  </si>
  <si>
    <t>$10:$</t>
  </si>
  <si>
    <t>$AC:$</t>
  </si>
  <si>
    <t>MAPA DE RIESGOS</t>
  </si>
  <si>
    <t>$5:$6</t>
  </si>
  <si>
    <t>$9:$9</t>
  </si>
  <si>
    <t>$E$2:</t>
  </si>
  <si>
    <t>$I:$I</t>
  </si>
  <si>
    <t>Calidad</t>
  </si>
  <si>
    <t>MÍNIMO</t>
  </si>
  <si>
    <t>$D:$D</t>
  </si>
  <si>
    <t>$F:$F</t>
  </si>
  <si>
    <t>$K:$K</t>
  </si>
  <si>
    <t>$M:$M</t>
  </si>
  <si>
    <t>Afecta mínimamente el nivel de eficacia del proceso, es decir su capacidad para alcanzar los objetivos establecidos</t>
  </si>
  <si>
    <t>Afecta de manera parcial el nivel de eficacia del proceso, es decir su capacidad para alcanzar los objetivos establecidos</t>
  </si>
  <si>
    <t>Afecta de manera moderada el nivel de eficacia y eficiencia del proceso, es decir su capacidad para alcanzar los objetivos establecidos y la gestión adecuada de los recursos necesarios para tal fin.</t>
  </si>
  <si>
    <t xml:space="preserve">Afecta de manera importante el nivel de eficacia y eficiencia del proceso y de manera mínima la efectividad, es decir su capacidad para alcanzar los objetivos establecidos, la gestión adecuada de los recursos necesarios para tal fin y reduce la probabilidad de alcanzar el impacto esperado </t>
  </si>
  <si>
    <t>Afecta de manera importante el nivel de eficacia,  eficiencia y efectividad del proceso, es decir su capacidad para alcanzar los objetivos establecidos, la gestión adecuada de los recursos necesarios para tal fin y  alcanzar el impacto esperado.</t>
  </si>
  <si>
    <t>Entre 1 a 250</t>
  </si>
  <si>
    <t>Entre 500 y 1250</t>
  </si>
  <si>
    <t>Entre 2500 y 5000</t>
  </si>
  <si>
    <t>Entre 6250 y 25000</t>
  </si>
  <si>
    <t>Entre 31250 y 1.000.000</t>
  </si>
  <si>
    <t>Si el (los) activo (s) afectado (s) está (n) valorado (s) como Muy Alto (MA)</t>
  </si>
  <si>
    <t>Si el (los) activo (s) afectado (s) está (n) valorado (s) como Alto (A)</t>
  </si>
  <si>
    <t>Si el (los) activo (s) afectado (s) está (n) valorado (s) como Medio (M)</t>
  </si>
  <si>
    <t>Si el (los) activo (s) afectado (s) está (n) valorado (s) como Bajo (B)</t>
  </si>
  <si>
    <t>Si el (los) activo (s) afectado (s) está (n) valorado (s) como Muy Bajo (MB)</t>
  </si>
  <si>
    <t>Un grupo de servidores públicos y/o contratistas percibe negativamente la gestión de la entidad</t>
  </si>
  <si>
    <t>Todos los servidores públicos y/o contratistas perciben negativamente la gestión de la entidad</t>
  </si>
  <si>
    <t>Difusión de una imagen negativa la gestión de la entidad tiene alcance o trascendencia a nivel distrital</t>
  </si>
  <si>
    <t>Difusión de una imagen negativa la gestión de la entidad tiene alcance o trascendencia a nivel departamental o regional</t>
  </si>
  <si>
    <t xml:space="preserve">Difusión de una imagen negativa la gestión de la entidad tiene alcance o trascendencia a nivel nacional </t>
  </si>
  <si>
    <t xml:space="preserve">Ningún Daño </t>
  </si>
  <si>
    <t>Lesiones o enfermedades que no requieren incapacidad</t>
  </si>
  <si>
    <t>Lesiones o enfermedades con incapacidad laboral temporal (ILT)</t>
  </si>
  <si>
    <t>Lesiones o enfermedades graves irreparables (incapacidad permanente parcial o invalidez)</t>
  </si>
  <si>
    <t>Muerte</t>
  </si>
  <si>
    <t>$F$17</t>
  </si>
  <si>
    <t>DESCRIPCIÓN DE LA MODIFICACIÓN</t>
  </si>
  <si>
    <t>EVENTO</t>
  </si>
  <si>
    <t>RELACIÓN DE ÁREAS DE IMPACTO Y FUENTES DE RIESGO
DURANTE LA IDENTIFICACIÓN DE RIESGOS</t>
  </si>
  <si>
    <t>Ambiente</t>
  </si>
  <si>
    <t>Servidor Público / Contratista</t>
  </si>
  <si>
    <t>Credibilidad, buen nombre y reputación</t>
  </si>
  <si>
    <t>SGC
SCI</t>
  </si>
  <si>
    <t>SGA</t>
  </si>
  <si>
    <t>SGSST</t>
  </si>
  <si>
    <t>SRS</t>
  </si>
  <si>
    <t>SGSI
SIGA</t>
  </si>
  <si>
    <t xml:space="preserve">                  Área de Impacto
Fuente de Riesgo</t>
  </si>
  <si>
    <t>Tecnología</t>
  </si>
  <si>
    <t>Externa</t>
  </si>
  <si>
    <t xml:space="preserve">Calidad
</t>
  </si>
  <si>
    <t>Servidor público o contratista</t>
  </si>
  <si>
    <t>SOCIALIZADO</t>
  </si>
  <si>
    <t>RIESGO = 1+2+3</t>
  </si>
  <si>
    <r>
      <t xml:space="preserve">SECRETARÍA DISTRITAL DE GOBIERNO 
</t>
    </r>
    <r>
      <rPr>
        <b/>
        <sz val="18"/>
        <color indexed="60"/>
        <rFont val="Arial"/>
        <family val="2"/>
      </rPr>
      <t>FORMATO MATRIZ DE RIESGO</t>
    </r>
  </si>
  <si>
    <t>PROCESOS</t>
  </si>
  <si>
    <t>CÓDIGO</t>
  </si>
  <si>
    <t>IDENTIFICACIÓN DEL RIESGO</t>
  </si>
  <si>
    <t>TRATAMIENTO DEL RIESGO</t>
  </si>
  <si>
    <t>ANÁLISIS Y EVALUACIÓN DEL RIESGO</t>
  </si>
  <si>
    <t>NORMATIVIDAD / DOCUMENTO DE LA ENTIDAD</t>
  </si>
  <si>
    <t>Manual / Visual</t>
  </si>
  <si>
    <t>El control se encuentra socializado</t>
  </si>
  <si>
    <t>Se aplica durante la actividad en la que podría presentarse. Enfocado a alertar a la entidad sobre la materialización del riesgo, en el momento mismo en que está ocurriendo, para que se tomen las medidas que corresponda.</t>
  </si>
  <si>
    <t>Se aplican antes de la actividad en la que podría presentarse el riesgo analizado. Enfocado a eliminar o mantener en niveles aceptables las causas del riesgo, para prevenir su ocurrencia o materialización.</t>
  </si>
  <si>
    <t>Controles claves aplicados todas las veces que se realice la actividad que pudiera generar el riesgo analizado</t>
  </si>
  <si>
    <t>Controles claves aplicados con una regularidad fija establecida, en la actividad en la que podría materializarse el riesgo analizado</t>
  </si>
  <si>
    <t>Controles claves que se aplican sólo en forma intermitente en la actividad en la que podría generarse el riesgo analizado</t>
  </si>
  <si>
    <t>Incorporados en la actividad cuya aplicación es completamente sistematizada o automática y no requiere intervención del talento humano</t>
  </si>
  <si>
    <t>Incorporados en la actividad cuya aplicación es parcialmente computarizada o sistematizada y por ello necesita del apoyo humano para su ejecución.</t>
  </si>
  <si>
    <t>Incorporados en la actividad cuya aplicación se realiza totalmente en forma manual y/o visual por los servidores o contratistas de la entidad</t>
  </si>
  <si>
    <t>Nivel Organizacional</t>
  </si>
  <si>
    <t>REVISÓ:
Analistas SGR - SIG</t>
  </si>
  <si>
    <t>CALIDAD</t>
  </si>
  <si>
    <t>AMBIENTE</t>
  </si>
  <si>
    <t>INFORMACIÓN</t>
  </si>
  <si>
    <t>SERVIDOR PÚBLICO O CONTRATISTA</t>
  </si>
  <si>
    <t>CREDIBILIDAD, BUEN NOMBRE Y REPUTACIÓN</t>
  </si>
  <si>
    <t>$A$24</t>
  </si>
  <si>
    <t>$C$2:</t>
  </si>
  <si>
    <t>ZONA DE RIESGO INHERENTE</t>
  </si>
  <si>
    <t>$AG:$</t>
  </si>
  <si>
    <t>ZONA DE RIESGO RESIDUAL</t>
  </si>
  <si>
    <t>Cálculo
ZONA RIESGO RESIDUAL</t>
  </si>
  <si>
    <t>$A$1:</t>
  </si>
  <si>
    <t>NOTA: Para el diligenciamiento de esta matriz tenga en cuenta el manual "Gestión del Riesgo" PIN-M001</t>
  </si>
  <si>
    <t>Evaluación Independiente</t>
  </si>
  <si>
    <t>Gestión del Conocimiento</t>
  </si>
  <si>
    <t>Planeación y Gestión Sectorial</t>
  </si>
  <si>
    <t>Planeación Institucional</t>
  </si>
  <si>
    <t>Gerencia de TIC</t>
  </si>
  <si>
    <t>Gestión del Patrimonio Documental</t>
  </si>
  <si>
    <t>Comunicación Estratégica</t>
  </si>
  <si>
    <t>Control Disciplinario</t>
  </si>
  <si>
    <t>Gestión Jurídica</t>
  </si>
  <si>
    <t>Gerencia del Talento Humano</t>
  </si>
  <si>
    <t>Gestión Corporativa Institucional</t>
  </si>
  <si>
    <t>Gestión Corporativa Local</t>
  </si>
  <si>
    <t>Convivencia y Dialogo Social</t>
  </si>
  <si>
    <t>Relaciones Estratégicas</t>
  </si>
  <si>
    <t>Fomento y Protección de los DDHH</t>
  </si>
  <si>
    <t>Gestión Pública Territorial Local</t>
  </si>
  <si>
    <t>Inspección, Vigilancia y Control</t>
  </si>
  <si>
    <t>Acompañamiento a la Gestión Local</t>
  </si>
  <si>
    <t>Servicio a la Ciudadanía</t>
  </si>
  <si>
    <t>Operativos/
Específico</t>
  </si>
  <si>
    <t>La materialización del riesgo incidiría inmediata y directamente sobre los elementos de la planeación estratégica de la entidad.
Son riesgos del nivel estratégico aquellos generados a partir del diagnóstico institucional dentro del análisis DOFA, en específico de las amenazas y/o debilidades identificadas; y que, surjan del proceso objeto de análisis.</t>
  </si>
  <si>
    <t xml:space="preserve">La materialización del riesgo incidiría directa e inmediatamente en el cumplimiento del objetivo de un proceso o en la operación adecuada de alguno de los aspectos relevantes de la planeación y la gestión institucional.
De igual forma, en este nivel también se encuentran los riesgos que inciden en el cumplimiento de los objetivos de los proyectos de inversión y los identificados en el marco del monitoreo al servicio no conforme.
</t>
  </si>
  <si>
    <t>La materialización del riesgo incidiría directamente en actividades concretas y específicas de la gestión institucional, llevadas a cabo para el desarrollo del qué hacer de los procesos. En ese sentido, estarían en este nivel del riesgo aquellos riesgos contractuales, asociados a la alteración del equilibrio financiero entre las partes de los contratos suscritos por la entidad, además de los riesgos contables, entre otros.</t>
  </si>
  <si>
    <t>$I$6</t>
  </si>
  <si>
    <t xml:space="preserve">Se encuentra documentado dentro de la estructura documental de la SDG, en alguna disposición normativa o acto administrativo refrendado por autoridad competente y adoptado. 
Es importante hacer una revisión de procedimientos del proceso relacionados al tema para articular directamente los puntos de control establecidos allá para registrarlo en este apartado de la matriz de riesgos en el riesgo correspondiente
</t>
  </si>
  <si>
    <t>Correctivo: Se aplica una vez se haya terminado la actividad en la que podría presentarse el riesgo analizado y se detecte una deficiencia (Materialización del riesgo). Enfocado a reducir las consecuencias del riesgo. Se entiende que un control correctivo es una medida de contingencia del proceso frente a la materialización de un riesgo para la mitigación inmediata de su impacto, por tanto, el conjunto de controles correctivos de la matriz de riesgos comprendería el plan de contingencia del proceso</t>
  </si>
  <si>
    <t>$E$10</t>
  </si>
  <si>
    <t>$17:$</t>
  </si>
  <si>
    <t>ANÁLISIS CAUSAL</t>
  </si>
  <si>
    <t>ANÁLISIS DE IMPACTO</t>
  </si>
  <si>
    <t>Causa</t>
  </si>
  <si>
    <t>Consecuencia</t>
  </si>
  <si>
    <t>$AI:$</t>
  </si>
  <si>
    <t>MONITOREO DEL RIESGO</t>
  </si>
  <si>
    <t>MÉTODO DE VERIFICACIÓN PARA EL MONITOREO AL COMPORTAMIENTO</t>
  </si>
  <si>
    <t>OPORTUNIDADES</t>
  </si>
  <si>
    <t>FORTALEZAS</t>
  </si>
  <si>
    <t>AMENAZAS</t>
  </si>
  <si>
    <t>DEBILIDADES</t>
  </si>
  <si>
    <t>ESTRATEGIAS (FO)</t>
  </si>
  <si>
    <t>ESTRATEGIAS (DO)</t>
  </si>
  <si>
    <t>ESTRATEGIAS (FA)</t>
  </si>
  <si>
    <t>ESTRATEGIAS (DA)</t>
  </si>
  <si>
    <t>SECRETARIA DISTRITAL DE GOBIERNO                                                                                                                                                                                   ESTRATEGIAS FO/DO-FA/DA</t>
  </si>
  <si>
    <t>$A:$A</t>
  </si>
  <si>
    <t>$F$8</t>
  </si>
  <si>
    <t>Nota: El perfil de riesgo resume el nivel de riesgo del proceso, permitiendo identificar aspectos de peligro relevantes para establecer prioridades en la implementación de controles.  Su cálculo corresponde al promedio del valor numérico otorgado a la zona de riesgo residual de cada riesgo. Dicho valor numérico se encuentra establecido en el manual de riesgos de la Entidad.  </t>
  </si>
  <si>
    <t>VIGENCIA</t>
  </si>
  <si>
    <t xml:space="preserve">RARO </t>
  </si>
  <si>
    <t xml:space="preserve">MINIMO </t>
  </si>
  <si>
    <t>CÁLCULO ZONA RIESGO RESIDUAL</t>
  </si>
  <si>
    <t>$H$36</t>
  </si>
  <si>
    <t>Afectación de la integridad de los datos</t>
  </si>
  <si>
    <t>Incumplimiento en las condiciones del servicio
para el cliente
Pérdida o corrupción de los datos
sistematizados del proceso de calibración de
equipos.
Insuficiencia en el aseguramiento de la base
de datos
Niveles de seguridad de la información
inadecuada</t>
  </si>
  <si>
    <t>Afectación de la
disponibilidad del
respaldo de la
información en
los procesos</t>
  </si>
  <si>
    <t>Falla en el software del repositorio Backus
Corrupción de las cintas en el momento de
las copias y las restauración del Backus</t>
  </si>
  <si>
    <t>Funcionamiento
inadecuado del
aplicaciones de
software que
afectan el
proceso de</t>
  </si>
  <si>
    <t>Bloqueo a nivel de servicios de la aplicación
Bloqueos a nivel de logs de aplicaciones
 ( congelamiento o intrusión)</t>
  </si>
  <si>
    <t>Indisponibilidad
del servidor o
equipos de
computo</t>
  </si>
  <si>
    <t>Obsolescencia Tecnológica 
Falta de espacio por alto consumo de recursos
Puertos abiertos y servicios asociados que
pueden causar la caída o falla de servidores</t>
  </si>
  <si>
    <t>Funcionamiento
inadecuado del
almacenamiento</t>
  </si>
  <si>
    <t>Saturación de capacidad de almacenamiento
Reporte de alarmas en los arreglos de discos</t>
  </si>
  <si>
    <t xml:space="preserve">Ausencia de
integridad de la
información en
las
comunicaciones
para el desarrollo
de los procesos </t>
  </si>
  <si>
    <t>Ataques informáticos frente a la seguridad de
la información.</t>
  </si>
  <si>
    <t xml:space="preserve">Perdida de la información y posibles
Ataques a la integridad de los datos. </t>
  </si>
  <si>
    <t>Afectación a la disponibilidad de acceso
al servicio o recurso del proceso de
calibración de equipos.</t>
  </si>
  <si>
    <t>Mal funcionamiento del software, retraso
en los procesos asociados a la aplicación</t>
  </si>
  <si>
    <t>Perdida de la continuidad del negocio,
servicios afectados para los usuarios
internos y externos.
Afectación a toda la Entidad</t>
  </si>
  <si>
    <t>Perdida de información</t>
  </si>
  <si>
    <t>Perdida, robo o mala utilización de la
información.</t>
  </si>
  <si>
    <t>Aseguramiento o hardening y respaldo de los archivos de control de
acceso a los usuarios
Copias de seguridad, para tener respaldos y evitar daños, redundancia
cíclica. Inclusión en el plan de Backus de todo el servidor para hacer
rollback
Crear procesos de mantenimiento mensual de las BD y depuración de
índices. Monitoreo de posibles intrusiones indebidas a las BD
Fortalecimiento de la seguridad en perfiles, y acceso a aplicaciones</t>
  </si>
  <si>
    <t>Realización del Mantenimiento adecuado
Restauración de pruebas de información / Transporte, custodia y
almacenamiento técnico para salvaguardar la información contenida
en las cintas.</t>
  </si>
  <si>
    <t>Monitoreo preventivo diario para determinar anormalidades en los
diferentes servicios de la aplicación y los servidores.
Realizar monitoreo diario del espacio en disco para evitar que el
tamaño de los logs desborde el espacio</t>
  </si>
  <si>
    <t xml:space="preserve">Realizar los correspondientes Backus para liberar espacio. Tareas
programadas y monitoreadas
Contactar al proveedor para que atienda el servicio en discos de
servidores </t>
  </si>
  <si>
    <t xml:space="preserve">Monitoreo preventivo para determinar anormalidades, fortaleciendo la
seguridad activa de la red. </t>
  </si>
  <si>
    <t xml:space="preserve"> Realizar un
monitoreo al
Aseguramiento oreo al
Aseguramiento
Copias de
seguridad en
servidores de alta
Monitoreo de
Bases de Datos
Documentar la
seguridad en
perfiles de </t>
  </si>
  <si>
    <t>Realizar el
contrato de
mantenimiento
Realizar el
contrato de
transporte y
custodia de cintas
de servidores</t>
  </si>
  <si>
    <t>Monitoreo de Logs</t>
  </si>
  <si>
    <t>Elaboración del
plan de cambio
Reporte Mensual
de análisis del
monitoreo
Reporte Mensual
de análisis del
monitoreo
destinado para la</t>
  </si>
  <si>
    <t>Reporte Semanal
de Backus de
servidores
Reporte Semanal
de la ocupación
de Discos de
Servidores.</t>
  </si>
  <si>
    <t>Reporte Diario del
Trafico de la Red</t>
  </si>
  <si>
    <t xml:space="preserve">Se debe contar con el correspondiente plan de cambio y actualización
de equipos para evitar rezagos tecnológicos no programados
Monitoreo diario con la herramienta disponible para tal fin. 
</t>
  </si>
  <si>
    <t>Plan de Seguridad y Privacidad de la Informacion
Guia para la gestion del riesgo digital sector gobierno
Guia para la orientacion de la gestion del riesgo de seguridad digital MINTIC.</t>
  </si>
  <si>
    <t>DIRECTOR DE TI</t>
  </si>
  <si>
    <t>Formular e implementar las estrategias de Tecnologías e Información (TI) en materia de seguridad digital, uso y apropiación de los Sistemas de Información y disponibilidad de los servicios de TIC</t>
  </si>
  <si>
    <t>El documento será aprobado mediante sesión de Comité Institucional de Gestión y Desempeño.</t>
  </si>
  <si>
    <t>$F$8: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</si>
</sst>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92" formatCode="0.0"/>
    <numFmt numFmtId="193" formatCode="0;\-0;;@"/>
  </numFmts>
  <fonts count="48">
    <font>
      <sz val="10"/>
      <name val="Arial"/>
      <family val="2"/>
    </font>
    <font>
      <sz val="10"/>
      <name val="Arial"/>
      <family val="2"/>
    </font>
    <font>
      <b/>
      <sz val="11"/>
      <name val="Arial"/>
      <family val="2"/>
    </font>
    <font>
      <b/>
      <sz val="12"/>
      <name val="Arial"/>
      <family val="2"/>
    </font>
    <font>
      <sz val="12"/>
      <name val="Arial"/>
      <family val="2"/>
    </font>
    <font>
      <b/>
      <sz val="10"/>
      <name val="Arial"/>
      <family val="2"/>
    </font>
    <font>
      <sz val="12"/>
      <color indexed="8"/>
      <name val="Arial"/>
      <family val="2"/>
    </font>
    <font>
      <b/>
      <sz val="10"/>
      <name val="Arial Narrow"/>
      <family val="2"/>
    </font>
    <font>
      <sz val="16"/>
      <name val="Arial"/>
      <family val="2"/>
    </font>
    <font>
      <b/>
      <sz val="12"/>
      <color indexed="9"/>
      <name val="Arial"/>
      <family val="2"/>
    </font>
    <font>
      <sz val="11"/>
      <name val="Arial"/>
      <family val="2"/>
    </font>
    <font>
      <sz val="10"/>
      <name val="Arial Narrow"/>
      <family val="2"/>
    </font>
    <font>
      <b/>
      <sz val="9"/>
      <color indexed="9"/>
      <name val="Arial"/>
      <family val="2"/>
    </font>
    <font>
      <sz val="8"/>
      <name val="Arial"/>
      <family val="2"/>
    </font>
    <font>
      <b/>
      <sz val="16"/>
      <color indexed="63"/>
      <name val="Carlito"/>
      <family val="2"/>
    </font>
    <font>
      <b/>
      <sz val="18"/>
      <color indexed="63"/>
      <name val="Carlito"/>
      <family val="2"/>
    </font>
    <font>
      <sz val="10"/>
      <color indexed="8"/>
      <name val="Arial"/>
      <family val="2"/>
    </font>
    <font>
      <b/>
      <sz val="11"/>
      <color indexed="9"/>
      <name val="Arial"/>
      <family val="2"/>
    </font>
    <font>
      <b/>
      <sz val="12"/>
      <color indexed="10"/>
      <name val="Arial"/>
      <family val="2"/>
    </font>
    <font>
      <sz val="11"/>
      <color indexed="8"/>
      <name val="Arial"/>
      <family val="2"/>
    </font>
    <font>
      <b/>
      <sz val="11"/>
      <color indexed="16"/>
      <name val="Arial"/>
      <family val="2"/>
    </font>
    <font>
      <sz val="10"/>
      <color indexed="9"/>
      <name val="Arial"/>
      <family val="2"/>
    </font>
    <font>
      <b/>
      <sz val="10"/>
      <color indexed="21"/>
      <name val="Arial"/>
      <family val="2"/>
    </font>
    <font>
      <b/>
      <sz val="10"/>
      <color indexed="9"/>
      <name val="Arial"/>
      <family val="2"/>
    </font>
    <font>
      <b/>
      <sz val="8"/>
      <color indexed="9"/>
      <name val="Arial"/>
      <family val="2"/>
    </font>
    <font>
      <b/>
      <sz val="12"/>
      <color indexed="21"/>
      <name val="Arial"/>
      <family val="2"/>
    </font>
    <font>
      <b/>
      <sz val="22"/>
      <color indexed="63"/>
      <name val="Carlito"/>
      <family val="2"/>
    </font>
    <font>
      <b/>
      <sz val="20"/>
      <color indexed="63"/>
      <name val="Carlito"/>
      <family val="2"/>
    </font>
    <font>
      <b/>
      <sz val="18"/>
      <name val="Arial"/>
      <family val="2"/>
    </font>
    <font>
      <b/>
      <sz val="18"/>
      <color indexed="60"/>
      <name val="Arial"/>
      <family val="2"/>
    </font>
    <font>
      <b/>
      <sz val="12"/>
      <color indexed="16"/>
      <name val="Arial"/>
      <family val="2"/>
    </font>
    <font>
      <b/>
      <sz val="12"/>
      <color indexed="9"/>
      <name val="Arial"/>
      <family val="2"/>
    </font>
    <font>
      <sz val="12"/>
      <color indexed="16"/>
      <name val="Arial"/>
      <family val="2"/>
    </font>
    <font>
      <b/>
      <sz val="12"/>
      <color indexed="29"/>
      <name val="Arial"/>
      <family val="2"/>
    </font>
    <font>
      <sz val="12"/>
      <color indexed="29"/>
      <name val="Arial"/>
      <family val="2"/>
    </font>
    <font>
      <b/>
      <sz val="10"/>
      <color indexed="8"/>
      <name val="Arial"/>
      <family val="2"/>
    </font>
    <font>
      <sz val="10"/>
      <color indexed="9"/>
      <name val="Arial"/>
      <family val="2"/>
    </font>
    <font>
      <sz val="10"/>
      <color indexed="8"/>
      <name val="Arial"/>
      <family val="2"/>
    </font>
    <font>
      <sz val="12"/>
      <color indexed="8"/>
      <name val="Arial"/>
      <family val="2"/>
    </font>
    <font>
      <sz val="11"/>
      <color indexed="17"/>
      <name val="Calibri"/>
      <family val="2"/>
    </font>
    <font>
      <sz val="10"/>
      <name val="Arial"/>
      <family val="2"/>
    </font>
    <font>
      <b/>
      <sz val="15"/>
      <color indexed="56"/>
      <name val="Calibri"/>
      <family val="2"/>
    </font>
    <font>
      <b/>
      <sz val="13"/>
      <color indexed="56"/>
      <name val="Calibri"/>
      <family val="2"/>
    </font>
    <font>
      <sz val="9"/>
      <name val="Arial"/>
      <family val="2"/>
    </font>
    <font>
      <b/>
      <sz val="9"/>
      <color indexed="56"/>
      <name val="Calibri"/>
      <family val="2"/>
    </font>
    <font>
      <sz val="9"/>
      <name val="Arial"/>
      <family val="2"/>
    </font>
    <font>
      <b/>
      <sz val="12"/>
      <color indexed="56"/>
      <name val="Calibri"/>
      <family val="2"/>
    </font>
    <font>
      <sz val="8"/>
      <color indexed="8"/>
      <name val="Arial"/>
      <family val="2"/>
    </font>
  </fonts>
  <fills count="19">
    <fill>
      <patternFill patternType="none"/>
    </fill>
    <fill>
      <patternFill patternType="gray125"/>
    </fill>
    <fill>
      <patternFill patternType="solid">
        <fgColor indexed="42"/>
      </patternFill>
    </fill>
    <fill>
      <patternFill patternType="solid">
        <fgColor indexed="9"/>
        <bgColor indexed="64"/>
      </patternFill>
    </fill>
    <fill>
      <patternFill patternType="solid">
        <fgColor indexed="10"/>
        <bgColor indexed="64"/>
      </patternFill>
    </fill>
    <fill>
      <patternFill patternType="solid">
        <fgColor indexed="11"/>
        <bgColor indexed="64"/>
      </patternFill>
    </fill>
    <fill>
      <patternFill patternType="solid">
        <fgColor indexed="23"/>
        <bgColor indexed="64"/>
      </patternFill>
    </fill>
    <fill>
      <patternFill patternType="solid">
        <fgColor indexed="13"/>
        <bgColor indexed="64"/>
      </patternFill>
    </fill>
    <fill>
      <patternFill patternType="solid">
        <fgColor indexed="51"/>
        <bgColor indexed="64"/>
      </patternFill>
    </fill>
    <fill>
      <patternFill patternType="solid">
        <fgColor indexed="42"/>
        <bgColor indexed="64"/>
      </patternFill>
    </fill>
    <fill>
      <patternFill patternType="solid">
        <fgColor indexed="57"/>
        <bgColor indexed="64"/>
      </patternFill>
    </fill>
    <fill>
      <patternFill patternType="solid">
        <fgColor indexed="60"/>
        <bgColor indexed="64"/>
      </patternFill>
    </fill>
    <fill>
      <patternFill patternType="solid">
        <fgColor indexed="50"/>
        <bgColor indexed="64"/>
      </patternFill>
    </fill>
    <fill>
      <patternFill patternType="solid">
        <fgColor indexed="29"/>
        <bgColor indexed="64"/>
      </patternFill>
    </fill>
    <fill>
      <patternFill patternType="solid">
        <fgColor indexed="44"/>
        <bgColor indexed="64"/>
      </patternFill>
    </fill>
    <fill>
      <patternFill patternType="solid">
        <fgColor indexed="22"/>
        <bgColor indexed="64"/>
      </patternFill>
    </fill>
    <fill>
      <patternFill patternType="solid">
        <fgColor indexed="52"/>
        <bgColor indexed="64"/>
      </patternFill>
    </fill>
    <fill>
      <patternFill patternType="solid">
        <fgColor indexed="17"/>
        <bgColor indexed="64"/>
      </patternFill>
    </fill>
    <fill>
      <patternFill patternType="solid">
        <fgColor indexed="49"/>
        <bgColor indexed="64"/>
      </patternFill>
    </fill>
  </fills>
  <borders count="28">
    <border>
      <left/>
      <right/>
      <top/>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9"/>
      </right>
      <top style="thin">
        <color indexed="9"/>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9"/>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s>
  <cellStyleXfs count="6">
    <xf numFmtId="0" fontId="0" fillId="0" borderId="0"/>
    <xf numFmtId="0" fontId="39" fillId="2" borderId="0" applyNumberFormat="0" applyBorder="0" applyAlignment="0" applyProtection="0"/>
    <xf numFmtId="0" fontId="1" fillId="0" borderId="0"/>
    <xf numFmtId="0" fontId="40" fillId="0" borderId="0"/>
    <xf numFmtId="0" fontId="41" fillId="0" borderId="1" applyNumberFormat="0" applyFill="0" applyAlignment="0" applyProtection="0"/>
    <xf numFmtId="0" fontId="42" fillId="0" borderId="2" applyNumberFormat="0" applyFill="0" applyAlignment="0" applyProtection="0"/>
  </cellStyleXfs>
  <cellXfs count="317">
    <xf numFmtId="0" fontId="0" fillId="0" borderId="0" xfId="0"/>
    <xf numFmtId="0" fontId="0" fillId="3" borderId="0" xfId="0" applyFill="1" applyProtection="1"/>
    <xf numFmtId="0" fontId="3" fillId="3" borderId="0" xfId="0" applyFont="1" applyFill="1" applyBorder="1" applyAlignment="1" applyProtection="1">
      <alignment horizontal="left" vertical="center" wrapText="1"/>
    </xf>
    <xf numFmtId="0" fontId="1" fillId="3" borderId="0" xfId="0" applyFont="1" applyFill="1" applyBorder="1" applyAlignment="1" applyProtection="1">
      <alignment vertical="center" wrapText="1"/>
    </xf>
    <xf numFmtId="0" fontId="4" fillId="3" borderId="0" xfId="0" applyFont="1" applyFill="1" applyBorder="1" applyAlignment="1" applyProtection="1">
      <alignment vertical="center" wrapText="1"/>
    </xf>
    <xf numFmtId="0" fontId="4" fillId="3" borderId="3"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xf>
    <xf numFmtId="0" fontId="1" fillId="3" borderId="0" xfId="0" applyFont="1" applyFill="1" applyAlignment="1" applyProtection="1">
      <alignment horizontal="center" vertical="center" wrapText="1"/>
      <protection locked="0"/>
    </xf>
    <xf numFmtId="0" fontId="1" fillId="3" borderId="0" xfId="0" applyFont="1" applyFill="1" applyAlignment="1" applyProtection="1">
      <alignment vertical="center" wrapText="1"/>
      <protection locked="0"/>
    </xf>
    <xf numFmtId="0" fontId="7" fillId="3" borderId="0" xfId="0" applyFont="1" applyFill="1" applyAlignment="1" applyProtection="1">
      <alignment wrapText="1"/>
    </xf>
    <xf numFmtId="0" fontId="1" fillId="3" borderId="0" xfId="0" applyFont="1" applyFill="1" applyAlignment="1" applyProtection="1">
      <alignment horizontal="center" vertical="center" wrapText="1"/>
    </xf>
    <xf numFmtId="0" fontId="1" fillId="3" borderId="0" xfId="0" applyFont="1" applyFill="1" applyAlignment="1" applyProtection="1">
      <alignment vertical="center" wrapText="1"/>
    </xf>
    <xf numFmtId="0" fontId="1" fillId="3" borderId="3" xfId="0" applyFont="1" applyFill="1" applyBorder="1" applyAlignment="1" applyProtection="1">
      <alignment vertical="center" wrapText="1"/>
    </xf>
    <xf numFmtId="0" fontId="8" fillId="3" borderId="3" xfId="2" applyFont="1" applyFill="1" applyBorder="1" applyAlignment="1" applyProtection="1">
      <alignment horizontal="center" vertical="center" wrapText="1"/>
    </xf>
    <xf numFmtId="0" fontId="5" fillId="4" borderId="3" xfId="0" applyFont="1" applyFill="1" applyBorder="1" applyAlignment="1" applyProtection="1">
      <alignment horizontal="center" vertical="center" wrapText="1"/>
    </xf>
    <xf numFmtId="0" fontId="1" fillId="3" borderId="3" xfId="0" applyFont="1" applyFill="1" applyBorder="1" applyAlignment="1" applyProtection="1">
      <alignment horizontal="center" vertical="center" wrapText="1"/>
    </xf>
    <xf numFmtId="1" fontId="5" fillId="0" borderId="3" xfId="0" applyNumberFormat="1" applyFont="1" applyBorder="1" applyAlignment="1" applyProtection="1">
      <alignment horizontal="center" vertical="center"/>
    </xf>
    <xf numFmtId="0" fontId="4" fillId="3" borderId="3" xfId="0" applyFont="1" applyFill="1" applyBorder="1" applyAlignment="1" applyProtection="1">
      <alignment vertical="center" wrapText="1"/>
    </xf>
    <xf numFmtId="0" fontId="8" fillId="3" borderId="3" xfId="0" applyFont="1" applyFill="1" applyBorder="1" applyAlignment="1" applyProtection="1">
      <alignment horizontal="center" vertical="center" wrapText="1"/>
    </xf>
    <xf numFmtId="0" fontId="5" fillId="5" borderId="3" xfId="0" applyFont="1" applyFill="1" applyBorder="1" applyAlignment="1" applyProtection="1">
      <alignment horizontal="center" vertical="center" wrapText="1"/>
    </xf>
    <xf numFmtId="0" fontId="8" fillId="0" borderId="3" xfId="0" applyFont="1" applyBorder="1" applyAlignment="1" applyProtection="1">
      <alignment horizontal="center" vertical="center" wrapText="1"/>
    </xf>
    <xf numFmtId="0" fontId="1" fillId="0" borderId="0" xfId="0" applyFont="1" applyAlignment="1" applyProtection="1">
      <alignment horizontal="center" vertical="center" wrapText="1"/>
    </xf>
    <xf numFmtId="0" fontId="1" fillId="3" borderId="0" xfId="2" applyFill="1" applyProtection="1"/>
    <xf numFmtId="0" fontId="1" fillId="3" borderId="0" xfId="2" applyFont="1" applyFill="1" applyBorder="1" applyAlignment="1" applyProtection="1">
      <alignment vertical="center" wrapText="1"/>
    </xf>
    <xf numFmtId="0" fontId="4" fillId="0" borderId="3" xfId="2" applyFont="1" applyBorder="1" applyAlignment="1" applyProtection="1">
      <alignment horizontal="center" vertical="center" wrapText="1"/>
    </xf>
    <xf numFmtId="0" fontId="1" fillId="3" borderId="0" xfId="2" applyFont="1" applyFill="1" applyBorder="1" applyAlignment="1" applyProtection="1">
      <alignment horizontal="center" vertical="center" wrapText="1"/>
    </xf>
    <xf numFmtId="0" fontId="1" fillId="3" borderId="0" xfId="2" applyFont="1" applyFill="1" applyAlignment="1" applyProtection="1">
      <alignment vertical="center" wrapText="1"/>
    </xf>
    <xf numFmtId="0" fontId="7" fillId="3" borderId="0" xfId="2" applyFont="1" applyFill="1" applyAlignment="1" applyProtection="1">
      <alignment wrapText="1"/>
    </xf>
    <xf numFmtId="0" fontId="4" fillId="0" borderId="3" xfId="2" applyFont="1" applyFill="1" applyBorder="1" applyAlignment="1" applyProtection="1">
      <alignment horizontal="center" vertical="center" wrapText="1"/>
      <protection locked="0"/>
    </xf>
    <xf numFmtId="0" fontId="4" fillId="3" borderId="3" xfId="2" applyFont="1" applyFill="1" applyBorder="1" applyAlignment="1" applyProtection="1">
      <alignment horizontal="justify" vertical="center" wrapText="1"/>
      <protection locked="0"/>
    </xf>
    <xf numFmtId="0" fontId="4" fillId="3" borderId="3" xfId="2" applyFont="1" applyFill="1" applyBorder="1" applyAlignment="1" applyProtection="1">
      <alignment vertical="center" wrapText="1"/>
      <protection locked="0"/>
    </xf>
    <xf numFmtId="0" fontId="4" fillId="3" borderId="0" xfId="0" applyFont="1" applyFill="1" applyBorder="1" applyAlignment="1" applyProtection="1">
      <alignment horizontal="left" vertical="center" wrapText="1"/>
    </xf>
    <xf numFmtId="0" fontId="3" fillId="3" borderId="0" xfId="2" applyFont="1" applyFill="1" applyBorder="1" applyAlignment="1" applyProtection="1">
      <alignment horizontal="left" vertical="center" wrapText="1"/>
    </xf>
    <xf numFmtId="0" fontId="3" fillId="3" borderId="0" xfId="2" applyFont="1" applyFill="1" applyBorder="1" applyAlignment="1" applyProtection="1">
      <alignment vertical="center" wrapText="1"/>
    </xf>
    <xf numFmtId="192" fontId="3" fillId="3" borderId="0" xfId="2" applyNumberFormat="1" applyFont="1" applyFill="1" applyBorder="1" applyAlignment="1" applyProtection="1">
      <alignment horizontal="center" vertical="center"/>
    </xf>
    <xf numFmtId="2" fontId="3" fillId="3" borderId="0" xfId="2" applyNumberFormat="1" applyFont="1" applyFill="1" applyBorder="1" applyAlignment="1" applyProtection="1">
      <alignment horizontal="center" vertical="center"/>
    </xf>
    <xf numFmtId="2" fontId="4" fillId="3" borderId="0" xfId="2" applyNumberFormat="1" applyFont="1" applyFill="1" applyBorder="1" applyAlignment="1" applyProtection="1">
      <alignment horizontal="center" vertical="center" wrapText="1"/>
    </xf>
    <xf numFmtId="0" fontId="9" fillId="6" borderId="3" xfId="0" applyFont="1" applyFill="1" applyBorder="1" applyAlignment="1" applyProtection="1">
      <alignment horizontal="center" vertical="center" wrapText="1"/>
    </xf>
    <xf numFmtId="0" fontId="8" fillId="0" borderId="3" xfId="0" applyFont="1" applyBorder="1" applyAlignment="1" applyProtection="1">
      <alignment horizontal="center" vertical="top" wrapText="1"/>
    </xf>
    <xf numFmtId="0" fontId="0" fillId="3" borderId="0" xfId="0" applyFill="1"/>
    <xf numFmtId="0" fontId="1" fillId="0" borderId="3" xfId="0" applyFont="1" applyBorder="1" applyAlignment="1">
      <alignment horizontal="center" vertical="center" wrapText="1"/>
    </xf>
    <xf numFmtId="0" fontId="16" fillId="3" borderId="3" xfId="0" applyFont="1" applyFill="1" applyBorder="1" applyAlignment="1">
      <alignment horizontal="justify" vertical="center" wrapText="1"/>
    </xf>
    <xf numFmtId="0" fontId="5" fillId="7" borderId="3" xfId="0" applyFont="1" applyFill="1" applyBorder="1" applyAlignment="1" applyProtection="1">
      <alignment horizontal="center" vertical="center" wrapText="1"/>
    </xf>
    <xf numFmtId="0" fontId="3" fillId="3" borderId="0" xfId="2" applyFont="1" applyFill="1" applyBorder="1" applyAlignment="1" applyProtection="1">
      <alignment horizontal="center" vertical="center" wrapText="1"/>
    </xf>
    <xf numFmtId="0" fontId="1" fillId="3" borderId="0" xfId="2" applyFont="1" applyFill="1" applyAlignment="1" applyProtection="1">
      <alignment horizontal="center" vertical="center" wrapText="1"/>
    </xf>
    <xf numFmtId="0" fontId="15" fillId="3" borderId="0" xfId="0" applyFont="1" applyFill="1" applyAlignment="1"/>
    <xf numFmtId="0" fontId="0" fillId="3" borderId="0" xfId="0" applyFill="1" applyAlignment="1">
      <alignment horizontal="center"/>
    </xf>
    <xf numFmtId="0" fontId="0" fillId="0" borderId="0" xfId="0" applyAlignment="1">
      <alignment horizontal="center"/>
    </xf>
    <xf numFmtId="0" fontId="5" fillId="5" borderId="3" xfId="0" applyFont="1" applyFill="1" applyBorder="1" applyAlignment="1">
      <alignment horizontal="center"/>
    </xf>
    <xf numFmtId="0" fontId="5" fillId="7" borderId="3" xfId="0" applyFont="1" applyFill="1" applyBorder="1" applyAlignment="1">
      <alignment horizontal="center"/>
    </xf>
    <xf numFmtId="0" fontId="5" fillId="4" borderId="3" xfId="0" applyFont="1" applyFill="1" applyBorder="1" applyAlignment="1">
      <alignment horizontal="center"/>
    </xf>
    <xf numFmtId="0" fontId="10" fillId="3" borderId="0" xfId="0" applyFont="1" applyFill="1"/>
    <xf numFmtId="0" fontId="10" fillId="0" borderId="0" xfId="0" applyFont="1"/>
    <xf numFmtId="0" fontId="0" fillId="3" borderId="0" xfId="0" applyFill="1" applyAlignment="1">
      <alignment vertical="center"/>
    </xf>
    <xf numFmtId="0" fontId="0" fillId="3" borderId="0" xfId="0" applyFill="1" applyBorder="1" applyAlignment="1">
      <alignment vertical="center"/>
    </xf>
    <xf numFmtId="0" fontId="0" fillId="3" borderId="3" xfId="0" applyFill="1" applyBorder="1" applyAlignment="1">
      <alignment horizontal="justify" vertical="center" wrapText="1"/>
    </xf>
    <xf numFmtId="0" fontId="0" fillId="0" borderId="0" xfId="0" applyAlignment="1">
      <alignment vertical="center"/>
    </xf>
    <xf numFmtId="0" fontId="0" fillId="3" borderId="3" xfId="0" applyFill="1" applyBorder="1" applyAlignment="1">
      <alignment horizontal="center" vertical="center"/>
    </xf>
    <xf numFmtId="0" fontId="0" fillId="3" borderId="0" xfId="0" applyFill="1" applyAlignment="1" applyProtection="1">
      <alignment horizontal="center" vertical="center"/>
    </xf>
    <xf numFmtId="0" fontId="18" fillId="3" borderId="0" xfId="0" applyFont="1" applyFill="1" applyBorder="1" applyAlignment="1" applyProtection="1">
      <alignment horizontal="left" vertical="center"/>
    </xf>
    <xf numFmtId="0" fontId="19" fillId="3" borderId="0" xfId="0" applyFont="1" applyFill="1" applyAlignment="1">
      <alignment horizontal="center" vertical="center" wrapText="1"/>
    </xf>
    <xf numFmtId="0" fontId="19" fillId="3" borderId="0" xfId="0" applyFont="1" applyFill="1" applyBorder="1" applyAlignment="1">
      <alignment horizontal="center" vertical="center" wrapText="1"/>
    </xf>
    <xf numFmtId="0" fontId="19" fillId="3" borderId="0" xfId="0" applyFont="1" applyFill="1" applyBorder="1" applyAlignment="1">
      <alignment vertical="center" wrapText="1"/>
    </xf>
    <xf numFmtId="0" fontId="20" fillId="0" borderId="3" xfId="0" applyFont="1" applyFill="1" applyBorder="1" applyAlignment="1">
      <alignment horizontal="center" vertical="center" wrapText="1"/>
    </xf>
    <xf numFmtId="0" fontId="4" fillId="3" borderId="3" xfId="0" applyFont="1" applyFill="1" applyBorder="1" applyAlignment="1" applyProtection="1">
      <alignment horizontal="left" vertical="center" wrapText="1"/>
    </xf>
    <xf numFmtId="0" fontId="0" fillId="3" borderId="0" xfId="0" applyFill="1" applyAlignment="1" applyProtection="1">
      <alignment horizontal="center"/>
    </xf>
    <xf numFmtId="0" fontId="21" fillId="3" borderId="0" xfId="0" applyFont="1" applyFill="1" applyProtection="1"/>
    <xf numFmtId="0" fontId="0" fillId="0" borderId="3" xfId="0" applyBorder="1" applyAlignment="1">
      <alignment horizontal="center" vertical="center" wrapText="1"/>
    </xf>
    <xf numFmtId="193" fontId="4" fillId="0" borderId="3" xfId="2" applyNumberFormat="1" applyFont="1" applyFill="1" applyBorder="1" applyAlignment="1" applyProtection="1">
      <alignment horizontal="center" vertical="center" wrapText="1"/>
    </xf>
    <xf numFmtId="193" fontId="4" fillId="3" borderId="3" xfId="2" applyNumberFormat="1" applyFont="1" applyFill="1" applyBorder="1" applyAlignment="1" applyProtection="1">
      <alignment horizontal="center" vertical="center" wrapText="1"/>
    </xf>
    <xf numFmtId="0" fontId="4" fillId="3" borderId="3" xfId="2" applyFont="1" applyFill="1" applyBorder="1" applyAlignment="1" applyProtection="1">
      <alignment horizontal="center" vertical="center" wrapText="1"/>
    </xf>
    <xf numFmtId="0" fontId="4" fillId="3" borderId="3" xfId="2" applyFont="1" applyFill="1" applyBorder="1" applyAlignment="1" applyProtection="1">
      <alignment horizontal="center" vertical="center" wrapText="1"/>
      <protection locked="0"/>
    </xf>
    <xf numFmtId="0" fontId="21" fillId="3" borderId="0" xfId="0" applyFont="1" applyFill="1" applyAlignment="1" applyProtection="1">
      <alignment horizontal="center" vertical="center"/>
    </xf>
    <xf numFmtId="0" fontId="21" fillId="3" borderId="0" xfId="0" applyFont="1" applyFill="1" applyAlignment="1" applyProtection="1">
      <alignment horizontal="center"/>
    </xf>
    <xf numFmtId="0" fontId="1" fillId="3" borderId="0" xfId="0" applyFont="1" applyFill="1"/>
    <xf numFmtId="0" fontId="0" fillId="5" borderId="0" xfId="0" applyFill="1"/>
    <xf numFmtId="0" fontId="0" fillId="4" borderId="0" xfId="0" applyFill="1"/>
    <xf numFmtId="0" fontId="0" fillId="7" borderId="0" xfId="0" applyFill="1"/>
    <xf numFmtId="0" fontId="5" fillId="3" borderId="0" xfId="0" applyFont="1" applyFill="1" applyAlignment="1">
      <alignment vertical="center"/>
    </xf>
    <xf numFmtId="0" fontId="1" fillId="3" borderId="0" xfId="0" applyFont="1" applyFill="1" applyAlignment="1">
      <alignment vertical="center" wrapText="1"/>
    </xf>
    <xf numFmtId="0" fontId="1" fillId="3" borderId="0" xfId="0" applyFont="1" applyFill="1" applyAlignment="1">
      <alignment horizontal="center" vertical="center" wrapText="1"/>
    </xf>
    <xf numFmtId="0" fontId="1" fillId="3" borderId="0" xfId="0" applyFont="1" applyFill="1" applyAlignment="1">
      <alignment horizontal="center" vertical="center"/>
    </xf>
    <xf numFmtId="0" fontId="1" fillId="3" borderId="0" xfId="0" applyFont="1" applyFill="1" applyAlignment="1">
      <alignment horizontal="center"/>
    </xf>
    <xf numFmtId="0" fontId="14" fillId="3" borderId="0" xfId="0" applyFont="1" applyFill="1" applyAlignment="1">
      <alignment wrapText="1"/>
    </xf>
    <xf numFmtId="0" fontId="14" fillId="3" borderId="0" xfId="0" applyFont="1" applyFill="1" applyAlignment="1"/>
    <xf numFmtId="0" fontId="0" fillId="3" borderId="0" xfId="0" applyFill="1" applyAlignment="1">
      <alignment horizontal="center" vertical="center"/>
    </xf>
    <xf numFmtId="0" fontId="0" fillId="0" borderId="0" xfId="0" applyAlignment="1">
      <alignment horizontal="center" vertical="center"/>
    </xf>
    <xf numFmtId="0" fontId="0" fillId="3" borderId="0" xfId="0" applyFill="1" applyBorder="1" applyAlignment="1">
      <alignment horizontal="left" vertical="center" wrapText="1"/>
    </xf>
    <xf numFmtId="0" fontId="0" fillId="3" borderId="4" xfId="0" applyFill="1" applyBorder="1" applyAlignment="1">
      <alignment vertical="center" wrapText="1"/>
    </xf>
    <xf numFmtId="0" fontId="5" fillId="3" borderId="0" xfId="0" applyFont="1" applyFill="1" applyBorder="1" applyAlignment="1">
      <alignment horizontal="left" vertical="center" wrapText="1"/>
    </xf>
    <xf numFmtId="0" fontId="10" fillId="3" borderId="0" xfId="0" applyFont="1" applyFill="1" applyAlignment="1">
      <alignment horizontal="center"/>
    </xf>
    <xf numFmtId="0" fontId="0" fillId="3" borderId="0" xfId="0" applyFill="1" applyBorder="1" applyAlignment="1">
      <alignment horizontal="right" vertical="center" wrapText="1"/>
    </xf>
    <xf numFmtId="0" fontId="21" fillId="3" borderId="0" xfId="0" applyFont="1" applyFill="1" applyAlignment="1">
      <alignment horizontal="center" vertical="center"/>
    </xf>
    <xf numFmtId="0" fontId="21" fillId="3" borderId="0" xfId="0" applyFont="1" applyFill="1" applyBorder="1" applyAlignment="1">
      <alignment horizontal="left" vertical="center" wrapText="1"/>
    </xf>
    <xf numFmtId="0" fontId="1" fillId="3" borderId="0" xfId="0" applyFont="1" applyFill="1" applyBorder="1" applyAlignment="1">
      <alignment horizontal="left" vertical="center" wrapText="1"/>
    </xf>
    <xf numFmtId="0" fontId="21" fillId="3" borderId="0" xfId="0" applyFont="1" applyFill="1" applyBorder="1" applyAlignment="1">
      <alignment vertical="center" wrapText="1"/>
    </xf>
    <xf numFmtId="0" fontId="10" fillId="3" borderId="0" xfId="0" applyFont="1" applyFill="1" applyBorder="1" applyAlignment="1">
      <alignment vertical="center" wrapText="1"/>
    </xf>
    <xf numFmtId="0" fontId="0" fillId="0" borderId="0" xfId="0" applyBorder="1" applyAlignment="1">
      <alignment vertical="center"/>
    </xf>
    <xf numFmtId="0" fontId="10" fillId="3" borderId="0" xfId="0" applyFont="1" applyFill="1" applyBorder="1" applyAlignment="1">
      <alignment horizontal="center" vertical="center" wrapText="1"/>
    </xf>
    <xf numFmtId="0" fontId="0" fillId="3" borderId="0" xfId="0" applyFill="1" applyBorder="1" applyAlignment="1">
      <alignment horizontal="center" vertical="center"/>
    </xf>
    <xf numFmtId="0" fontId="11" fillId="0" borderId="0" xfId="2" applyFont="1" applyFill="1" applyBorder="1" applyAlignment="1" applyProtection="1">
      <alignment wrapText="1"/>
    </xf>
    <xf numFmtId="0" fontId="0" fillId="8" borderId="0" xfId="0" applyFill="1" applyAlignment="1">
      <alignment horizontal="center"/>
    </xf>
    <xf numFmtId="0" fontId="0" fillId="4" borderId="0" xfId="0" applyFill="1" applyAlignment="1">
      <alignment horizontal="center"/>
    </xf>
    <xf numFmtId="0" fontId="1" fillId="3" borderId="0" xfId="0" applyFont="1" applyFill="1" applyBorder="1" applyAlignment="1">
      <alignment horizontal="center" vertical="center" wrapText="1"/>
    </xf>
    <xf numFmtId="0" fontId="1" fillId="3" borderId="0" xfId="0" applyFont="1" applyFill="1" applyBorder="1" applyAlignment="1">
      <alignment horizontal="center"/>
    </xf>
    <xf numFmtId="0" fontId="0" fillId="3" borderId="0" xfId="0" applyFill="1" applyBorder="1" applyAlignment="1">
      <alignment horizontal="center" vertical="center" wrapText="1"/>
    </xf>
    <xf numFmtId="0" fontId="1" fillId="3" borderId="3" xfId="0" applyFont="1" applyFill="1" applyBorder="1" applyAlignment="1">
      <alignment horizontal="center"/>
    </xf>
    <xf numFmtId="0" fontId="0" fillId="3" borderId="3" xfId="0" applyFill="1" applyBorder="1"/>
    <xf numFmtId="0" fontId="1" fillId="3" borderId="3" xfId="0" applyFont="1" applyFill="1" applyBorder="1" applyAlignment="1">
      <alignment horizontal="center" vertical="center" wrapText="1"/>
    </xf>
    <xf numFmtId="0" fontId="0" fillId="3" borderId="3" xfId="0" applyFill="1" applyBorder="1" applyAlignment="1">
      <alignment horizontal="center"/>
    </xf>
    <xf numFmtId="2" fontId="0" fillId="3" borderId="3" xfId="0" applyNumberFormat="1" applyFill="1" applyBorder="1" applyAlignment="1">
      <alignment horizontal="center"/>
    </xf>
    <xf numFmtId="0" fontId="0" fillId="5" borderId="3" xfId="0" applyFill="1" applyBorder="1" applyAlignment="1">
      <alignment horizontal="center" vertical="center"/>
    </xf>
    <xf numFmtId="1" fontId="2" fillId="5" borderId="3" xfId="2" applyNumberFormat="1" applyFont="1" applyFill="1" applyBorder="1" applyAlignment="1" applyProtection="1">
      <alignment horizontal="center" vertical="center" wrapText="1"/>
    </xf>
    <xf numFmtId="0" fontId="2" fillId="3" borderId="3" xfId="2" applyNumberFormat="1" applyFont="1" applyFill="1" applyBorder="1" applyAlignment="1" applyProtection="1">
      <alignment horizontal="center" vertical="center" wrapText="1"/>
    </xf>
    <xf numFmtId="0" fontId="20" fillId="0" borderId="5" xfId="0" applyFont="1" applyFill="1" applyBorder="1" applyAlignment="1">
      <alignment horizontal="center" vertical="center" wrapText="1"/>
    </xf>
    <xf numFmtId="0" fontId="5" fillId="8" borderId="3" xfId="0" applyFont="1" applyFill="1" applyBorder="1" applyAlignment="1" applyProtection="1">
      <alignment horizontal="center" vertical="center" wrapText="1"/>
    </xf>
    <xf numFmtId="0" fontId="5" fillId="9" borderId="3" xfId="0" applyFont="1" applyFill="1" applyBorder="1" applyAlignment="1" applyProtection="1">
      <alignment horizontal="center" vertical="center" wrapText="1"/>
    </xf>
    <xf numFmtId="0" fontId="5" fillId="9" borderId="3" xfId="0" applyFont="1" applyFill="1" applyBorder="1" applyAlignment="1">
      <alignment horizontal="center"/>
    </xf>
    <xf numFmtId="0" fontId="5" fillId="8" borderId="3" xfId="0" applyFont="1" applyFill="1" applyBorder="1" applyAlignment="1">
      <alignment horizontal="center"/>
    </xf>
    <xf numFmtId="0" fontId="0" fillId="3" borderId="3" xfId="0" applyFill="1" applyBorder="1" applyAlignment="1">
      <alignment horizontal="center" vertical="center" wrapText="1"/>
    </xf>
    <xf numFmtId="0" fontId="0" fillId="0" borderId="0" xfId="0" applyAlignment="1">
      <alignment horizontal="center" vertical="center" wrapText="1"/>
    </xf>
    <xf numFmtId="0" fontId="20" fillId="3" borderId="0" xfId="0" applyFont="1" applyFill="1" applyBorder="1" applyAlignment="1">
      <alignment horizontal="right" wrapText="1"/>
    </xf>
    <xf numFmtId="0" fontId="0" fillId="3" borderId="0" xfId="0" applyFill="1" applyAlignment="1">
      <alignment horizontal="center" vertical="center" wrapText="1"/>
    </xf>
    <xf numFmtId="0" fontId="0" fillId="3" borderId="0" xfId="0" applyFill="1" applyBorder="1"/>
    <xf numFmtId="0" fontId="23" fillId="10" borderId="3" xfId="0" applyFont="1" applyFill="1" applyBorder="1" applyAlignment="1">
      <alignment horizontal="justify" vertical="justify" wrapText="1"/>
    </xf>
    <xf numFmtId="0" fontId="23" fillId="10" borderId="3" xfId="0" applyFont="1" applyFill="1" applyBorder="1" applyAlignment="1">
      <alignment horizontal="center" vertical="center" wrapText="1"/>
    </xf>
    <xf numFmtId="0" fontId="23" fillId="10" borderId="3" xfId="0" applyFont="1" applyFill="1" applyBorder="1" applyAlignment="1">
      <alignment horizontal="center" vertical="center"/>
    </xf>
    <xf numFmtId="0" fontId="0" fillId="3" borderId="3" xfId="0" applyFill="1" applyBorder="1" applyAlignment="1">
      <alignment horizontal="center" vertical="top"/>
    </xf>
    <xf numFmtId="0" fontId="0" fillId="3" borderId="3" xfId="0" applyFill="1" applyBorder="1" applyAlignment="1">
      <alignment horizontal="center" vertical="top" wrapText="1"/>
    </xf>
    <xf numFmtId="0" fontId="2" fillId="9" borderId="3" xfId="2" applyFont="1" applyFill="1" applyBorder="1" applyAlignment="1" applyProtection="1">
      <alignment horizontal="center" vertical="center"/>
    </xf>
    <xf numFmtId="0" fontId="0" fillId="9" borderId="0" xfId="0" applyFill="1"/>
    <xf numFmtId="0" fontId="20" fillId="0" borderId="0" xfId="0" applyFont="1" applyFill="1" applyBorder="1" applyAlignment="1">
      <alignment horizontal="center" vertical="center" wrapText="1"/>
    </xf>
    <xf numFmtId="0" fontId="4" fillId="3" borderId="0" xfId="0" applyFont="1" applyFill="1" applyBorder="1" applyAlignment="1" applyProtection="1">
      <alignment horizontal="center" vertical="center" wrapText="1"/>
    </xf>
    <xf numFmtId="193" fontId="4" fillId="0" borderId="3" xfId="2" applyNumberFormat="1" applyFont="1" applyBorder="1" applyAlignment="1" applyProtection="1">
      <alignment horizontal="center" vertical="center" wrapText="1"/>
    </xf>
    <xf numFmtId="0" fontId="20" fillId="3" borderId="0"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0" fillId="10" borderId="0" xfId="0" applyFill="1" applyAlignment="1">
      <alignment vertical="center"/>
    </xf>
    <xf numFmtId="0" fontId="12" fillId="11" borderId="6" xfId="2" applyFont="1" applyFill="1" applyBorder="1" applyAlignment="1" applyProtection="1">
      <alignment horizontal="center" vertical="center" wrapText="1"/>
    </xf>
    <xf numFmtId="0" fontId="35" fillId="3" borderId="3" xfId="0" applyFont="1" applyFill="1" applyBorder="1" applyAlignment="1">
      <alignment horizontal="center" vertical="center" wrapText="1"/>
    </xf>
    <xf numFmtId="0" fontId="5" fillId="3" borderId="3" xfId="0" applyFont="1" applyFill="1" applyBorder="1" applyAlignment="1">
      <alignment horizontal="center" vertical="center"/>
    </xf>
    <xf numFmtId="0" fontId="36" fillId="3" borderId="0" xfId="0" applyFont="1" applyFill="1" applyAlignment="1">
      <alignment horizontal="center" vertical="center"/>
    </xf>
    <xf numFmtId="0" fontId="37" fillId="3" borderId="0" xfId="0" applyFont="1" applyFill="1" applyProtection="1"/>
    <xf numFmtId="0" fontId="37" fillId="3" borderId="0" xfId="2" applyFont="1" applyFill="1" applyAlignment="1" applyProtection="1">
      <alignment vertical="center" wrapText="1"/>
    </xf>
    <xf numFmtId="0" fontId="37" fillId="3" borderId="0" xfId="0" applyFont="1" applyFill="1" applyAlignment="1" applyProtection="1">
      <alignment horizontal="center"/>
    </xf>
    <xf numFmtId="0" fontId="37" fillId="3" borderId="0" xfId="0" applyFont="1" applyFill="1" applyAlignment="1" applyProtection="1">
      <alignment horizontal="center" vertical="center"/>
    </xf>
    <xf numFmtId="0" fontId="37" fillId="3" borderId="0" xfId="2" applyFont="1" applyFill="1" applyAlignment="1" applyProtection="1">
      <alignment horizontal="center" vertical="center" wrapText="1"/>
    </xf>
    <xf numFmtId="2" fontId="38" fillId="3" borderId="0" xfId="2" applyNumberFormat="1" applyFont="1" applyFill="1" applyBorder="1" applyAlignment="1" applyProtection="1">
      <alignment horizontal="center" vertical="center" wrapText="1"/>
    </xf>
    <xf numFmtId="0" fontId="37" fillId="3" borderId="0" xfId="0" applyFont="1" applyFill="1" applyBorder="1" applyAlignment="1" applyProtection="1">
      <alignment vertical="center" wrapText="1"/>
    </xf>
    <xf numFmtId="0" fontId="37" fillId="3" borderId="0" xfId="0" applyFont="1" applyFill="1" applyBorder="1" applyAlignment="1" applyProtection="1">
      <alignment horizontal="center" vertical="center" wrapText="1"/>
    </xf>
    <xf numFmtId="0" fontId="30" fillId="3" borderId="3" xfId="0" applyFont="1" applyFill="1" applyBorder="1" applyAlignment="1" applyProtection="1">
      <alignment horizontal="center" vertical="center" wrapText="1"/>
    </xf>
    <xf numFmtId="0" fontId="33" fillId="3" borderId="3" xfId="0" applyFont="1" applyFill="1" applyBorder="1" applyAlignment="1" applyProtection="1">
      <alignment horizontal="center" vertical="center" wrapText="1"/>
    </xf>
    <xf numFmtId="0" fontId="34" fillId="3" borderId="3" xfId="2" applyFont="1" applyFill="1" applyBorder="1" applyAlignment="1" applyProtection="1">
      <alignment horizontal="center" vertical="center" textRotation="90" wrapText="1"/>
    </xf>
    <xf numFmtId="0" fontId="34" fillId="3" borderId="3" xfId="2" applyFont="1" applyFill="1" applyBorder="1" applyAlignment="1" applyProtection="1">
      <alignment horizontal="center" vertical="center" wrapText="1"/>
    </xf>
    <xf numFmtId="0" fontId="32" fillId="3" borderId="3" xfId="2" applyFont="1" applyFill="1" applyBorder="1" applyAlignment="1" applyProtection="1">
      <alignment horizontal="center" vertical="center" wrapText="1"/>
    </xf>
    <xf numFmtId="0" fontId="31" fillId="11" borderId="7" xfId="2"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2" fillId="9" borderId="6" xfId="2" applyFont="1" applyFill="1" applyBorder="1" applyAlignment="1" applyProtection="1">
      <alignment horizontal="center" vertical="center" wrapText="1"/>
    </xf>
    <xf numFmtId="0" fontId="0" fillId="5" borderId="6" xfId="0" applyFill="1" applyBorder="1" applyAlignment="1">
      <alignment horizontal="center" vertical="center" wrapText="1"/>
    </xf>
    <xf numFmtId="0" fontId="2" fillId="9" borderId="6" xfId="2" applyFont="1" applyFill="1" applyBorder="1" applyAlignment="1" applyProtection="1">
      <alignment horizontal="center" vertical="center"/>
    </xf>
    <xf numFmtId="1" fontId="2" fillId="5" borderId="6" xfId="2" applyNumberFormat="1" applyFont="1" applyFill="1" applyBorder="1" applyAlignment="1" applyProtection="1">
      <alignment horizontal="center" vertical="center"/>
    </xf>
    <xf numFmtId="0" fontId="2" fillId="3" borderId="6" xfId="2" applyNumberFormat="1" applyFont="1" applyFill="1" applyBorder="1" applyAlignment="1" applyProtection="1">
      <alignment horizontal="center" vertical="center" wrapText="1"/>
    </xf>
    <xf numFmtId="193" fontId="4" fillId="0" borderId="6" xfId="2" applyNumberFormat="1" applyFont="1" applyBorder="1" applyAlignment="1" applyProtection="1">
      <alignment horizontal="center" vertical="center" wrapText="1"/>
    </xf>
    <xf numFmtId="0" fontId="4" fillId="0" borderId="6" xfId="2" applyFont="1" applyBorder="1" applyAlignment="1" applyProtection="1">
      <alignment horizontal="center" vertical="center" wrapText="1"/>
    </xf>
    <xf numFmtId="2" fontId="4" fillId="3" borderId="6" xfId="2" applyNumberFormat="1" applyFont="1" applyFill="1" applyBorder="1" applyAlignment="1" applyProtection="1">
      <alignment horizontal="center" vertical="center" wrapText="1"/>
    </xf>
    <xf numFmtId="0" fontId="1" fillId="3" borderId="6" xfId="0" applyFont="1" applyFill="1" applyBorder="1" applyAlignment="1" applyProtection="1">
      <alignment vertical="center" wrapText="1"/>
    </xf>
    <xf numFmtId="0" fontId="0" fillId="5" borderId="6" xfId="0" applyFill="1" applyBorder="1" applyAlignment="1">
      <alignment horizontal="center" vertical="center"/>
    </xf>
    <xf numFmtId="1" fontId="2" fillId="5" borderId="6" xfId="2" applyNumberFormat="1" applyFont="1" applyFill="1" applyBorder="1" applyAlignment="1" applyProtection="1">
      <alignment horizontal="center" vertical="center" wrapText="1"/>
    </xf>
    <xf numFmtId="0" fontId="1" fillId="3" borderId="3" xfId="2" applyFont="1" applyFill="1" applyBorder="1" applyAlignment="1" applyProtection="1">
      <alignment horizontal="center" vertical="center" wrapText="1"/>
    </xf>
    <xf numFmtId="0" fontId="0" fillId="3" borderId="0" xfId="0" applyFill="1" applyBorder="1" applyProtection="1"/>
    <xf numFmtId="0" fontId="20" fillId="3" borderId="0" xfId="0" applyFont="1" applyFill="1" applyBorder="1" applyAlignment="1">
      <alignment vertical="center" wrapText="1"/>
    </xf>
    <xf numFmtId="0" fontId="31" fillId="11" borderId="9" xfId="2" applyFont="1" applyFill="1" applyBorder="1" applyAlignment="1" applyProtection="1">
      <alignment horizontal="center" vertical="center" wrapText="1"/>
    </xf>
    <xf numFmtId="14" fontId="4" fillId="0" borderId="10" xfId="0" applyNumberFormat="1" applyFont="1" applyBorder="1" applyAlignment="1">
      <alignment horizontal="right"/>
    </xf>
    <xf numFmtId="0" fontId="4" fillId="0" borderId="10" xfId="0" applyFont="1" applyBorder="1" applyAlignment="1">
      <alignment horizontal="right"/>
    </xf>
    <xf numFmtId="0" fontId="0" fillId="0" borderId="3" xfId="0" applyFont="1" applyBorder="1" applyAlignment="1">
      <alignment horizontal="center" vertical="center" wrapText="1"/>
    </xf>
    <xf numFmtId="0" fontId="0" fillId="0" borderId="3" xfId="0" applyFont="1" applyBorder="1" applyAlignment="1">
      <alignment horizontal="justify" vertical="center" wrapText="1"/>
    </xf>
    <xf numFmtId="0" fontId="1" fillId="3" borderId="11" xfId="2" applyFont="1" applyFill="1" applyBorder="1" applyAlignment="1" applyProtection="1">
      <alignment horizontal="center" vertical="center" wrapText="1"/>
    </xf>
    <xf numFmtId="0" fontId="1" fillId="3" borderId="12" xfId="2" applyFont="1" applyFill="1" applyBorder="1" applyAlignment="1" applyProtection="1">
      <alignment horizontal="center" vertical="center" wrapText="1"/>
    </xf>
    <xf numFmtId="0" fontId="40" fillId="0" borderId="0" xfId="3" applyProtection="1">
      <protection locked="0"/>
    </xf>
    <xf numFmtId="0" fontId="43" fillId="0" borderId="3" xfId="3" applyFont="1" applyBorder="1" applyProtection="1">
      <protection locked="0"/>
    </xf>
    <xf numFmtId="0" fontId="45" fillId="0" borderId="0" xfId="0" applyFont="1"/>
    <xf numFmtId="0" fontId="44" fillId="12" borderId="13" xfId="5" applyFont="1" applyFill="1" applyBorder="1" applyAlignment="1" applyProtection="1">
      <alignment horizontal="center" vertical="center"/>
      <protection locked="0"/>
    </xf>
    <xf numFmtId="0" fontId="44" fillId="13" borderId="13" xfId="5" applyFont="1" applyFill="1" applyBorder="1" applyAlignment="1" applyProtection="1">
      <alignment horizontal="center" vertical="center"/>
      <protection locked="0"/>
    </xf>
    <xf numFmtId="0" fontId="43" fillId="3" borderId="13" xfId="3" applyFont="1" applyFill="1" applyBorder="1" applyAlignment="1" applyProtection="1">
      <alignment horizontal="left" vertical="center" wrapText="1"/>
      <protection locked="0"/>
    </xf>
    <xf numFmtId="0" fontId="45" fillId="3" borderId="13" xfId="3" applyFont="1" applyFill="1" applyBorder="1" applyAlignment="1" applyProtection="1">
      <alignment horizontal="left" vertical="center" wrapText="1"/>
      <protection locked="0"/>
    </xf>
    <xf numFmtId="0" fontId="43" fillId="3" borderId="3" xfId="3" applyFont="1" applyFill="1" applyBorder="1" applyAlignment="1" applyProtection="1">
      <alignment horizontal="left" vertical="center" wrapText="1"/>
      <protection locked="0"/>
    </xf>
    <xf numFmtId="0" fontId="45" fillId="3" borderId="3" xfId="3" applyFont="1" applyFill="1" applyBorder="1" applyAlignment="1" applyProtection="1">
      <alignment horizontal="left" vertical="center" wrapText="1"/>
      <protection locked="0"/>
    </xf>
    <xf numFmtId="0" fontId="45" fillId="3" borderId="3" xfId="3" applyFont="1" applyFill="1" applyBorder="1" applyAlignment="1" applyProtection="1">
      <alignment vertical="center" wrapText="1"/>
      <protection locked="0"/>
    </xf>
    <xf numFmtId="0" fontId="43" fillId="3" borderId="3" xfId="3" applyFont="1" applyFill="1" applyBorder="1" applyAlignment="1" applyProtection="1">
      <alignment vertical="center" wrapText="1"/>
      <protection locked="0"/>
    </xf>
    <xf numFmtId="0" fontId="44" fillId="12" borderId="12" xfId="5" applyFont="1" applyFill="1" applyBorder="1" applyAlignment="1" applyProtection="1">
      <alignment horizontal="center" vertical="center"/>
      <protection locked="0"/>
    </xf>
    <xf numFmtId="0" fontId="44" fillId="12" borderId="3" xfId="5" applyFont="1" applyFill="1" applyBorder="1" applyAlignment="1" applyProtection="1">
      <alignment horizontal="center" vertical="center"/>
      <protection locked="0"/>
    </xf>
    <xf numFmtId="0" fontId="45" fillId="0" borderId="3" xfId="3" applyFont="1" applyBorder="1" applyAlignment="1" applyProtection="1">
      <alignment vertical="center" wrapText="1"/>
      <protection locked="0"/>
    </xf>
    <xf numFmtId="0" fontId="44" fillId="13" borderId="3" xfId="5" applyFont="1" applyFill="1" applyBorder="1" applyAlignment="1" applyProtection="1">
      <alignment horizontal="center" vertical="center"/>
      <protection locked="0"/>
    </xf>
    <xf numFmtId="0" fontId="43" fillId="0" borderId="3" xfId="3" applyFont="1" applyBorder="1" applyAlignment="1" applyProtection="1">
      <alignment vertical="center" wrapText="1"/>
      <protection locked="0"/>
    </xf>
    <xf numFmtId="0" fontId="5" fillId="0" borderId="3" xfId="0" applyFont="1" applyBorder="1" applyAlignment="1">
      <alignment horizontal="center"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vertical="top" wrapText="1"/>
    </xf>
    <xf numFmtId="0" fontId="0" fillId="3" borderId="6" xfId="0" applyFont="1" applyFill="1" applyBorder="1" applyAlignment="1" applyProtection="1">
      <alignment vertical="center" wrapText="1"/>
    </xf>
    <xf numFmtId="0" fontId="0" fillId="0" borderId="6" xfId="0" applyFont="1" applyBorder="1" applyAlignment="1">
      <alignment horizontal="center" vertical="center" wrapText="1"/>
    </xf>
    <xf numFmtId="0" fontId="0" fillId="3" borderId="3" xfId="2" applyFont="1" applyFill="1" applyBorder="1" applyAlignment="1" applyProtection="1">
      <alignment horizontal="center" vertical="center" wrapText="1"/>
    </xf>
    <xf numFmtId="14" fontId="4" fillId="3" borderId="3" xfId="0" applyNumberFormat="1" applyFont="1" applyFill="1" applyBorder="1" applyAlignment="1" applyProtection="1">
      <alignment horizontal="left" vertical="center" wrapText="1"/>
    </xf>
    <xf numFmtId="0" fontId="46" fillId="0" borderId="3" xfId="5" applyFont="1" applyBorder="1" applyAlignment="1" applyProtection="1">
      <alignment horizontal="center" vertical="center" wrapText="1"/>
      <protection locked="0"/>
    </xf>
    <xf numFmtId="0" fontId="44" fillId="14" borderId="6" xfId="5" applyFont="1" applyFill="1" applyBorder="1" applyAlignment="1" applyProtection="1">
      <alignment horizontal="center" vertical="center"/>
      <protection locked="0"/>
    </xf>
    <xf numFmtId="0" fontId="44" fillId="14" borderId="14" xfId="5" applyFont="1" applyFill="1" applyBorder="1" applyAlignment="1" applyProtection="1">
      <alignment horizontal="center" vertical="center"/>
      <protection locked="0"/>
    </xf>
    <xf numFmtId="0" fontId="12" fillId="11" borderId="24" xfId="2" applyFont="1" applyFill="1" applyBorder="1" applyAlignment="1" applyProtection="1">
      <alignment horizontal="center" vertical="center" wrapText="1"/>
    </xf>
    <xf numFmtId="0" fontId="12" fillId="11" borderId="25" xfId="2" applyFont="1" applyFill="1" applyBorder="1" applyAlignment="1" applyProtection="1">
      <alignment horizontal="center" vertical="center" wrapText="1"/>
    </xf>
    <xf numFmtId="0" fontId="12" fillId="11" borderId="26" xfId="2" applyFont="1" applyFill="1" applyBorder="1" applyAlignment="1" applyProtection="1">
      <alignment horizontal="center" vertical="center" wrapText="1"/>
    </xf>
    <xf numFmtId="2" fontId="4" fillId="3" borderId="24" xfId="2" applyNumberFormat="1" applyFont="1" applyFill="1" applyBorder="1" applyAlignment="1" applyProtection="1">
      <alignment horizontal="center" vertical="center" wrapText="1"/>
    </xf>
    <xf numFmtId="2" fontId="4" fillId="3" borderId="25" xfId="2" applyNumberFormat="1" applyFont="1" applyFill="1" applyBorder="1" applyAlignment="1" applyProtection="1">
      <alignment horizontal="center" vertical="center" wrapText="1"/>
    </xf>
    <xf numFmtId="2" fontId="4" fillId="3" borderId="27" xfId="2" applyNumberFormat="1" applyFont="1" applyFill="1" applyBorder="1" applyAlignment="1" applyProtection="1">
      <alignment horizontal="center" vertical="center" wrapText="1"/>
    </xf>
    <xf numFmtId="0" fontId="33" fillId="3" borderId="3" xfId="2" applyFont="1" applyFill="1" applyBorder="1" applyAlignment="1" applyProtection="1">
      <alignment horizontal="center" vertical="center" wrapText="1"/>
    </xf>
    <xf numFmtId="0" fontId="30" fillId="3" borderId="3" xfId="2" applyFont="1" applyFill="1" applyBorder="1" applyAlignment="1" applyProtection="1">
      <alignment horizontal="center" vertical="center" wrapText="1"/>
    </xf>
    <xf numFmtId="0" fontId="4" fillId="3" borderId="0" xfId="2" applyFont="1" applyFill="1" applyBorder="1" applyAlignment="1" applyProtection="1">
      <alignment horizontal="justify" vertical="justify" wrapText="1"/>
    </xf>
    <xf numFmtId="0" fontId="8" fillId="0" borderId="1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9" fillId="6" borderId="11" xfId="0" applyFont="1" applyFill="1" applyBorder="1" applyAlignment="1" applyProtection="1">
      <alignment horizontal="center" vertical="center" wrapText="1"/>
    </xf>
    <xf numFmtId="0" fontId="9" fillId="6" borderId="17" xfId="0" applyFont="1" applyFill="1" applyBorder="1" applyAlignment="1" applyProtection="1">
      <alignment horizontal="center" vertical="center" wrapText="1"/>
    </xf>
    <xf numFmtId="0" fontId="9" fillId="6" borderId="18" xfId="0" applyFont="1" applyFill="1" applyBorder="1" applyAlignment="1" applyProtection="1">
      <alignment horizontal="center" vertical="center" wrapText="1"/>
    </xf>
    <xf numFmtId="0" fontId="9" fillId="6" borderId="12" xfId="0" applyFont="1" applyFill="1" applyBorder="1" applyAlignment="1" applyProtection="1">
      <alignment horizontal="center" vertical="center" wrapText="1"/>
    </xf>
    <xf numFmtId="0" fontId="9" fillId="6" borderId="22" xfId="0" applyFont="1" applyFill="1" applyBorder="1" applyAlignment="1" applyProtection="1">
      <alignment horizontal="center" vertical="center" wrapText="1"/>
    </xf>
    <xf numFmtId="0" fontId="9" fillId="6" borderId="4" xfId="0" applyFont="1" applyFill="1" applyBorder="1" applyAlignment="1" applyProtection="1">
      <alignment horizontal="center" vertical="center" wrapText="1"/>
    </xf>
    <xf numFmtId="49" fontId="28" fillId="3" borderId="0" xfId="0" applyNumberFormat="1" applyFont="1" applyFill="1" applyBorder="1" applyAlignment="1" applyProtection="1">
      <alignment horizontal="center" vertical="center" wrapText="1"/>
    </xf>
    <xf numFmtId="0" fontId="31" fillId="11" borderId="16" xfId="2" applyFont="1" applyFill="1" applyBorder="1" applyAlignment="1" applyProtection="1">
      <alignment horizontal="center" vertical="center" wrapText="1"/>
    </xf>
    <xf numFmtId="0" fontId="9" fillId="6" borderId="12" xfId="0" applyFont="1" applyFill="1" applyBorder="1" applyAlignment="1" applyProtection="1">
      <alignment horizontal="center" vertical="center"/>
    </xf>
    <xf numFmtId="0" fontId="9" fillId="6" borderId="4" xfId="0" applyFont="1" applyFill="1" applyBorder="1" applyAlignment="1" applyProtection="1">
      <alignment horizontal="center" vertical="center"/>
    </xf>
    <xf numFmtId="0" fontId="7" fillId="3" borderId="3" xfId="0" applyFont="1" applyFill="1" applyBorder="1" applyAlignment="1" applyProtection="1">
      <alignment horizontal="left" vertical="top" wrapText="1"/>
      <protection locked="0"/>
    </xf>
    <xf numFmtId="0" fontId="3" fillId="3" borderId="0" xfId="0" applyFont="1" applyFill="1" applyBorder="1" applyAlignment="1" applyProtection="1">
      <alignment horizontal="left" vertical="top"/>
    </xf>
    <xf numFmtId="0" fontId="4" fillId="3" borderId="12" xfId="0" applyFont="1" applyFill="1" applyBorder="1" applyAlignment="1" applyProtection="1">
      <alignment horizontal="center" vertical="center" wrapText="1"/>
    </xf>
    <xf numFmtId="0" fontId="4" fillId="3" borderId="22"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20" fillId="0" borderId="12" xfId="0" applyFont="1" applyFill="1" applyBorder="1" applyAlignment="1">
      <alignment horizontal="center" vertical="center" wrapText="1"/>
    </xf>
    <xf numFmtId="0" fontId="20" fillId="0" borderId="22"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30" fillId="3" borderId="23" xfId="0" applyFont="1" applyFill="1" applyBorder="1" applyAlignment="1" applyProtection="1">
      <alignment horizontal="center" vertical="center" wrapText="1"/>
    </xf>
    <xf numFmtId="0" fontId="30" fillId="3" borderId="12" xfId="0" applyFont="1" applyFill="1" applyBorder="1" applyAlignment="1" applyProtection="1">
      <alignment horizontal="center" vertical="center" wrapText="1"/>
    </xf>
    <xf numFmtId="0" fontId="30" fillId="3" borderId="4" xfId="0" applyFont="1" applyFill="1" applyBorder="1" applyAlignment="1" applyProtection="1">
      <alignment horizontal="center" vertical="center" wrapText="1"/>
    </xf>
    <xf numFmtId="0" fontId="19" fillId="3" borderId="10" xfId="0" applyFont="1" applyFill="1" applyBorder="1" applyAlignment="1">
      <alignment horizontal="center" vertical="center" wrapText="1"/>
    </xf>
    <xf numFmtId="0" fontId="19" fillId="3" borderId="22" xfId="0" applyFont="1" applyFill="1" applyBorder="1" applyAlignment="1">
      <alignment horizontal="center" vertical="center" wrapText="1"/>
    </xf>
    <xf numFmtId="0" fontId="30" fillId="3" borderId="6" xfId="0" applyFont="1" applyFill="1" applyBorder="1" applyAlignment="1" applyProtection="1">
      <alignment horizontal="center" vertical="center" wrapText="1"/>
    </xf>
    <xf numFmtId="0" fontId="30" fillId="3" borderId="13" xfId="0" applyFont="1" applyFill="1" applyBorder="1" applyAlignment="1" applyProtection="1">
      <alignment horizontal="center" vertical="center" wrapText="1"/>
    </xf>
    <xf numFmtId="0" fontId="30" fillId="3" borderId="3" xfId="0" applyFont="1" applyFill="1" applyBorder="1" applyAlignment="1" applyProtection="1">
      <alignment horizontal="center" vertical="center" wrapText="1"/>
    </xf>
    <xf numFmtId="0" fontId="33" fillId="3" borderId="3" xfId="0" applyFont="1" applyFill="1" applyBorder="1" applyAlignment="1" applyProtection="1">
      <alignment horizontal="center" vertical="center" wrapText="1"/>
    </xf>
    <xf numFmtId="0" fontId="31" fillId="11" borderId="15" xfId="2" applyFont="1" applyFill="1" applyBorder="1" applyAlignment="1" applyProtection="1">
      <alignment horizontal="center" vertical="center" wrapText="1"/>
    </xf>
    <xf numFmtId="0" fontId="30" fillId="3" borderId="11" xfId="2" applyFont="1" applyFill="1" applyBorder="1" applyAlignment="1" applyProtection="1">
      <alignment horizontal="center" vertical="center" wrapText="1"/>
    </xf>
    <xf numFmtId="0" fontId="30" fillId="3" borderId="17" xfId="2" applyFont="1" applyFill="1" applyBorder="1" applyAlignment="1" applyProtection="1">
      <alignment horizontal="center" vertical="center" wrapText="1"/>
    </xf>
    <xf numFmtId="0" fontId="30" fillId="3" borderId="18" xfId="2" applyFont="1" applyFill="1" applyBorder="1" applyAlignment="1" applyProtection="1">
      <alignment horizontal="center" vertical="center" wrapText="1"/>
    </xf>
    <xf numFmtId="0" fontId="30" fillId="3" borderId="19" xfId="2" applyFont="1" applyFill="1" applyBorder="1" applyAlignment="1" applyProtection="1">
      <alignment horizontal="center" vertical="center" wrapText="1"/>
    </xf>
    <xf numFmtId="0" fontId="30" fillId="3" borderId="10" xfId="2" applyFont="1" applyFill="1" applyBorder="1" applyAlignment="1" applyProtection="1">
      <alignment horizontal="center" vertical="center" wrapText="1"/>
    </xf>
    <xf numFmtId="0" fontId="30" fillId="3" borderId="20" xfId="2" applyFont="1" applyFill="1" applyBorder="1" applyAlignment="1" applyProtection="1">
      <alignment horizontal="center" vertical="center" wrapText="1"/>
    </xf>
    <xf numFmtId="0" fontId="47" fillId="3" borderId="10" xfId="0" applyFont="1" applyFill="1" applyBorder="1" applyAlignment="1">
      <alignment horizontal="left" vertical="center" wrapText="1"/>
    </xf>
    <xf numFmtId="0" fontId="20" fillId="0" borderId="21" xfId="0" applyFont="1" applyFill="1" applyBorder="1" applyAlignment="1">
      <alignment horizontal="center" vertical="center" wrapText="1"/>
    </xf>
    <xf numFmtId="0" fontId="14" fillId="3" borderId="0" xfId="0" applyFont="1" applyFill="1" applyAlignment="1">
      <alignment horizontal="center" wrapText="1"/>
    </xf>
    <xf numFmtId="0" fontId="14" fillId="3" borderId="0" xfId="0" applyFont="1" applyFill="1" applyAlignment="1">
      <alignment horizontal="center"/>
    </xf>
    <xf numFmtId="0" fontId="5" fillId="15" borderId="11" xfId="0" applyFont="1" applyFill="1" applyBorder="1" applyAlignment="1">
      <alignment horizontal="center" vertical="center"/>
    </xf>
    <xf numFmtId="0" fontId="5" fillId="15" borderId="17" xfId="0" applyFont="1" applyFill="1" applyBorder="1" applyAlignment="1">
      <alignment horizontal="center" vertical="center"/>
    </xf>
    <xf numFmtId="0" fontId="5" fillId="15" borderId="18" xfId="0" applyFont="1" applyFill="1" applyBorder="1" applyAlignment="1">
      <alignment horizontal="center" vertical="center"/>
    </xf>
    <xf numFmtId="0" fontId="5" fillId="15" borderId="19" xfId="0" applyFont="1" applyFill="1" applyBorder="1" applyAlignment="1">
      <alignment horizontal="center" vertical="center"/>
    </xf>
    <xf numFmtId="0" fontId="5" fillId="15" borderId="10" xfId="0" applyFont="1" applyFill="1" applyBorder="1" applyAlignment="1">
      <alignment horizontal="center" vertical="center"/>
    </xf>
    <xf numFmtId="0" fontId="5" fillId="15" borderId="20" xfId="0" applyFont="1" applyFill="1" applyBorder="1" applyAlignment="1">
      <alignment horizontal="center" vertical="center"/>
    </xf>
    <xf numFmtId="0" fontId="22" fillId="3" borderId="3" xfId="0" applyFont="1" applyFill="1" applyBorder="1" applyAlignment="1">
      <alignment horizontal="center" vertical="center"/>
    </xf>
    <xf numFmtId="0" fontId="5" fillId="15" borderId="6" xfId="0" applyFont="1" applyFill="1" applyBorder="1" applyAlignment="1">
      <alignment horizontal="center" vertical="center" textRotation="90"/>
    </xf>
    <xf numFmtId="0" fontId="5" fillId="15" borderId="14" xfId="0" applyFont="1" applyFill="1" applyBorder="1" applyAlignment="1">
      <alignment horizontal="center" vertical="center" textRotation="90"/>
    </xf>
    <xf numFmtId="0" fontId="5" fillId="15" borderId="13" xfId="0" applyFont="1" applyFill="1" applyBorder="1" applyAlignment="1">
      <alignment horizontal="center" vertical="center" textRotation="90"/>
    </xf>
    <xf numFmtId="0" fontId="0" fillId="7" borderId="3" xfId="0" applyFill="1" applyBorder="1" applyAlignment="1">
      <alignment horizontal="center" vertical="center" wrapText="1"/>
    </xf>
    <xf numFmtId="0" fontId="0" fillId="4" borderId="3" xfId="0" applyFill="1" applyBorder="1" applyAlignment="1">
      <alignment horizontal="center" vertical="center" wrapText="1"/>
    </xf>
    <xf numFmtId="0" fontId="0" fillId="5" borderId="3" xfId="0" applyFill="1" applyBorder="1" applyAlignment="1">
      <alignment horizontal="center" vertical="center" wrapText="1"/>
    </xf>
    <xf numFmtId="0" fontId="0" fillId="15" borderId="3" xfId="0" applyFill="1" applyBorder="1" applyAlignment="1">
      <alignment horizontal="center"/>
    </xf>
    <xf numFmtId="0" fontId="22" fillId="3" borderId="11" xfId="0" applyFont="1" applyFill="1" applyBorder="1" applyAlignment="1">
      <alignment horizontal="center" vertical="center"/>
    </xf>
    <xf numFmtId="0" fontId="22" fillId="3" borderId="18" xfId="0" applyFont="1" applyFill="1" applyBorder="1" applyAlignment="1">
      <alignment horizontal="center" vertical="center"/>
    </xf>
    <xf numFmtId="0" fontId="22" fillId="3" borderId="19" xfId="0" applyFont="1" applyFill="1" applyBorder="1" applyAlignment="1">
      <alignment horizontal="center" vertical="center"/>
    </xf>
    <xf numFmtId="0" fontId="22" fillId="3" borderId="20" xfId="0" applyFont="1" applyFill="1" applyBorder="1" applyAlignment="1">
      <alignment horizontal="center" vertical="center"/>
    </xf>
    <xf numFmtId="0" fontId="3" fillId="7" borderId="3" xfId="0" applyFont="1" applyFill="1" applyBorder="1" applyAlignment="1">
      <alignment horizontal="center" vertical="center" wrapText="1"/>
    </xf>
    <xf numFmtId="0" fontId="24" fillId="17" borderId="0" xfId="2" applyFont="1" applyFill="1" applyBorder="1" applyAlignment="1" applyProtection="1">
      <alignment horizontal="center" vertical="center" wrapText="1"/>
    </xf>
    <xf numFmtId="0" fontId="0" fillId="5" borderId="0" xfId="0" applyFill="1" applyBorder="1" applyAlignment="1">
      <alignment horizontal="center" vertical="center"/>
    </xf>
    <xf numFmtId="2" fontId="1" fillId="3" borderId="0" xfId="2" applyNumberFormat="1" applyFont="1" applyFill="1" applyBorder="1" applyAlignment="1" applyProtection="1">
      <alignment horizontal="center" vertical="center" wrapText="1"/>
    </xf>
    <xf numFmtId="0" fontId="3" fillId="5" borderId="3" xfId="0" applyFont="1" applyFill="1" applyBorder="1" applyAlignment="1">
      <alignment horizontal="center" vertical="center" wrapText="1"/>
    </xf>
    <xf numFmtId="0" fontId="3" fillId="16"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25" fillId="0" borderId="3" xfId="0" applyFont="1" applyFill="1" applyBorder="1" applyAlignment="1">
      <alignment horizontal="center" vertical="center"/>
    </xf>
    <xf numFmtId="0" fontId="25" fillId="3" borderId="3" xfId="0" applyFont="1" applyFill="1" applyBorder="1" applyAlignment="1">
      <alignment horizontal="center" vertical="center" wrapText="1"/>
    </xf>
    <xf numFmtId="0" fontId="3" fillId="15" borderId="6" xfId="0" applyFont="1" applyFill="1" applyBorder="1" applyAlignment="1">
      <alignment horizontal="center" vertical="center" textRotation="90"/>
    </xf>
    <xf numFmtId="0" fontId="3" fillId="15" borderId="14" xfId="0" applyFont="1" applyFill="1" applyBorder="1" applyAlignment="1">
      <alignment horizontal="center" vertical="center" textRotation="90"/>
    </xf>
    <xf numFmtId="0" fontId="3" fillId="15" borderId="13" xfId="0" applyFont="1" applyFill="1" applyBorder="1" applyAlignment="1">
      <alignment horizontal="center" vertical="center" textRotation="90"/>
    </xf>
    <xf numFmtId="0" fontId="3" fillId="9" borderId="3" xfId="0" applyFont="1" applyFill="1" applyBorder="1" applyAlignment="1">
      <alignment horizontal="center" vertical="center" wrapText="1"/>
    </xf>
    <xf numFmtId="0" fontId="3" fillId="15" borderId="11" xfId="0" applyFont="1" applyFill="1" applyBorder="1" applyAlignment="1">
      <alignment horizontal="center" vertical="center"/>
    </xf>
    <xf numFmtId="0" fontId="3" fillId="15" borderId="17" xfId="0" applyFont="1" applyFill="1" applyBorder="1" applyAlignment="1">
      <alignment horizontal="center" vertical="center"/>
    </xf>
    <xf numFmtId="0" fontId="3" fillId="15" borderId="18" xfId="0" applyFont="1" applyFill="1" applyBorder="1" applyAlignment="1">
      <alignment horizontal="center" vertical="center"/>
    </xf>
    <xf numFmtId="0" fontId="3" fillId="15" borderId="19" xfId="0" applyFont="1" applyFill="1" applyBorder="1" applyAlignment="1">
      <alignment horizontal="center" vertical="center"/>
    </xf>
    <xf numFmtId="0" fontId="3" fillId="15" borderId="10" xfId="0" applyFont="1" applyFill="1" applyBorder="1" applyAlignment="1">
      <alignment horizontal="center" vertical="center"/>
    </xf>
    <xf numFmtId="0" fontId="3" fillId="15" borderId="20" xfId="0" applyFont="1" applyFill="1" applyBorder="1" applyAlignment="1">
      <alignment horizontal="center" vertical="center"/>
    </xf>
    <xf numFmtId="0" fontId="26" fillId="3" borderId="0" xfId="0" applyFont="1" applyFill="1" applyAlignment="1">
      <alignment horizontal="center" vertical="center" wrapText="1"/>
    </xf>
    <xf numFmtId="0" fontId="15" fillId="3" borderId="0" xfId="0" applyFont="1" applyFill="1" applyAlignment="1">
      <alignment horizontal="center" wrapText="1"/>
    </xf>
    <xf numFmtId="0" fontId="15" fillId="3" borderId="0" xfId="0" applyFont="1" applyFill="1" applyAlignment="1">
      <alignment horizontal="center"/>
    </xf>
    <xf numFmtId="0" fontId="9" fillId="10" borderId="12"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16" fillId="3" borderId="12" xfId="0" applyFont="1" applyFill="1" applyBorder="1" applyAlignment="1">
      <alignment horizontal="justify" vertical="center" wrapText="1"/>
    </xf>
    <xf numFmtId="0" fontId="0" fillId="0" borderId="4" xfId="0" applyBorder="1" applyAlignment="1">
      <alignment horizontal="justify"/>
    </xf>
    <xf numFmtId="0" fontId="16" fillId="3" borderId="12"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7" fillId="10" borderId="12" xfId="0" applyFont="1" applyFill="1" applyBorder="1" applyAlignment="1">
      <alignment horizontal="center"/>
    </xf>
    <xf numFmtId="0" fontId="17" fillId="10" borderId="22" xfId="0" applyFont="1" applyFill="1" applyBorder="1" applyAlignment="1">
      <alignment horizontal="center"/>
    </xf>
    <xf numFmtId="0" fontId="17" fillId="10" borderId="4" xfId="0" applyFont="1" applyFill="1" applyBorder="1" applyAlignment="1">
      <alignment horizontal="center"/>
    </xf>
    <xf numFmtId="0" fontId="27" fillId="3" borderId="0" xfId="0" applyFont="1" applyFill="1" applyAlignment="1">
      <alignment horizontal="center" wrapText="1"/>
    </xf>
    <xf numFmtId="0" fontId="10" fillId="3" borderId="12"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17" fillId="6" borderId="12" xfId="0" applyFont="1" applyFill="1" applyBorder="1" applyAlignment="1">
      <alignment horizontal="center"/>
    </xf>
    <xf numFmtId="0" fontId="17" fillId="6" borderId="22" xfId="0" applyFont="1" applyFill="1" applyBorder="1" applyAlignment="1">
      <alignment horizontal="center"/>
    </xf>
    <xf numFmtId="0" fontId="17" fillId="6" borderId="4" xfId="0" applyFont="1" applyFill="1" applyBorder="1" applyAlignment="1">
      <alignment horizontal="center"/>
    </xf>
    <xf numFmtId="0" fontId="23" fillId="18" borderId="12" xfId="0" applyFont="1" applyFill="1" applyBorder="1" applyAlignment="1">
      <alignment horizontal="center"/>
    </xf>
    <xf numFmtId="0" fontId="23" fillId="18" borderId="22" xfId="0" applyFont="1" applyFill="1" applyBorder="1" applyAlignment="1">
      <alignment horizontal="center"/>
    </xf>
    <xf numFmtId="0" fontId="23" fillId="18" borderId="4" xfId="0" applyFont="1" applyFill="1" applyBorder="1" applyAlignment="1">
      <alignment horizontal="center"/>
    </xf>
    <xf numFmtId="0" fontId="0" fillId="0" borderId="0" xfId="0" applyAlignment="1">
      <alignment horizontal="center" vertical="center" wrapText="1"/>
    </xf>
    <xf numFmtId="0" fontId="23" fillId="18" borderId="3" xfId="0" applyFont="1" applyFill="1" applyBorder="1" applyAlignment="1">
      <alignment horizontal="center" vertical="center" wrapText="1"/>
    </xf>
  </cellXfs>
  <cellStyles count="6">
    <cellStyle name="Buena" xfId="1"/>
    <cellStyle name="Normal" xfId="0" builtinId="0"/>
    <cellStyle name="Normal 2" xfId="2"/>
    <cellStyle name="Normal_DOFA" xfId="3"/>
    <cellStyle name="Título 1" xfId="4"/>
    <cellStyle name="Título 2_DOFA" xfId="5"/>
  </cellStyles>
  <dxfs count="56">
    <dxf>
      <font>
        <b/>
        <i val="0"/>
        <condense val="0"/>
        <extend val="0"/>
        <color indexed="9"/>
      </font>
      <fill>
        <patternFill>
          <bgColor indexed="10"/>
        </patternFill>
      </fill>
    </dxf>
    <dxf>
      <font>
        <b/>
        <i val="0"/>
        <condense val="0"/>
        <extend val="0"/>
      </font>
      <fill>
        <patternFill>
          <bgColor indexed="13"/>
        </patternFill>
      </fill>
    </dxf>
    <dxf>
      <font>
        <b/>
        <i val="0"/>
        <condense val="0"/>
        <extend val="0"/>
        <color indexed="9"/>
      </font>
      <fill>
        <patternFill>
          <bgColor indexed="11"/>
        </patternFill>
      </fill>
    </dxf>
    <dxf>
      <fill>
        <patternFill>
          <bgColor indexed="10"/>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34"/>
        </patternFill>
      </fill>
    </dxf>
    <dxf>
      <fill>
        <patternFill>
          <bgColor indexed="11"/>
        </patternFill>
      </fill>
    </dxf>
    <dxf>
      <fill>
        <patternFill>
          <bgColor theme="9" tint="0.59996337778862885"/>
        </patternFill>
      </fill>
    </dxf>
    <dxf>
      <fill>
        <patternFill>
          <bgColor rgb="FF00B050"/>
        </patternFill>
      </fill>
    </dxf>
    <dxf>
      <fill>
        <patternFill>
          <bgColor theme="9" tint="0.59996337778862885"/>
        </patternFill>
      </fill>
    </dxf>
    <dxf>
      <fill>
        <patternFill>
          <bgColor rgb="FF00B050"/>
        </patternFill>
      </fill>
    </dxf>
    <dxf>
      <fill>
        <patternFill>
          <bgColor theme="9" tint="0.59996337778862885"/>
        </patternFill>
      </fill>
    </dxf>
    <dxf>
      <fill>
        <patternFill>
          <bgColor rgb="FF00B050"/>
        </patternFill>
      </fill>
    </dxf>
    <dxf>
      <fill>
        <patternFill>
          <bgColor theme="9" tint="0.59996337778862885"/>
        </patternFill>
      </fill>
    </dxf>
    <dxf>
      <fill>
        <patternFill>
          <bgColor rgb="FF00B05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ont>
        <b val="0"/>
        <i val="0"/>
        <color indexed="9"/>
      </font>
      <fill>
        <patternFill>
          <bgColor indexed="10"/>
        </patternFill>
      </fill>
    </dxf>
    <dxf>
      <font>
        <b/>
        <i val="0"/>
        <condense val="0"/>
        <extend val="0"/>
        <color auto="1"/>
      </font>
      <fill>
        <patternFill>
          <bgColor indexed="43"/>
        </patternFill>
      </fill>
    </dxf>
    <dxf>
      <font>
        <b/>
        <i val="0"/>
        <condense val="0"/>
        <extend val="0"/>
        <color auto="1"/>
        <name val="Cambria"/>
        <scheme val="none"/>
      </font>
      <fill>
        <patternFill>
          <bgColor indexed="11"/>
        </patternFill>
      </fill>
    </dxf>
    <dxf>
      <font>
        <b/>
        <i val="0"/>
        <color indexed="8"/>
      </font>
      <fill>
        <patternFill>
          <bgColor indexed="22"/>
        </patternFill>
      </fill>
    </dxf>
    <dxf>
      <font>
        <b/>
        <i val="0"/>
        <color indexed="9"/>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4.jpeg"/><Relationship Id="rId2" Type="http://schemas.openxmlformats.org/officeDocument/2006/relationships/image" Target="../media/image13.png"/><Relationship Id="rId1" Type="http://schemas.openxmlformats.org/officeDocument/2006/relationships/image" Target="../media/image12.png"/><Relationship Id="rId6" Type="http://schemas.openxmlformats.org/officeDocument/2006/relationships/image" Target="../media/image17.png"/><Relationship Id="rId5" Type="http://schemas.openxmlformats.org/officeDocument/2006/relationships/image" Target="../media/image16.png"/><Relationship Id="rId4" Type="http://schemas.openxmlformats.org/officeDocument/2006/relationships/image" Target="../media/image1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8.png"/></Relationships>
</file>

<file path=xl/drawings/_rels/drawing8.xml.rels><?xml version="1.0" encoding="UTF-8" standalone="yes"?>
<Relationships xmlns="http://schemas.openxmlformats.org/package/2006/relationships"><Relationship Id="rId1" Type="http://schemas.openxmlformats.org/officeDocument/2006/relationships/image" Target="../media/image19.png"/></Relationships>
</file>

<file path=xl/drawings/drawing1.xml><?xml version="1.0" encoding="utf-8"?>
<xdr:wsDr xmlns:xdr="http://schemas.openxmlformats.org/drawingml/2006/spreadsheetDrawing" xmlns:a="http://schemas.openxmlformats.org/drawingml/2006/main">
  <xdr:twoCellAnchor>
    <xdr:from>
      <xdr:col>0</xdr:col>
      <xdr:colOff>180975</xdr:colOff>
      <xdr:row>2</xdr:row>
      <xdr:rowOff>38100</xdr:rowOff>
    </xdr:from>
    <xdr:to>
      <xdr:col>0</xdr:col>
      <xdr:colOff>1066800</xdr:colOff>
      <xdr:row>2</xdr:row>
      <xdr:rowOff>657225</xdr:rowOff>
    </xdr:to>
    <xdr:pic>
      <xdr:nvPicPr>
        <xdr:cNvPr id="119841" name="Imagen 2" descr="http://www.hospitalfontibon.gov.co/images/logos/Logos_alcaldia_Ene07-POLI.JPG">
          <a:extLst>
            <a:ext uri="{FF2B5EF4-FFF2-40B4-BE49-F238E27FC236}">
              <a16:creationId xmlns:a16="http://schemas.microsoft.com/office/drawing/2014/main" id="{095F78CA-FAB6-43AA-8523-32F1E54B7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50385" t="7555" r="6126" b="9341"/>
        <a:stretch>
          <a:fillRect/>
        </a:stretch>
      </xdr:blipFill>
      <xdr:spPr bwMode="auto">
        <a:xfrm>
          <a:off x="180975" y="361950"/>
          <a:ext cx="8858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1460500</xdr:colOff>
      <xdr:row>17</xdr:row>
      <xdr:rowOff>114300</xdr:rowOff>
    </xdr:from>
    <xdr:to>
      <xdr:col>6</xdr:col>
      <xdr:colOff>869608</xdr:colOff>
      <xdr:row>23</xdr:row>
      <xdr:rowOff>43535</xdr:rowOff>
    </xdr:to>
    <xdr:sp macro="[0]!Trasladar_Imp_Amb" textlink="">
      <xdr:nvSpPr>
        <xdr:cNvPr id="15361" name="AutoShape 2">
          <a:extLst>
            <a:ext uri="{FF2B5EF4-FFF2-40B4-BE49-F238E27FC236}">
              <a16:creationId xmlns:a16="http://schemas.microsoft.com/office/drawing/2014/main" id="{53A9F109-6226-4E19-A0AA-2581422586DD}"/>
            </a:ext>
          </a:extLst>
        </xdr:cNvPr>
        <xdr:cNvSpPr>
          <a:spLocks noChangeArrowheads="1"/>
        </xdr:cNvSpPr>
      </xdr:nvSpPr>
      <xdr:spPr bwMode="auto">
        <a:xfrm>
          <a:off x="4561354" y="3631266"/>
          <a:ext cx="1424828" cy="873499"/>
        </a:xfrm>
        <a:prstGeom prst="leftArrow">
          <a:avLst>
            <a:gd name="adj1" fmla="val 55815"/>
            <a:gd name="adj2" fmla="val 43077"/>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900" b="1" i="0" u="none" strike="noStrike" baseline="0">
              <a:solidFill>
                <a:srgbClr val="FFFFFF"/>
              </a:solidFill>
              <a:latin typeface="Arial"/>
              <a:cs typeface="Arial"/>
            </a:rPr>
            <a:t>Trasladar nivel de impacto ambiental a matriz y Volver &lt;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514350</xdr:colOff>
      <xdr:row>14</xdr:row>
      <xdr:rowOff>257175</xdr:rowOff>
    </xdr:from>
    <xdr:to>
      <xdr:col>24</xdr:col>
      <xdr:colOff>962025</xdr:colOff>
      <xdr:row>16</xdr:row>
      <xdr:rowOff>85725</xdr:rowOff>
    </xdr:to>
    <xdr:pic macro="[0]!Mostrar_Carac_Ctrols">
      <xdr:nvPicPr>
        <xdr:cNvPr id="384589" name="Imagen 6020" descr="http://publicdomainvectors.org/photos/purzen-Icon-with-question-mark.png">
          <a:extLst>
            <a:ext uri="{FF2B5EF4-FFF2-40B4-BE49-F238E27FC236}">
              <a16:creationId xmlns:a16="http://schemas.microsoft.com/office/drawing/2014/main" id="{CE881170-C59D-440B-9F68-FDCC3F353E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3175" y="6057900"/>
          <a:ext cx="44767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xdr:row>
      <xdr:rowOff>104775</xdr:rowOff>
    </xdr:from>
    <xdr:to>
      <xdr:col>8</xdr:col>
      <xdr:colOff>0</xdr:colOff>
      <xdr:row>15</xdr:row>
      <xdr:rowOff>123825</xdr:rowOff>
    </xdr:to>
    <xdr:grpSp>
      <xdr:nvGrpSpPr>
        <xdr:cNvPr id="384590" name="Group 5">
          <a:extLst>
            <a:ext uri="{FF2B5EF4-FFF2-40B4-BE49-F238E27FC236}">
              <a16:creationId xmlns:a16="http://schemas.microsoft.com/office/drawing/2014/main" id="{14887C98-3E3A-4A24-B90C-EB4B6DB77E46}"/>
            </a:ext>
          </a:extLst>
        </xdr:cNvPr>
        <xdr:cNvGrpSpPr>
          <a:grpSpLocks/>
        </xdr:cNvGrpSpPr>
      </xdr:nvGrpSpPr>
      <xdr:grpSpPr bwMode="auto">
        <a:xfrm>
          <a:off x="9490364" y="5975639"/>
          <a:ext cx="0" cy="434686"/>
          <a:chOff x="8569490" y="3697224"/>
          <a:chExt cx="652062" cy="835218"/>
        </a:xfrm>
      </xdr:grpSpPr>
      <xdr:pic>
        <xdr:nvPicPr>
          <xdr:cNvPr id="393037" name="13 Imagen" descr="Untitled-1.png">
            <a:extLst>
              <a:ext uri="{FF2B5EF4-FFF2-40B4-BE49-F238E27FC236}">
                <a16:creationId xmlns:a16="http://schemas.microsoft.com/office/drawing/2014/main" id="{DCF6C0E4-0D1C-439D-8ACA-4D4B0993FA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69490" y="3697224"/>
            <a:ext cx="652062" cy="658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1]!mostrarTipoRiesgo" textlink="">
        <xdr:nvSpPr>
          <xdr:cNvPr id="367754" name="Text Box 28">
            <a:extLst>
              <a:ext uri="{FF2B5EF4-FFF2-40B4-BE49-F238E27FC236}">
                <a16:creationId xmlns:a16="http://schemas.microsoft.com/office/drawing/2014/main" id="{DAEF28FD-E231-4E3B-ABEC-A8AF097A1212}"/>
              </a:ext>
            </a:extLst>
          </xdr:cNvPr>
          <xdr:cNvSpPr txBox="1"/>
        </xdr:nvSpPr>
        <xdr:spPr>
          <a:xfrm>
            <a:off x="9467850" y="7844583"/>
            <a:ext cx="0" cy="4176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grpSp>
    <xdr:clientData/>
  </xdr:twoCellAnchor>
  <xdr:twoCellAnchor>
    <xdr:from>
      <xdr:col>14</xdr:col>
      <xdr:colOff>2721</xdr:colOff>
      <xdr:row>17</xdr:row>
      <xdr:rowOff>342234</xdr:rowOff>
    </xdr:from>
    <xdr:to>
      <xdr:col>14</xdr:col>
      <xdr:colOff>2721</xdr:colOff>
      <xdr:row>17</xdr:row>
      <xdr:rowOff>346798</xdr:rowOff>
    </xdr:to>
    <xdr:sp macro="[1]!mostrarPerfilRiesgoInh" textlink="">
      <xdr:nvSpPr>
        <xdr:cNvPr id="11" name="15 CuadroTexto">
          <a:extLst>
            <a:ext uri="{FF2B5EF4-FFF2-40B4-BE49-F238E27FC236}">
              <a16:creationId xmlns:a16="http://schemas.microsoft.com/office/drawing/2014/main" id="{D2B8B04E-9C5F-485C-ABCE-C957EAF89DE3}"/>
            </a:ext>
          </a:extLst>
        </xdr:cNvPr>
        <xdr:cNvSpPr txBox="1"/>
      </xdr:nvSpPr>
      <xdr:spPr>
        <a:xfrm>
          <a:off x="11343903" y="2796963"/>
          <a:ext cx="1733" cy="35563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PRI</a:t>
          </a:r>
        </a:p>
      </xdr:txBody>
    </xdr:sp>
    <xdr:clientData/>
  </xdr:twoCellAnchor>
  <xdr:twoCellAnchor>
    <xdr:from>
      <xdr:col>16</xdr:col>
      <xdr:colOff>1159165</xdr:colOff>
      <xdr:row>18</xdr:row>
      <xdr:rowOff>197549</xdr:rowOff>
    </xdr:from>
    <xdr:to>
      <xdr:col>16</xdr:col>
      <xdr:colOff>1159165</xdr:colOff>
      <xdr:row>18</xdr:row>
      <xdr:rowOff>201385</xdr:rowOff>
    </xdr:to>
    <xdr:sp macro="[1]!mostrarControlesExistentes" textlink="">
      <xdr:nvSpPr>
        <xdr:cNvPr id="5" name="Text Box 7">
          <a:extLst>
            <a:ext uri="{FF2B5EF4-FFF2-40B4-BE49-F238E27FC236}">
              <a16:creationId xmlns:a16="http://schemas.microsoft.com/office/drawing/2014/main" id="{1CE03443-226C-49B1-88B0-F56EED350B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34</xdr:col>
      <xdr:colOff>0</xdr:colOff>
      <xdr:row>18</xdr:row>
      <xdr:rowOff>174867</xdr:rowOff>
    </xdr:from>
    <xdr:to>
      <xdr:col>34</xdr:col>
      <xdr:colOff>0</xdr:colOff>
      <xdr:row>18</xdr:row>
      <xdr:rowOff>194157</xdr:rowOff>
    </xdr:to>
    <xdr:sp macro="[1]!mostrarEscalasRiesgoResidual" textlink="">
      <xdr:nvSpPr>
        <xdr:cNvPr id="9" name="Text Box 8">
          <a:extLst>
            <a:ext uri="{FF2B5EF4-FFF2-40B4-BE49-F238E27FC236}">
              <a16:creationId xmlns:a16="http://schemas.microsoft.com/office/drawing/2014/main" id="{321FB852-D325-4593-BA95-D3AEBC5C4283}"/>
            </a:ext>
          </a:extLst>
        </xdr:cNvPr>
        <xdr:cNvSpPr txBox="1"/>
      </xdr:nvSpPr>
      <xdr:spPr>
        <a:xfrm>
          <a:off x="21799506" y="1942435"/>
          <a:ext cx="397206" cy="35686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RR</a:t>
          </a:r>
        </a:p>
      </xdr:txBody>
    </xdr:sp>
    <xdr:clientData/>
  </xdr:twoCellAnchor>
  <xdr:twoCellAnchor>
    <xdr:from>
      <xdr:col>22</xdr:col>
      <xdr:colOff>133350</xdr:colOff>
      <xdr:row>10</xdr:row>
      <xdr:rowOff>9525</xdr:rowOff>
    </xdr:from>
    <xdr:to>
      <xdr:col>24</xdr:col>
      <xdr:colOff>1038225</xdr:colOff>
      <xdr:row>13</xdr:row>
      <xdr:rowOff>85725</xdr:rowOff>
    </xdr:to>
    <xdr:grpSp>
      <xdr:nvGrpSpPr>
        <xdr:cNvPr id="384594" name="Group 97">
          <a:extLst>
            <a:ext uri="{FF2B5EF4-FFF2-40B4-BE49-F238E27FC236}">
              <a16:creationId xmlns:a16="http://schemas.microsoft.com/office/drawing/2014/main" id="{44B2D048-B896-4412-B1EA-45486441C671}"/>
            </a:ext>
          </a:extLst>
        </xdr:cNvPr>
        <xdr:cNvGrpSpPr>
          <a:grpSpLocks/>
        </xdr:cNvGrpSpPr>
      </xdr:nvGrpSpPr>
      <xdr:grpSpPr bwMode="auto">
        <a:xfrm>
          <a:off x="24049759" y="3230707"/>
          <a:ext cx="1909330" cy="2379518"/>
          <a:chOff x="1373" y="73"/>
          <a:chExt cx="198" cy="106"/>
        </a:xfrm>
      </xdr:grpSpPr>
      <xdr:pic macro="[0]!Mapa_Riesgos_Residual">
        <xdr:nvPicPr>
          <xdr:cNvPr id="393035" name="13 Imagen" descr="Untitled-1.png">
            <a:extLst>
              <a:ext uri="{FF2B5EF4-FFF2-40B4-BE49-F238E27FC236}">
                <a16:creationId xmlns:a16="http://schemas.microsoft.com/office/drawing/2014/main" id="{1C5A599D-DB46-4BFA-8130-CE38C12BB48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73" y="73"/>
            <a:ext cx="198" cy="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0]!Mapa_Riesgos_Residual" textlink="">
        <xdr:nvSpPr>
          <xdr:cNvPr id="367752" name="Text Box 26">
            <a:extLst>
              <a:ext uri="{FF2B5EF4-FFF2-40B4-BE49-F238E27FC236}">
                <a16:creationId xmlns:a16="http://schemas.microsoft.com/office/drawing/2014/main" id="{F22FFBC0-E065-4986-866E-2B0590CF988B}"/>
              </a:ext>
            </a:extLst>
          </xdr:cNvPr>
          <xdr:cNvSpPr txBox="1">
            <a:spLocks noChangeArrowheads="1"/>
          </xdr:cNvSpPr>
        </xdr:nvSpPr>
        <xdr:spPr bwMode="auto">
          <a:xfrm>
            <a:off x="1407" y="108"/>
            <a:ext cx="128" cy="58"/>
          </a:xfrm>
          <a:prstGeom prst="rect">
            <a:avLst/>
          </a:prstGeom>
          <a:noFill/>
          <a:ln w="9525">
            <a:noFill/>
            <a:miter lim="800000"/>
            <a:headEnd/>
            <a:tailEnd/>
          </a:ln>
        </xdr:spPr>
        <xdr:txBody>
          <a:bodyPr vertOverflow="clip" wrap="square" lIns="36576" tIns="32004" rIns="36576" bIns="0" anchor="t" upright="1"/>
          <a:lstStyle/>
          <a:p>
            <a:pPr algn="ctr" rtl="0">
              <a:defRPr sz="1000"/>
            </a:pPr>
            <a:r>
              <a:rPr lang="es-CO" sz="1400" b="1" i="0" u="none" strike="noStrike" baseline="0">
                <a:solidFill>
                  <a:srgbClr val="FFFFFF"/>
                </a:solidFill>
                <a:latin typeface="Calibri"/>
              </a:rPr>
              <a:t>Mapa de Riesgo</a:t>
            </a:r>
          </a:p>
        </xdr:txBody>
      </xdr:sp>
    </xdr:grpSp>
    <xdr:clientData/>
  </xdr:twoCellAnchor>
  <xdr:twoCellAnchor>
    <xdr:from>
      <xdr:col>6</xdr:col>
      <xdr:colOff>1403350</xdr:colOff>
      <xdr:row>15</xdr:row>
      <xdr:rowOff>114300</xdr:rowOff>
    </xdr:from>
    <xdr:to>
      <xdr:col>6</xdr:col>
      <xdr:colOff>1403350</xdr:colOff>
      <xdr:row>17</xdr:row>
      <xdr:rowOff>108610</xdr:rowOff>
    </xdr:to>
    <xdr:sp macro="[0]!MostrarFuente_Impacto" textlink="">
      <xdr:nvSpPr>
        <xdr:cNvPr id="3" name="Rectangle 52">
          <a:extLst>
            <a:ext uri="{FF2B5EF4-FFF2-40B4-BE49-F238E27FC236}">
              <a16:creationId xmlns:a16="http://schemas.microsoft.com/office/drawing/2014/main" id="{F2251DA7-D814-4EAD-8445-42F2564AD51E}"/>
            </a:ext>
          </a:extLst>
        </xdr:cNvPr>
        <xdr:cNvSpPr>
          <a:spLocks noChangeArrowheads="1"/>
        </xdr:cNvSpPr>
      </xdr:nvSpPr>
      <xdr:spPr bwMode="auto">
        <a:xfrm>
          <a:off x="3657600" y="4133850"/>
          <a:ext cx="361950" cy="419100"/>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8</xdr:col>
      <xdr:colOff>0</xdr:colOff>
      <xdr:row>14</xdr:row>
      <xdr:rowOff>133350</xdr:rowOff>
    </xdr:from>
    <xdr:to>
      <xdr:col>8</xdr:col>
      <xdr:colOff>0</xdr:colOff>
      <xdr:row>15</xdr:row>
      <xdr:rowOff>2117</xdr:rowOff>
    </xdr:to>
    <xdr:sp macro="[0]!Tipo_riesgo" textlink="">
      <xdr:nvSpPr>
        <xdr:cNvPr id="1037" name="Rectangle 54">
          <a:extLst>
            <a:ext uri="{FF2B5EF4-FFF2-40B4-BE49-F238E27FC236}">
              <a16:creationId xmlns:a16="http://schemas.microsoft.com/office/drawing/2014/main" id="{721B7F20-9534-4F46-AB9A-1788ED2D2C40}"/>
            </a:ext>
          </a:extLst>
        </xdr:cNvPr>
        <xdr:cNvSpPr>
          <a:spLocks noChangeArrowheads="1"/>
        </xdr:cNvSpPr>
      </xdr:nvSpPr>
      <xdr:spPr bwMode="auto">
        <a:xfrm>
          <a:off x="9648825" y="4171950"/>
          <a:ext cx="0" cy="285750"/>
        </a:xfrm>
        <a:prstGeom prst="rect">
          <a:avLst/>
        </a:prstGeom>
        <a:noFill/>
        <a:ln>
          <a:noFill/>
        </a:ln>
        <a:extLst/>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8</xdr:col>
      <xdr:colOff>4839</xdr:colOff>
      <xdr:row>15</xdr:row>
      <xdr:rowOff>224518</xdr:rowOff>
    </xdr:from>
    <xdr:to>
      <xdr:col>8</xdr:col>
      <xdr:colOff>4839</xdr:colOff>
      <xdr:row>15</xdr:row>
      <xdr:rowOff>230347</xdr:rowOff>
    </xdr:to>
    <xdr:sp macro="" textlink="">
      <xdr:nvSpPr>
        <xdr:cNvPr id="2103" name="Rectangle 55">
          <a:extLst>
            <a:ext uri="{FF2B5EF4-FFF2-40B4-BE49-F238E27FC236}">
              <a16:creationId xmlns:a16="http://schemas.microsoft.com/office/drawing/2014/main" id="{6EE60BCD-03E6-4528-B71E-8F5FB82D0FB0}"/>
            </a:ext>
          </a:extLst>
        </xdr:cNvPr>
        <xdr:cNvSpPr>
          <a:spLocks noChangeArrowheads="1"/>
        </xdr:cNvSpPr>
      </xdr:nvSpPr>
      <xdr:spPr bwMode="auto">
        <a:xfrm>
          <a:off x="9153525" y="2266950"/>
          <a:ext cx="0" cy="371475"/>
        </a:xfrm>
        <a:prstGeom prst="rect">
          <a:avLst/>
        </a:prstGeom>
        <a:noFill/>
        <a:ln w="9525">
          <a:noFill/>
          <a:miter lim="800000"/>
          <a:headEnd/>
          <a:tailEnd/>
        </a:ln>
      </xdr:spPr>
      <xdr:txBody>
        <a:bodyPr vertOverflow="clip" wrap="square" lIns="45720" tIns="41148" rIns="45720" bIns="0" anchor="t" upright="1"/>
        <a:lstStyle/>
        <a:p>
          <a:pPr algn="ctr" rtl="1">
            <a:defRPr sz="1000"/>
          </a:pPr>
          <a:r>
            <a:rPr lang="es-CO" sz="2000" b="1" i="0" strike="noStrike">
              <a:solidFill>
                <a:srgbClr val="FFFFFF"/>
              </a:solidFill>
              <a:latin typeface="Arial"/>
              <a:cs typeface="Arial"/>
            </a:rPr>
            <a:t>?</a:t>
          </a:r>
        </a:p>
      </xdr:txBody>
    </xdr:sp>
    <xdr:clientData/>
  </xdr:twoCellAnchor>
  <xdr:twoCellAnchor editAs="absolute">
    <xdr:from>
      <xdr:col>1</xdr:col>
      <xdr:colOff>438150</xdr:colOff>
      <xdr:row>0</xdr:row>
      <xdr:rowOff>66675</xdr:rowOff>
    </xdr:from>
    <xdr:to>
      <xdr:col>2</xdr:col>
      <xdr:colOff>1047750</xdr:colOff>
      <xdr:row>0</xdr:row>
      <xdr:rowOff>1019175</xdr:rowOff>
    </xdr:to>
    <xdr:pic>
      <xdr:nvPicPr>
        <xdr:cNvPr id="384598" name="Picture 1" descr="imagenes_r1_c1">
          <a:extLst>
            <a:ext uri="{FF2B5EF4-FFF2-40B4-BE49-F238E27FC236}">
              <a16:creationId xmlns:a16="http://schemas.microsoft.com/office/drawing/2014/main" id="{DB4D67AD-8729-4235-B6D6-746FBAD1AD2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b="12280"/>
        <a:stretch>
          <a:fillRect/>
        </a:stretch>
      </xdr:blipFill>
      <xdr:spPr bwMode="auto">
        <a:xfrm>
          <a:off x="438150" y="66675"/>
          <a:ext cx="11239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0</xdr:colOff>
      <xdr:row>10</xdr:row>
      <xdr:rowOff>0</xdr:rowOff>
    </xdr:from>
    <xdr:to>
      <xdr:col>7</xdr:col>
      <xdr:colOff>295275</xdr:colOff>
      <xdr:row>10</xdr:row>
      <xdr:rowOff>295275</xdr:rowOff>
    </xdr:to>
    <xdr:sp macro="" textlink="">
      <xdr:nvSpPr>
        <xdr:cNvPr id="384599" name="AutoShape 38" descr="Resultado de imagen para boton agregar icono">
          <a:extLst>
            <a:ext uri="{FF2B5EF4-FFF2-40B4-BE49-F238E27FC236}">
              <a16:creationId xmlns:a16="http://schemas.microsoft.com/office/drawing/2014/main" id="{51A995DD-D603-4FD7-9B2A-8A8E396C2D52}"/>
            </a:ext>
          </a:extLst>
        </xdr:cNvPr>
        <xdr:cNvSpPr>
          <a:spLocks noChangeAspect="1" noChangeArrowheads="1"/>
        </xdr:cNvSpPr>
      </xdr:nvSpPr>
      <xdr:spPr bwMode="auto">
        <a:xfrm>
          <a:off x="8124825" y="3152775"/>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295275</xdr:colOff>
      <xdr:row>10</xdr:row>
      <xdr:rowOff>295275</xdr:rowOff>
    </xdr:to>
    <xdr:sp macro="" textlink="">
      <xdr:nvSpPr>
        <xdr:cNvPr id="384600" name="AutoShape 39" descr="Resultado de imagen para boton agregar icono">
          <a:extLst>
            <a:ext uri="{FF2B5EF4-FFF2-40B4-BE49-F238E27FC236}">
              <a16:creationId xmlns:a16="http://schemas.microsoft.com/office/drawing/2014/main" id="{BFDB3EC3-1354-4B53-9547-2F91FC91F522}"/>
            </a:ext>
          </a:extLst>
        </xdr:cNvPr>
        <xdr:cNvSpPr>
          <a:spLocks noChangeAspect="1" noChangeArrowheads="1"/>
        </xdr:cNvSpPr>
      </xdr:nvSpPr>
      <xdr:spPr bwMode="auto">
        <a:xfrm>
          <a:off x="8124825" y="3152775"/>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295275</xdr:colOff>
      <xdr:row>10</xdr:row>
      <xdr:rowOff>295275</xdr:rowOff>
    </xdr:to>
    <xdr:sp macro="" textlink="">
      <xdr:nvSpPr>
        <xdr:cNvPr id="384601" name="AutoShape 40" descr="Resultado de imagen para boton agregar icono">
          <a:extLst>
            <a:ext uri="{FF2B5EF4-FFF2-40B4-BE49-F238E27FC236}">
              <a16:creationId xmlns:a16="http://schemas.microsoft.com/office/drawing/2014/main" id="{42AA449B-8A3C-4577-B0BE-ED75D14BDB79}"/>
            </a:ext>
          </a:extLst>
        </xdr:cNvPr>
        <xdr:cNvSpPr>
          <a:spLocks noChangeAspect="1" noChangeArrowheads="1"/>
        </xdr:cNvSpPr>
      </xdr:nvSpPr>
      <xdr:spPr bwMode="auto">
        <a:xfrm>
          <a:off x="8124825" y="3152775"/>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xdr:row>
      <xdr:rowOff>0</xdr:rowOff>
    </xdr:from>
    <xdr:to>
      <xdr:col>7</xdr:col>
      <xdr:colOff>295275</xdr:colOff>
      <xdr:row>10</xdr:row>
      <xdr:rowOff>295275</xdr:rowOff>
    </xdr:to>
    <xdr:sp macro="" textlink="">
      <xdr:nvSpPr>
        <xdr:cNvPr id="384602" name="AutoShape 42" descr="Z">
          <a:extLst>
            <a:ext uri="{FF2B5EF4-FFF2-40B4-BE49-F238E27FC236}">
              <a16:creationId xmlns:a16="http://schemas.microsoft.com/office/drawing/2014/main" id="{85C52618-AE62-4E56-AB84-9B8588745561}"/>
            </a:ext>
          </a:extLst>
        </xdr:cNvPr>
        <xdr:cNvSpPr>
          <a:spLocks noChangeAspect="1" noChangeArrowheads="1"/>
        </xdr:cNvSpPr>
      </xdr:nvSpPr>
      <xdr:spPr bwMode="auto">
        <a:xfrm>
          <a:off x="8124825" y="3152775"/>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0</xdr:colOff>
      <xdr:row>9</xdr:row>
      <xdr:rowOff>123825</xdr:rowOff>
    </xdr:from>
    <xdr:to>
      <xdr:col>7</xdr:col>
      <xdr:colOff>0</xdr:colOff>
      <xdr:row>11</xdr:row>
      <xdr:rowOff>0</xdr:rowOff>
    </xdr:to>
    <xdr:sp macro="[0]!MostrarFuente_Impacto" textlink="">
      <xdr:nvSpPr>
        <xdr:cNvPr id="1050" name="Rectangle 53">
          <a:extLst>
            <a:ext uri="{FF2B5EF4-FFF2-40B4-BE49-F238E27FC236}">
              <a16:creationId xmlns:a16="http://schemas.microsoft.com/office/drawing/2014/main" id="{963938F8-4C80-467B-A832-2BA9415FF0EA}"/>
            </a:ext>
          </a:extLst>
        </xdr:cNvPr>
        <xdr:cNvSpPr>
          <a:spLocks noChangeArrowheads="1"/>
        </xdr:cNvSpPr>
      </xdr:nvSpPr>
      <xdr:spPr bwMode="auto">
        <a:xfrm>
          <a:off x="7924800" y="2800350"/>
          <a:ext cx="0" cy="533400"/>
        </a:xfrm>
        <a:prstGeom prst="rect">
          <a:avLst/>
        </a:prstGeom>
        <a:noFill/>
        <a:ln>
          <a:noFill/>
        </a:ln>
        <a:extLst/>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10</xdr:col>
      <xdr:colOff>366032</xdr:colOff>
      <xdr:row>15</xdr:row>
      <xdr:rowOff>152400</xdr:rowOff>
    </xdr:from>
    <xdr:to>
      <xdr:col>10</xdr:col>
      <xdr:colOff>366032</xdr:colOff>
      <xdr:row>17</xdr:row>
      <xdr:rowOff>259025</xdr:rowOff>
    </xdr:to>
    <xdr:sp macro="[0]!Escalas_impacto" textlink="">
      <xdr:nvSpPr>
        <xdr:cNvPr id="1066" name="Rectangle 53">
          <a:extLst>
            <a:ext uri="{FF2B5EF4-FFF2-40B4-BE49-F238E27FC236}">
              <a16:creationId xmlns:a16="http://schemas.microsoft.com/office/drawing/2014/main" id="{47574248-71EF-449F-9DDD-8D3088EB972D}"/>
            </a:ext>
          </a:extLst>
        </xdr:cNvPr>
        <xdr:cNvSpPr>
          <a:spLocks noChangeArrowheads="1"/>
        </xdr:cNvSpPr>
      </xdr:nvSpPr>
      <xdr:spPr bwMode="auto">
        <a:xfrm>
          <a:off x="10153650" y="4619625"/>
          <a:ext cx="485775" cy="276225"/>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6" name="Text Box 7">
          <a:extLst>
            <a:ext uri="{FF2B5EF4-FFF2-40B4-BE49-F238E27FC236}">
              <a16:creationId xmlns:a16="http://schemas.microsoft.com/office/drawing/2014/main" id="{F22C21CE-8413-476B-B624-20C48F2496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7" name="Text Box 7">
          <a:extLst>
            <a:ext uri="{FF2B5EF4-FFF2-40B4-BE49-F238E27FC236}">
              <a16:creationId xmlns:a16="http://schemas.microsoft.com/office/drawing/2014/main" id="{9ECDE2A7-6DE3-4089-9B75-0351711EE9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8" name="Text Box 7">
          <a:extLst>
            <a:ext uri="{FF2B5EF4-FFF2-40B4-BE49-F238E27FC236}">
              <a16:creationId xmlns:a16="http://schemas.microsoft.com/office/drawing/2014/main" id="{1543096D-38B2-488F-BA74-92B295DD2D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0" name="Text Box 7">
          <a:extLst>
            <a:ext uri="{FF2B5EF4-FFF2-40B4-BE49-F238E27FC236}">
              <a16:creationId xmlns:a16="http://schemas.microsoft.com/office/drawing/2014/main" id="{982407EE-5002-4DE2-B8AD-452D1E31D3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2" name="Text Box 7">
          <a:extLst>
            <a:ext uri="{FF2B5EF4-FFF2-40B4-BE49-F238E27FC236}">
              <a16:creationId xmlns:a16="http://schemas.microsoft.com/office/drawing/2014/main" id="{C8A334D3-CFCF-4513-ADF7-ACF9F05233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3" name="Text Box 7">
          <a:extLst>
            <a:ext uri="{FF2B5EF4-FFF2-40B4-BE49-F238E27FC236}">
              <a16:creationId xmlns:a16="http://schemas.microsoft.com/office/drawing/2014/main" id="{E807DCC7-83B1-4257-BEA1-DEA07C207B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4" name="Text Box 7">
          <a:extLst>
            <a:ext uri="{FF2B5EF4-FFF2-40B4-BE49-F238E27FC236}">
              <a16:creationId xmlns:a16="http://schemas.microsoft.com/office/drawing/2014/main" id="{95238FF7-A939-47A2-AB85-11B5382C22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5" name="Text Box 7">
          <a:extLst>
            <a:ext uri="{FF2B5EF4-FFF2-40B4-BE49-F238E27FC236}">
              <a16:creationId xmlns:a16="http://schemas.microsoft.com/office/drawing/2014/main" id="{FF72248D-B3DE-4EEE-B741-C3223D3381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6" name="Text Box 7">
          <a:extLst>
            <a:ext uri="{FF2B5EF4-FFF2-40B4-BE49-F238E27FC236}">
              <a16:creationId xmlns:a16="http://schemas.microsoft.com/office/drawing/2014/main" id="{659F7785-C400-4665-99F4-6B15C95886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7" name="Text Box 7">
          <a:extLst>
            <a:ext uri="{FF2B5EF4-FFF2-40B4-BE49-F238E27FC236}">
              <a16:creationId xmlns:a16="http://schemas.microsoft.com/office/drawing/2014/main" id="{2268D26A-F159-40CC-9CB8-9FAC58FD17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8" name="Text Box 7">
          <a:extLst>
            <a:ext uri="{FF2B5EF4-FFF2-40B4-BE49-F238E27FC236}">
              <a16:creationId xmlns:a16="http://schemas.microsoft.com/office/drawing/2014/main" id="{9A64BDF0-834B-483C-A875-F3C47F38DD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9" name="Text Box 7">
          <a:extLst>
            <a:ext uri="{FF2B5EF4-FFF2-40B4-BE49-F238E27FC236}">
              <a16:creationId xmlns:a16="http://schemas.microsoft.com/office/drawing/2014/main" id="{792B471E-366D-46F9-A8BD-99046D956B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 name="Text Box 7">
          <a:extLst>
            <a:ext uri="{FF2B5EF4-FFF2-40B4-BE49-F238E27FC236}">
              <a16:creationId xmlns:a16="http://schemas.microsoft.com/office/drawing/2014/main" id="{A7C0909E-57E1-4985-89AD-5975FD40B0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 name="Text Box 7">
          <a:extLst>
            <a:ext uri="{FF2B5EF4-FFF2-40B4-BE49-F238E27FC236}">
              <a16:creationId xmlns:a16="http://schemas.microsoft.com/office/drawing/2014/main" id="{FEFC2003-0262-4451-B76D-D7000ED792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2" name="Text Box 7">
          <a:extLst>
            <a:ext uri="{FF2B5EF4-FFF2-40B4-BE49-F238E27FC236}">
              <a16:creationId xmlns:a16="http://schemas.microsoft.com/office/drawing/2014/main" id="{6C474AFE-201D-4384-81DC-B85C13A59F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3" name="Text Box 7">
          <a:extLst>
            <a:ext uri="{FF2B5EF4-FFF2-40B4-BE49-F238E27FC236}">
              <a16:creationId xmlns:a16="http://schemas.microsoft.com/office/drawing/2014/main" id="{F6F633D0-8348-4513-A76C-D00E3A294F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4" name="Text Box 7">
          <a:extLst>
            <a:ext uri="{FF2B5EF4-FFF2-40B4-BE49-F238E27FC236}">
              <a16:creationId xmlns:a16="http://schemas.microsoft.com/office/drawing/2014/main" id="{43753A33-D894-4A07-804B-D6706D97A6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5" name="Text Box 7">
          <a:extLst>
            <a:ext uri="{FF2B5EF4-FFF2-40B4-BE49-F238E27FC236}">
              <a16:creationId xmlns:a16="http://schemas.microsoft.com/office/drawing/2014/main" id="{CD58B278-E3DB-407E-8B46-9C585917A9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6" name="Text Box 7">
          <a:extLst>
            <a:ext uri="{FF2B5EF4-FFF2-40B4-BE49-F238E27FC236}">
              <a16:creationId xmlns:a16="http://schemas.microsoft.com/office/drawing/2014/main" id="{8835DBE9-7DB0-4914-9D50-9FE054B754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7" name="Text Box 7">
          <a:extLst>
            <a:ext uri="{FF2B5EF4-FFF2-40B4-BE49-F238E27FC236}">
              <a16:creationId xmlns:a16="http://schemas.microsoft.com/office/drawing/2014/main" id="{DA2A9494-772D-4954-84FF-02E42615C6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8" name="Text Box 7">
          <a:extLst>
            <a:ext uri="{FF2B5EF4-FFF2-40B4-BE49-F238E27FC236}">
              <a16:creationId xmlns:a16="http://schemas.microsoft.com/office/drawing/2014/main" id="{59381FBB-5367-419C-96ED-A14F2A3673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9" name="Text Box 7">
          <a:extLst>
            <a:ext uri="{FF2B5EF4-FFF2-40B4-BE49-F238E27FC236}">
              <a16:creationId xmlns:a16="http://schemas.microsoft.com/office/drawing/2014/main" id="{02245F4D-17ED-4A06-973C-198AF37304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0" name="Text Box 7">
          <a:extLst>
            <a:ext uri="{FF2B5EF4-FFF2-40B4-BE49-F238E27FC236}">
              <a16:creationId xmlns:a16="http://schemas.microsoft.com/office/drawing/2014/main" id="{C0A48921-C751-4693-B269-9ED4C562ED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1" name="Text Box 7">
          <a:extLst>
            <a:ext uri="{FF2B5EF4-FFF2-40B4-BE49-F238E27FC236}">
              <a16:creationId xmlns:a16="http://schemas.microsoft.com/office/drawing/2014/main" id="{4765E787-73F0-4158-9D27-2660564DA9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0" name="Text Box 7">
          <a:extLst>
            <a:ext uri="{FF2B5EF4-FFF2-40B4-BE49-F238E27FC236}">
              <a16:creationId xmlns:a16="http://schemas.microsoft.com/office/drawing/2014/main" id="{46DBD25C-F9DD-4D46-B02B-A5FD4BC66B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1" name="Text Box 7">
          <a:extLst>
            <a:ext uri="{FF2B5EF4-FFF2-40B4-BE49-F238E27FC236}">
              <a16:creationId xmlns:a16="http://schemas.microsoft.com/office/drawing/2014/main" id="{734539FA-3415-4F4C-8D63-C5ED89108A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2" name="Text Box 7">
          <a:extLst>
            <a:ext uri="{FF2B5EF4-FFF2-40B4-BE49-F238E27FC236}">
              <a16:creationId xmlns:a16="http://schemas.microsoft.com/office/drawing/2014/main" id="{04AEAE36-003B-4D39-A134-A4D4D4C369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3" name="Text Box 7">
          <a:extLst>
            <a:ext uri="{FF2B5EF4-FFF2-40B4-BE49-F238E27FC236}">
              <a16:creationId xmlns:a16="http://schemas.microsoft.com/office/drawing/2014/main" id="{BF99A2A9-0DC5-4AB7-9E20-CBF9A8116F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4" name="Text Box 7">
          <a:extLst>
            <a:ext uri="{FF2B5EF4-FFF2-40B4-BE49-F238E27FC236}">
              <a16:creationId xmlns:a16="http://schemas.microsoft.com/office/drawing/2014/main" id="{E436C7D5-89BD-427A-AB1F-3B49A37980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5" name="Text Box 7">
          <a:extLst>
            <a:ext uri="{FF2B5EF4-FFF2-40B4-BE49-F238E27FC236}">
              <a16:creationId xmlns:a16="http://schemas.microsoft.com/office/drawing/2014/main" id="{E2BDEFB8-0136-484E-8938-1BE1677BF9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6" name="Text Box 7">
          <a:extLst>
            <a:ext uri="{FF2B5EF4-FFF2-40B4-BE49-F238E27FC236}">
              <a16:creationId xmlns:a16="http://schemas.microsoft.com/office/drawing/2014/main" id="{8DE9150B-67E7-4256-A261-7CA397D66C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7" name="Text Box 7">
          <a:extLst>
            <a:ext uri="{FF2B5EF4-FFF2-40B4-BE49-F238E27FC236}">
              <a16:creationId xmlns:a16="http://schemas.microsoft.com/office/drawing/2014/main" id="{D7C99C73-99B6-4B4B-B342-CAE96A25CB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8" name="Text Box 7">
          <a:extLst>
            <a:ext uri="{FF2B5EF4-FFF2-40B4-BE49-F238E27FC236}">
              <a16:creationId xmlns:a16="http://schemas.microsoft.com/office/drawing/2014/main" id="{1015776E-CCBC-4750-B20D-1AD2655E65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89" name="Text Box 7">
          <a:extLst>
            <a:ext uri="{FF2B5EF4-FFF2-40B4-BE49-F238E27FC236}">
              <a16:creationId xmlns:a16="http://schemas.microsoft.com/office/drawing/2014/main" id="{0D695B3A-2835-428C-9221-CF409BCC5E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0" name="Text Box 7">
          <a:extLst>
            <a:ext uri="{FF2B5EF4-FFF2-40B4-BE49-F238E27FC236}">
              <a16:creationId xmlns:a16="http://schemas.microsoft.com/office/drawing/2014/main" id="{B15FB44B-C1DB-49B3-BD80-3857311103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1" name="Text Box 7">
          <a:extLst>
            <a:ext uri="{FF2B5EF4-FFF2-40B4-BE49-F238E27FC236}">
              <a16:creationId xmlns:a16="http://schemas.microsoft.com/office/drawing/2014/main" id="{4CAF0466-1B53-459C-A1AE-AA3309644A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2" name="Text Box 7">
          <a:extLst>
            <a:ext uri="{FF2B5EF4-FFF2-40B4-BE49-F238E27FC236}">
              <a16:creationId xmlns:a16="http://schemas.microsoft.com/office/drawing/2014/main" id="{DC17A03F-CCF3-4A07-AEC0-BE87FEAB24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3" name="Text Box 7">
          <a:extLst>
            <a:ext uri="{FF2B5EF4-FFF2-40B4-BE49-F238E27FC236}">
              <a16:creationId xmlns:a16="http://schemas.microsoft.com/office/drawing/2014/main" id="{B0103734-E8F9-4E85-9C0D-6407A59225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4" name="Text Box 7">
          <a:extLst>
            <a:ext uri="{FF2B5EF4-FFF2-40B4-BE49-F238E27FC236}">
              <a16:creationId xmlns:a16="http://schemas.microsoft.com/office/drawing/2014/main" id="{B0C123B4-6711-40BC-835A-D2B60DD155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5" name="Text Box 7">
          <a:extLst>
            <a:ext uri="{FF2B5EF4-FFF2-40B4-BE49-F238E27FC236}">
              <a16:creationId xmlns:a16="http://schemas.microsoft.com/office/drawing/2014/main" id="{A3B21B0D-6414-4F9C-BCA9-D9DD898DE3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6" name="Text Box 7">
          <a:extLst>
            <a:ext uri="{FF2B5EF4-FFF2-40B4-BE49-F238E27FC236}">
              <a16:creationId xmlns:a16="http://schemas.microsoft.com/office/drawing/2014/main" id="{44998201-93F0-448A-81BB-9A7829F64F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7" name="Text Box 7">
          <a:extLst>
            <a:ext uri="{FF2B5EF4-FFF2-40B4-BE49-F238E27FC236}">
              <a16:creationId xmlns:a16="http://schemas.microsoft.com/office/drawing/2014/main" id="{68FBF1B6-6158-4018-9F34-F006D04897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8" name="Text Box 7">
          <a:extLst>
            <a:ext uri="{FF2B5EF4-FFF2-40B4-BE49-F238E27FC236}">
              <a16:creationId xmlns:a16="http://schemas.microsoft.com/office/drawing/2014/main" id="{1F1A3F11-C08F-47B1-89AA-107CB52759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099" name="Text Box 7">
          <a:extLst>
            <a:ext uri="{FF2B5EF4-FFF2-40B4-BE49-F238E27FC236}">
              <a16:creationId xmlns:a16="http://schemas.microsoft.com/office/drawing/2014/main" id="{F0628481-6CCA-469C-BC65-54DE8163EE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0" name="Text Box 7">
          <a:extLst>
            <a:ext uri="{FF2B5EF4-FFF2-40B4-BE49-F238E27FC236}">
              <a16:creationId xmlns:a16="http://schemas.microsoft.com/office/drawing/2014/main" id="{D4A39934-E200-433A-B527-6FFB052EB6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1" name="Text Box 7">
          <a:extLst>
            <a:ext uri="{FF2B5EF4-FFF2-40B4-BE49-F238E27FC236}">
              <a16:creationId xmlns:a16="http://schemas.microsoft.com/office/drawing/2014/main" id="{36C972BC-5E24-4996-9F88-FA4CE088E6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2" name="Text Box 7">
          <a:extLst>
            <a:ext uri="{FF2B5EF4-FFF2-40B4-BE49-F238E27FC236}">
              <a16:creationId xmlns:a16="http://schemas.microsoft.com/office/drawing/2014/main" id="{08825C06-A439-4AC7-AC7A-923EB39B69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4" name="Text Box 7">
          <a:extLst>
            <a:ext uri="{FF2B5EF4-FFF2-40B4-BE49-F238E27FC236}">
              <a16:creationId xmlns:a16="http://schemas.microsoft.com/office/drawing/2014/main" id="{358DC132-E184-4C78-B661-6D8D77A58D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5" name="Text Box 7">
          <a:extLst>
            <a:ext uri="{FF2B5EF4-FFF2-40B4-BE49-F238E27FC236}">
              <a16:creationId xmlns:a16="http://schemas.microsoft.com/office/drawing/2014/main" id="{8755344F-52CA-45F1-A988-4218E8B494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6" name="Text Box 7">
          <a:extLst>
            <a:ext uri="{FF2B5EF4-FFF2-40B4-BE49-F238E27FC236}">
              <a16:creationId xmlns:a16="http://schemas.microsoft.com/office/drawing/2014/main" id="{DBE573EC-9A65-4F12-8C72-B77A8A3CC0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7" name="Text Box 7">
          <a:extLst>
            <a:ext uri="{FF2B5EF4-FFF2-40B4-BE49-F238E27FC236}">
              <a16:creationId xmlns:a16="http://schemas.microsoft.com/office/drawing/2014/main" id="{64E6FE18-0DF8-4B28-9B0B-81397C0C4E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8" name="Text Box 7">
          <a:extLst>
            <a:ext uri="{FF2B5EF4-FFF2-40B4-BE49-F238E27FC236}">
              <a16:creationId xmlns:a16="http://schemas.microsoft.com/office/drawing/2014/main" id="{BD3FD563-9B7B-45B6-BF15-546ABC754F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09" name="Text Box 7">
          <a:extLst>
            <a:ext uri="{FF2B5EF4-FFF2-40B4-BE49-F238E27FC236}">
              <a16:creationId xmlns:a16="http://schemas.microsoft.com/office/drawing/2014/main" id="{62A9E740-E2C8-4BC7-8947-39A12CB4D5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10" name="Text Box 7">
          <a:extLst>
            <a:ext uri="{FF2B5EF4-FFF2-40B4-BE49-F238E27FC236}">
              <a16:creationId xmlns:a16="http://schemas.microsoft.com/office/drawing/2014/main" id="{6749CB9A-8D63-484B-8DA8-F5403D20D3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111" name="Text Box 7">
          <a:extLst>
            <a:ext uri="{FF2B5EF4-FFF2-40B4-BE49-F238E27FC236}">
              <a16:creationId xmlns:a16="http://schemas.microsoft.com/office/drawing/2014/main" id="{5EA554A6-49FB-4367-BFF1-51FE65E99C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1024" name="Text Box 7">
          <a:extLst>
            <a:ext uri="{FF2B5EF4-FFF2-40B4-BE49-F238E27FC236}">
              <a16:creationId xmlns:a16="http://schemas.microsoft.com/office/drawing/2014/main" id="{B7A803D3-48DD-4F58-B9BD-AB695B17AB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27" name="Text Box 7">
          <a:extLst>
            <a:ext uri="{FF2B5EF4-FFF2-40B4-BE49-F238E27FC236}">
              <a16:creationId xmlns:a16="http://schemas.microsoft.com/office/drawing/2014/main" id="{93AEA8A7-4001-45BA-9B8E-E78614EA4D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30" name="Text Box 7">
          <a:extLst>
            <a:ext uri="{FF2B5EF4-FFF2-40B4-BE49-F238E27FC236}">
              <a16:creationId xmlns:a16="http://schemas.microsoft.com/office/drawing/2014/main" id="{C8DB754C-53A8-429C-80EE-2FD204411D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28" name="Text Box 7">
          <a:extLst>
            <a:ext uri="{FF2B5EF4-FFF2-40B4-BE49-F238E27FC236}">
              <a16:creationId xmlns:a16="http://schemas.microsoft.com/office/drawing/2014/main" id="{B6869CD2-C016-432B-AC89-3C5B954F2D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32" name="Text Box 7">
          <a:extLst>
            <a:ext uri="{FF2B5EF4-FFF2-40B4-BE49-F238E27FC236}">
              <a16:creationId xmlns:a16="http://schemas.microsoft.com/office/drawing/2014/main" id="{FD5814E9-7876-4190-892C-59845D9801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29" name="Text Box 7">
          <a:extLst>
            <a:ext uri="{FF2B5EF4-FFF2-40B4-BE49-F238E27FC236}">
              <a16:creationId xmlns:a16="http://schemas.microsoft.com/office/drawing/2014/main" id="{ADCDAD43-D01F-4D41-A594-AC4C5A9C3B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33" name="Text Box 7">
          <a:extLst>
            <a:ext uri="{FF2B5EF4-FFF2-40B4-BE49-F238E27FC236}">
              <a16:creationId xmlns:a16="http://schemas.microsoft.com/office/drawing/2014/main" id="{C1EBB0F4-AF89-416D-A12D-83DDC499A5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41" name="Text Box 7">
          <a:extLst>
            <a:ext uri="{FF2B5EF4-FFF2-40B4-BE49-F238E27FC236}">
              <a16:creationId xmlns:a16="http://schemas.microsoft.com/office/drawing/2014/main" id="{27E6DDEC-01F1-4D7B-AB98-71AB1FFE9D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1" name="Text Box 7">
          <a:extLst>
            <a:ext uri="{FF2B5EF4-FFF2-40B4-BE49-F238E27FC236}">
              <a16:creationId xmlns:a16="http://schemas.microsoft.com/office/drawing/2014/main" id="{5864578C-CF0A-48B7-8978-564EC8218C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2" name="Text Box 7">
          <a:extLst>
            <a:ext uri="{FF2B5EF4-FFF2-40B4-BE49-F238E27FC236}">
              <a16:creationId xmlns:a16="http://schemas.microsoft.com/office/drawing/2014/main" id="{C092CFA6-AA7D-45EE-8A83-28A56E07FE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3" name="Text Box 7">
          <a:extLst>
            <a:ext uri="{FF2B5EF4-FFF2-40B4-BE49-F238E27FC236}">
              <a16:creationId xmlns:a16="http://schemas.microsoft.com/office/drawing/2014/main" id="{183F1604-8B9E-4387-B0D7-5961AB1074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4" name="Text Box 7">
          <a:extLst>
            <a:ext uri="{FF2B5EF4-FFF2-40B4-BE49-F238E27FC236}">
              <a16:creationId xmlns:a16="http://schemas.microsoft.com/office/drawing/2014/main" id="{C1FA3AB9-03E5-4EDD-B392-BE1286528C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5" name="Text Box 7">
          <a:extLst>
            <a:ext uri="{FF2B5EF4-FFF2-40B4-BE49-F238E27FC236}">
              <a16:creationId xmlns:a16="http://schemas.microsoft.com/office/drawing/2014/main" id="{9BC25279-9C2F-4D26-B479-D4FB60058A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6" name="Text Box 7">
          <a:extLst>
            <a:ext uri="{FF2B5EF4-FFF2-40B4-BE49-F238E27FC236}">
              <a16:creationId xmlns:a16="http://schemas.microsoft.com/office/drawing/2014/main" id="{BE21458F-F6DC-4121-864A-92E8352125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7" name="Text Box 7">
          <a:extLst>
            <a:ext uri="{FF2B5EF4-FFF2-40B4-BE49-F238E27FC236}">
              <a16:creationId xmlns:a16="http://schemas.microsoft.com/office/drawing/2014/main" id="{DA3F94D8-88FC-426F-B88B-86C1F68DDC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8" name="Text Box 7">
          <a:extLst>
            <a:ext uri="{FF2B5EF4-FFF2-40B4-BE49-F238E27FC236}">
              <a16:creationId xmlns:a16="http://schemas.microsoft.com/office/drawing/2014/main" id="{7F250E31-907A-480F-AF40-B152661204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59" name="Text Box 7">
          <a:extLst>
            <a:ext uri="{FF2B5EF4-FFF2-40B4-BE49-F238E27FC236}">
              <a16:creationId xmlns:a16="http://schemas.microsoft.com/office/drawing/2014/main" id="{2B099B6C-271B-40E9-8039-8DAB381D13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0" name="Text Box 7">
          <a:extLst>
            <a:ext uri="{FF2B5EF4-FFF2-40B4-BE49-F238E27FC236}">
              <a16:creationId xmlns:a16="http://schemas.microsoft.com/office/drawing/2014/main" id="{8C698AAC-F345-40EC-A6A7-D3DF8E02AE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1" name="Text Box 7">
          <a:extLst>
            <a:ext uri="{FF2B5EF4-FFF2-40B4-BE49-F238E27FC236}">
              <a16:creationId xmlns:a16="http://schemas.microsoft.com/office/drawing/2014/main" id="{9032D415-D2EB-408C-A6E1-C25996B7C2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2" name="Text Box 7">
          <a:extLst>
            <a:ext uri="{FF2B5EF4-FFF2-40B4-BE49-F238E27FC236}">
              <a16:creationId xmlns:a16="http://schemas.microsoft.com/office/drawing/2014/main" id="{AB462BD2-246F-40B8-9CA3-E1F7CC4E9D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3" name="Text Box 7">
          <a:extLst>
            <a:ext uri="{FF2B5EF4-FFF2-40B4-BE49-F238E27FC236}">
              <a16:creationId xmlns:a16="http://schemas.microsoft.com/office/drawing/2014/main" id="{A83E3891-DB3D-42AB-8F70-39ED6F2816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4" name="Text Box 7">
          <a:extLst>
            <a:ext uri="{FF2B5EF4-FFF2-40B4-BE49-F238E27FC236}">
              <a16:creationId xmlns:a16="http://schemas.microsoft.com/office/drawing/2014/main" id="{F0AF48FA-84BF-4860-BB91-5AA24853A6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5" name="Text Box 7">
          <a:extLst>
            <a:ext uri="{FF2B5EF4-FFF2-40B4-BE49-F238E27FC236}">
              <a16:creationId xmlns:a16="http://schemas.microsoft.com/office/drawing/2014/main" id="{CC48B185-F297-43D3-B077-254C85B257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7" name="Text Box 7">
          <a:extLst>
            <a:ext uri="{FF2B5EF4-FFF2-40B4-BE49-F238E27FC236}">
              <a16:creationId xmlns:a16="http://schemas.microsoft.com/office/drawing/2014/main" id="{2AD6C334-40D6-43BD-8279-CEA2C561D2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8" name="Text Box 7">
          <a:extLst>
            <a:ext uri="{FF2B5EF4-FFF2-40B4-BE49-F238E27FC236}">
              <a16:creationId xmlns:a16="http://schemas.microsoft.com/office/drawing/2014/main" id="{ADB80D2C-938F-4225-B13A-1BE79D2C46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69" name="Text Box 7">
          <a:extLst>
            <a:ext uri="{FF2B5EF4-FFF2-40B4-BE49-F238E27FC236}">
              <a16:creationId xmlns:a16="http://schemas.microsoft.com/office/drawing/2014/main" id="{E242F5C7-3298-41BB-8244-8BCB0E30BB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0" name="Text Box 7">
          <a:extLst>
            <a:ext uri="{FF2B5EF4-FFF2-40B4-BE49-F238E27FC236}">
              <a16:creationId xmlns:a16="http://schemas.microsoft.com/office/drawing/2014/main" id="{13B92865-C74F-4019-8DA8-221916ED00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1" name="Text Box 7">
          <a:extLst>
            <a:ext uri="{FF2B5EF4-FFF2-40B4-BE49-F238E27FC236}">
              <a16:creationId xmlns:a16="http://schemas.microsoft.com/office/drawing/2014/main" id="{58338C05-F523-4237-8B9C-7A8ED87797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2" name="Text Box 7">
          <a:extLst>
            <a:ext uri="{FF2B5EF4-FFF2-40B4-BE49-F238E27FC236}">
              <a16:creationId xmlns:a16="http://schemas.microsoft.com/office/drawing/2014/main" id="{CC05254C-50B4-4513-8B35-9592C38BFB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3" name="Text Box 7">
          <a:extLst>
            <a:ext uri="{FF2B5EF4-FFF2-40B4-BE49-F238E27FC236}">
              <a16:creationId xmlns:a16="http://schemas.microsoft.com/office/drawing/2014/main" id="{CCC4B53B-6065-425F-AC10-49B32EDD59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4" name="Text Box 7">
          <a:extLst>
            <a:ext uri="{FF2B5EF4-FFF2-40B4-BE49-F238E27FC236}">
              <a16:creationId xmlns:a16="http://schemas.microsoft.com/office/drawing/2014/main" id="{E6A6D817-FFE9-4A0B-B064-D48E8619F8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5" name="Text Box 7">
          <a:extLst>
            <a:ext uri="{FF2B5EF4-FFF2-40B4-BE49-F238E27FC236}">
              <a16:creationId xmlns:a16="http://schemas.microsoft.com/office/drawing/2014/main" id="{ED3E5799-2B36-4D8A-86F5-B1B6464436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6" name="Text Box 7">
          <a:extLst>
            <a:ext uri="{FF2B5EF4-FFF2-40B4-BE49-F238E27FC236}">
              <a16:creationId xmlns:a16="http://schemas.microsoft.com/office/drawing/2014/main" id="{B3B22730-B102-4F8E-96F8-6D1B738164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7" name="Text Box 7">
          <a:extLst>
            <a:ext uri="{FF2B5EF4-FFF2-40B4-BE49-F238E27FC236}">
              <a16:creationId xmlns:a16="http://schemas.microsoft.com/office/drawing/2014/main" id="{EBC18AA4-7986-413E-8941-5E6A3CC8CD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8" name="Text Box 7">
          <a:extLst>
            <a:ext uri="{FF2B5EF4-FFF2-40B4-BE49-F238E27FC236}">
              <a16:creationId xmlns:a16="http://schemas.microsoft.com/office/drawing/2014/main" id="{071680F1-D793-4424-9460-EED6296824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79" name="Text Box 7">
          <a:extLst>
            <a:ext uri="{FF2B5EF4-FFF2-40B4-BE49-F238E27FC236}">
              <a16:creationId xmlns:a16="http://schemas.microsoft.com/office/drawing/2014/main" id="{9422ABBB-B261-4C63-ACE4-688AE39850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0" name="Text Box 7">
          <a:extLst>
            <a:ext uri="{FF2B5EF4-FFF2-40B4-BE49-F238E27FC236}">
              <a16:creationId xmlns:a16="http://schemas.microsoft.com/office/drawing/2014/main" id="{70D0C8C8-65CB-47D8-9D3C-D7CACE12AF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1" name="Text Box 7">
          <a:extLst>
            <a:ext uri="{FF2B5EF4-FFF2-40B4-BE49-F238E27FC236}">
              <a16:creationId xmlns:a16="http://schemas.microsoft.com/office/drawing/2014/main" id="{00CF100E-9F4D-4C96-8707-77C5E861E2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2" name="Text Box 7">
          <a:extLst>
            <a:ext uri="{FF2B5EF4-FFF2-40B4-BE49-F238E27FC236}">
              <a16:creationId xmlns:a16="http://schemas.microsoft.com/office/drawing/2014/main" id="{DEB4748C-8E9D-43E9-9043-9A4CE2AA7A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3" name="Text Box 7">
          <a:extLst>
            <a:ext uri="{FF2B5EF4-FFF2-40B4-BE49-F238E27FC236}">
              <a16:creationId xmlns:a16="http://schemas.microsoft.com/office/drawing/2014/main" id="{E27DF0EE-9A14-4B0E-A29C-694C3324AB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4" name="Text Box 7">
          <a:extLst>
            <a:ext uri="{FF2B5EF4-FFF2-40B4-BE49-F238E27FC236}">
              <a16:creationId xmlns:a16="http://schemas.microsoft.com/office/drawing/2014/main" id="{380E9955-C079-4D81-B21E-D060D9316B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5" name="Text Box 7">
          <a:extLst>
            <a:ext uri="{FF2B5EF4-FFF2-40B4-BE49-F238E27FC236}">
              <a16:creationId xmlns:a16="http://schemas.microsoft.com/office/drawing/2014/main" id="{3233812F-4A66-4487-9A62-D9DE9CAEB1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6" name="Text Box 7">
          <a:extLst>
            <a:ext uri="{FF2B5EF4-FFF2-40B4-BE49-F238E27FC236}">
              <a16:creationId xmlns:a16="http://schemas.microsoft.com/office/drawing/2014/main" id="{B60CDC54-247A-4B1F-BBE2-481F5A748D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087" name="Text Box 7">
          <a:extLst>
            <a:ext uri="{FF2B5EF4-FFF2-40B4-BE49-F238E27FC236}">
              <a16:creationId xmlns:a16="http://schemas.microsoft.com/office/drawing/2014/main" id="{34E9A7F7-BE0F-4479-8332-A4FC2E531A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2" name="Text Box 7">
          <a:extLst>
            <a:ext uri="{FF2B5EF4-FFF2-40B4-BE49-F238E27FC236}">
              <a16:creationId xmlns:a16="http://schemas.microsoft.com/office/drawing/2014/main" id="{F974A7D3-F638-462B-9063-D630C44837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3" name="Text Box 7">
          <a:extLst>
            <a:ext uri="{FF2B5EF4-FFF2-40B4-BE49-F238E27FC236}">
              <a16:creationId xmlns:a16="http://schemas.microsoft.com/office/drawing/2014/main" id="{D2ED49DE-9DD6-4A3C-ABCC-284797DFE3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4" name="Text Box 7">
          <a:extLst>
            <a:ext uri="{FF2B5EF4-FFF2-40B4-BE49-F238E27FC236}">
              <a16:creationId xmlns:a16="http://schemas.microsoft.com/office/drawing/2014/main" id="{27977DA9-60AB-4023-A1FC-49CA8B1FF0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5" name="Text Box 7">
          <a:extLst>
            <a:ext uri="{FF2B5EF4-FFF2-40B4-BE49-F238E27FC236}">
              <a16:creationId xmlns:a16="http://schemas.microsoft.com/office/drawing/2014/main" id="{06AE2AFD-5ABB-4215-8098-2983671303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6" name="Text Box 7">
          <a:extLst>
            <a:ext uri="{FF2B5EF4-FFF2-40B4-BE49-F238E27FC236}">
              <a16:creationId xmlns:a16="http://schemas.microsoft.com/office/drawing/2014/main" id="{ABBD2616-9DBB-4955-90C9-36E2741AD4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7" name="Text Box 7">
          <a:extLst>
            <a:ext uri="{FF2B5EF4-FFF2-40B4-BE49-F238E27FC236}">
              <a16:creationId xmlns:a16="http://schemas.microsoft.com/office/drawing/2014/main" id="{2345A52D-6393-421D-8B9F-D15F4B670A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8" name="Text Box 7">
          <a:extLst>
            <a:ext uri="{FF2B5EF4-FFF2-40B4-BE49-F238E27FC236}">
              <a16:creationId xmlns:a16="http://schemas.microsoft.com/office/drawing/2014/main" id="{4736D7C6-3311-45AF-B451-D4738C7670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19" name="Text Box 7">
          <a:extLst>
            <a:ext uri="{FF2B5EF4-FFF2-40B4-BE49-F238E27FC236}">
              <a16:creationId xmlns:a16="http://schemas.microsoft.com/office/drawing/2014/main" id="{E8F6FC53-B03A-4EED-BB40-9F7CCC9C55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0" name="Text Box 7">
          <a:extLst>
            <a:ext uri="{FF2B5EF4-FFF2-40B4-BE49-F238E27FC236}">
              <a16:creationId xmlns:a16="http://schemas.microsoft.com/office/drawing/2014/main" id="{83D9956C-45F5-41DA-BA65-E2BC9E773F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1" name="Text Box 7">
          <a:extLst>
            <a:ext uri="{FF2B5EF4-FFF2-40B4-BE49-F238E27FC236}">
              <a16:creationId xmlns:a16="http://schemas.microsoft.com/office/drawing/2014/main" id="{E339F97F-5802-4EF0-A6F3-C506A90EC4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2" name="Text Box 7">
          <a:extLst>
            <a:ext uri="{FF2B5EF4-FFF2-40B4-BE49-F238E27FC236}">
              <a16:creationId xmlns:a16="http://schemas.microsoft.com/office/drawing/2014/main" id="{A8BE230D-09A3-4DA1-940A-6B994D86C5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3" name="Text Box 7">
          <a:extLst>
            <a:ext uri="{FF2B5EF4-FFF2-40B4-BE49-F238E27FC236}">
              <a16:creationId xmlns:a16="http://schemas.microsoft.com/office/drawing/2014/main" id="{4AE29AD3-B4AC-4F66-B258-E93F4F7E8A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4" name="Text Box 7">
          <a:extLst>
            <a:ext uri="{FF2B5EF4-FFF2-40B4-BE49-F238E27FC236}">
              <a16:creationId xmlns:a16="http://schemas.microsoft.com/office/drawing/2014/main" id="{7C46E212-F86B-4F84-AA8C-3F4BCA8549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5" name="Text Box 7">
          <a:extLst>
            <a:ext uri="{FF2B5EF4-FFF2-40B4-BE49-F238E27FC236}">
              <a16:creationId xmlns:a16="http://schemas.microsoft.com/office/drawing/2014/main" id="{F2E4FD50-10D8-44D1-949F-1496A0F1E7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6" name="Text Box 7">
          <a:extLst>
            <a:ext uri="{FF2B5EF4-FFF2-40B4-BE49-F238E27FC236}">
              <a16:creationId xmlns:a16="http://schemas.microsoft.com/office/drawing/2014/main" id="{B6C504E8-E271-4FD1-98FD-ABABEA833B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7" name="Text Box 7">
          <a:extLst>
            <a:ext uri="{FF2B5EF4-FFF2-40B4-BE49-F238E27FC236}">
              <a16:creationId xmlns:a16="http://schemas.microsoft.com/office/drawing/2014/main" id="{2115876E-0F43-469B-B42C-153A38EF51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8" name="Text Box 7">
          <a:extLst>
            <a:ext uri="{FF2B5EF4-FFF2-40B4-BE49-F238E27FC236}">
              <a16:creationId xmlns:a16="http://schemas.microsoft.com/office/drawing/2014/main" id="{BF254BAE-1E9F-4E40-B6B2-19E9599A51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29" name="Text Box 7">
          <a:extLst>
            <a:ext uri="{FF2B5EF4-FFF2-40B4-BE49-F238E27FC236}">
              <a16:creationId xmlns:a16="http://schemas.microsoft.com/office/drawing/2014/main" id="{CAB9B4C7-FCF6-49DA-89F1-FC0208879C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0" name="Text Box 7">
          <a:extLst>
            <a:ext uri="{FF2B5EF4-FFF2-40B4-BE49-F238E27FC236}">
              <a16:creationId xmlns:a16="http://schemas.microsoft.com/office/drawing/2014/main" id="{3BEBE223-A162-49FC-A7B4-2CD6DA5658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1" name="Text Box 7">
          <a:extLst>
            <a:ext uri="{FF2B5EF4-FFF2-40B4-BE49-F238E27FC236}">
              <a16:creationId xmlns:a16="http://schemas.microsoft.com/office/drawing/2014/main" id="{ADF5AB45-939A-49B1-8F72-42A2E7D460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2" name="Text Box 7">
          <a:extLst>
            <a:ext uri="{FF2B5EF4-FFF2-40B4-BE49-F238E27FC236}">
              <a16:creationId xmlns:a16="http://schemas.microsoft.com/office/drawing/2014/main" id="{8B86C2F3-ECB5-4BCD-B6FF-215B03B99D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3" name="Text Box 7">
          <a:extLst>
            <a:ext uri="{FF2B5EF4-FFF2-40B4-BE49-F238E27FC236}">
              <a16:creationId xmlns:a16="http://schemas.microsoft.com/office/drawing/2014/main" id="{410C3A36-94A3-4234-BEBA-DFDBF4DD76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4" name="Text Box 7">
          <a:extLst>
            <a:ext uri="{FF2B5EF4-FFF2-40B4-BE49-F238E27FC236}">
              <a16:creationId xmlns:a16="http://schemas.microsoft.com/office/drawing/2014/main" id="{EDCC89AC-FB4E-4F19-9B8F-B7420BC5D2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5" name="Text Box 7">
          <a:extLst>
            <a:ext uri="{FF2B5EF4-FFF2-40B4-BE49-F238E27FC236}">
              <a16:creationId xmlns:a16="http://schemas.microsoft.com/office/drawing/2014/main" id="{35837557-83AF-4555-9BED-CE2B712C4E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6" name="Text Box 7">
          <a:extLst>
            <a:ext uri="{FF2B5EF4-FFF2-40B4-BE49-F238E27FC236}">
              <a16:creationId xmlns:a16="http://schemas.microsoft.com/office/drawing/2014/main" id="{BE656B38-0F29-43C6-A1E9-EB1CF40CB7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7" name="Text Box 7">
          <a:extLst>
            <a:ext uri="{FF2B5EF4-FFF2-40B4-BE49-F238E27FC236}">
              <a16:creationId xmlns:a16="http://schemas.microsoft.com/office/drawing/2014/main" id="{C028E015-9C9B-4CC2-8ADB-114D1F0E9D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8" name="Text Box 7">
          <a:extLst>
            <a:ext uri="{FF2B5EF4-FFF2-40B4-BE49-F238E27FC236}">
              <a16:creationId xmlns:a16="http://schemas.microsoft.com/office/drawing/2014/main" id="{E06C056D-7910-4B8C-9721-8452C71CFC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39" name="Text Box 7">
          <a:extLst>
            <a:ext uri="{FF2B5EF4-FFF2-40B4-BE49-F238E27FC236}">
              <a16:creationId xmlns:a16="http://schemas.microsoft.com/office/drawing/2014/main" id="{DD516CA8-BF84-464D-87FF-B1868983E1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0" name="Text Box 7">
          <a:extLst>
            <a:ext uri="{FF2B5EF4-FFF2-40B4-BE49-F238E27FC236}">
              <a16:creationId xmlns:a16="http://schemas.microsoft.com/office/drawing/2014/main" id="{8C5CFCE8-F00B-4572-8924-81504D759C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1" name="Text Box 7">
          <a:extLst>
            <a:ext uri="{FF2B5EF4-FFF2-40B4-BE49-F238E27FC236}">
              <a16:creationId xmlns:a16="http://schemas.microsoft.com/office/drawing/2014/main" id="{16E0A7DA-EA10-437B-B411-C74D8435B5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2" name="Text Box 7">
          <a:extLst>
            <a:ext uri="{FF2B5EF4-FFF2-40B4-BE49-F238E27FC236}">
              <a16:creationId xmlns:a16="http://schemas.microsoft.com/office/drawing/2014/main" id="{41ECFBA9-9D63-49C6-8D48-4314615E4A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3" name="Text Box 7">
          <a:extLst>
            <a:ext uri="{FF2B5EF4-FFF2-40B4-BE49-F238E27FC236}">
              <a16:creationId xmlns:a16="http://schemas.microsoft.com/office/drawing/2014/main" id="{CE852889-0DEF-40A9-8304-12CD9E48DB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4" name="Text Box 7">
          <a:extLst>
            <a:ext uri="{FF2B5EF4-FFF2-40B4-BE49-F238E27FC236}">
              <a16:creationId xmlns:a16="http://schemas.microsoft.com/office/drawing/2014/main" id="{9F2C0D03-2AC7-406D-9E85-2FB79E0F63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5" name="Text Box 7">
          <a:extLst>
            <a:ext uri="{FF2B5EF4-FFF2-40B4-BE49-F238E27FC236}">
              <a16:creationId xmlns:a16="http://schemas.microsoft.com/office/drawing/2014/main" id="{0678E5E2-3A80-447B-B958-E23C405260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6" name="Text Box 7">
          <a:extLst>
            <a:ext uri="{FF2B5EF4-FFF2-40B4-BE49-F238E27FC236}">
              <a16:creationId xmlns:a16="http://schemas.microsoft.com/office/drawing/2014/main" id="{5BC9DD59-27E3-439F-83C1-93A581503B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7" name="Text Box 7">
          <a:extLst>
            <a:ext uri="{FF2B5EF4-FFF2-40B4-BE49-F238E27FC236}">
              <a16:creationId xmlns:a16="http://schemas.microsoft.com/office/drawing/2014/main" id="{CF1B0238-7906-41AF-8AF8-FBA04745FC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8" name="Text Box 7">
          <a:extLst>
            <a:ext uri="{FF2B5EF4-FFF2-40B4-BE49-F238E27FC236}">
              <a16:creationId xmlns:a16="http://schemas.microsoft.com/office/drawing/2014/main" id="{1CE69D62-0D63-4DBE-90AB-C29BA4E423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49" name="Text Box 7">
          <a:extLst>
            <a:ext uri="{FF2B5EF4-FFF2-40B4-BE49-F238E27FC236}">
              <a16:creationId xmlns:a16="http://schemas.microsoft.com/office/drawing/2014/main" id="{D8BFA51C-B57B-4B5A-BC59-5A33AE5496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0" name="Text Box 7">
          <a:extLst>
            <a:ext uri="{FF2B5EF4-FFF2-40B4-BE49-F238E27FC236}">
              <a16:creationId xmlns:a16="http://schemas.microsoft.com/office/drawing/2014/main" id="{6710D852-9782-4B46-9DF9-6196A5AB24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1" name="Text Box 7">
          <a:extLst>
            <a:ext uri="{FF2B5EF4-FFF2-40B4-BE49-F238E27FC236}">
              <a16:creationId xmlns:a16="http://schemas.microsoft.com/office/drawing/2014/main" id="{9DF00C65-F5DA-4E96-81F2-8D80E72E6D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2" name="Text Box 7">
          <a:extLst>
            <a:ext uri="{FF2B5EF4-FFF2-40B4-BE49-F238E27FC236}">
              <a16:creationId xmlns:a16="http://schemas.microsoft.com/office/drawing/2014/main" id="{4951CC79-EFF0-48CC-8149-BA39756410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3" name="Text Box 7">
          <a:extLst>
            <a:ext uri="{FF2B5EF4-FFF2-40B4-BE49-F238E27FC236}">
              <a16:creationId xmlns:a16="http://schemas.microsoft.com/office/drawing/2014/main" id="{118FFE34-84AA-4D5B-A172-A361C8CD5D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4" name="Text Box 7">
          <a:extLst>
            <a:ext uri="{FF2B5EF4-FFF2-40B4-BE49-F238E27FC236}">
              <a16:creationId xmlns:a16="http://schemas.microsoft.com/office/drawing/2014/main" id="{A1BF558A-D79E-4A88-88CB-4C16E7B9B3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5" name="Text Box 7">
          <a:extLst>
            <a:ext uri="{FF2B5EF4-FFF2-40B4-BE49-F238E27FC236}">
              <a16:creationId xmlns:a16="http://schemas.microsoft.com/office/drawing/2014/main" id="{EF74DE99-BA46-4441-B7E4-1D39AEE0AF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6" name="Text Box 7">
          <a:extLst>
            <a:ext uri="{FF2B5EF4-FFF2-40B4-BE49-F238E27FC236}">
              <a16:creationId xmlns:a16="http://schemas.microsoft.com/office/drawing/2014/main" id="{A160CC38-9A4B-4A38-AA22-725B51647E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7" name="Text Box 7">
          <a:extLst>
            <a:ext uri="{FF2B5EF4-FFF2-40B4-BE49-F238E27FC236}">
              <a16:creationId xmlns:a16="http://schemas.microsoft.com/office/drawing/2014/main" id="{DA236169-5C77-4156-93D5-735ECC630A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8" name="Text Box 7">
          <a:extLst>
            <a:ext uri="{FF2B5EF4-FFF2-40B4-BE49-F238E27FC236}">
              <a16:creationId xmlns:a16="http://schemas.microsoft.com/office/drawing/2014/main" id="{0346A4DD-BE6D-4F4B-B426-C3D7E7D20B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59" name="Text Box 7">
          <a:extLst>
            <a:ext uri="{FF2B5EF4-FFF2-40B4-BE49-F238E27FC236}">
              <a16:creationId xmlns:a16="http://schemas.microsoft.com/office/drawing/2014/main" id="{02E6326C-9A72-4108-89C7-FA29B68AA7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0" name="Text Box 7">
          <a:extLst>
            <a:ext uri="{FF2B5EF4-FFF2-40B4-BE49-F238E27FC236}">
              <a16:creationId xmlns:a16="http://schemas.microsoft.com/office/drawing/2014/main" id="{CCDFECAB-62E4-4A6C-B8EE-0892B74D4E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1" name="Text Box 7">
          <a:extLst>
            <a:ext uri="{FF2B5EF4-FFF2-40B4-BE49-F238E27FC236}">
              <a16:creationId xmlns:a16="http://schemas.microsoft.com/office/drawing/2014/main" id="{3957CE6A-8136-4110-AC6C-3D52659679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2" name="Text Box 7">
          <a:extLst>
            <a:ext uri="{FF2B5EF4-FFF2-40B4-BE49-F238E27FC236}">
              <a16:creationId xmlns:a16="http://schemas.microsoft.com/office/drawing/2014/main" id="{B141968E-DD54-4FEA-8295-EB60B4D396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3" name="Text Box 7">
          <a:extLst>
            <a:ext uri="{FF2B5EF4-FFF2-40B4-BE49-F238E27FC236}">
              <a16:creationId xmlns:a16="http://schemas.microsoft.com/office/drawing/2014/main" id="{B8F1B792-A383-4A31-917F-917BD0A420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4" name="Text Box 7">
          <a:extLst>
            <a:ext uri="{FF2B5EF4-FFF2-40B4-BE49-F238E27FC236}">
              <a16:creationId xmlns:a16="http://schemas.microsoft.com/office/drawing/2014/main" id="{ABF6191C-1046-458C-92D5-D045A9A023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5" name="Text Box 7">
          <a:extLst>
            <a:ext uri="{FF2B5EF4-FFF2-40B4-BE49-F238E27FC236}">
              <a16:creationId xmlns:a16="http://schemas.microsoft.com/office/drawing/2014/main" id="{58C7D15B-0590-4C27-99E1-6DAA6F7913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6" name="Text Box 7">
          <a:extLst>
            <a:ext uri="{FF2B5EF4-FFF2-40B4-BE49-F238E27FC236}">
              <a16:creationId xmlns:a16="http://schemas.microsoft.com/office/drawing/2014/main" id="{7E85BBDF-EB49-4297-9F8C-A8A7365A47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7" name="Text Box 7">
          <a:extLst>
            <a:ext uri="{FF2B5EF4-FFF2-40B4-BE49-F238E27FC236}">
              <a16:creationId xmlns:a16="http://schemas.microsoft.com/office/drawing/2014/main" id="{E150CE55-5103-4BE2-AA52-86B8F505FC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8" name="Text Box 7">
          <a:extLst>
            <a:ext uri="{FF2B5EF4-FFF2-40B4-BE49-F238E27FC236}">
              <a16:creationId xmlns:a16="http://schemas.microsoft.com/office/drawing/2014/main" id="{581F0828-3440-4F17-B590-D55242634F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69" name="Text Box 7">
          <a:extLst>
            <a:ext uri="{FF2B5EF4-FFF2-40B4-BE49-F238E27FC236}">
              <a16:creationId xmlns:a16="http://schemas.microsoft.com/office/drawing/2014/main" id="{0D7180B2-CD3A-40D6-B0B4-90663B2140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0" name="Text Box 7">
          <a:extLst>
            <a:ext uri="{FF2B5EF4-FFF2-40B4-BE49-F238E27FC236}">
              <a16:creationId xmlns:a16="http://schemas.microsoft.com/office/drawing/2014/main" id="{91D0207D-E5EC-4A7E-AE0F-F78B84320A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1" name="Text Box 7">
          <a:extLst>
            <a:ext uri="{FF2B5EF4-FFF2-40B4-BE49-F238E27FC236}">
              <a16:creationId xmlns:a16="http://schemas.microsoft.com/office/drawing/2014/main" id="{2CE2F729-1FE2-4ABF-A863-059831475E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2" name="Text Box 7">
          <a:extLst>
            <a:ext uri="{FF2B5EF4-FFF2-40B4-BE49-F238E27FC236}">
              <a16:creationId xmlns:a16="http://schemas.microsoft.com/office/drawing/2014/main" id="{C6DEB384-CB28-46F3-BB87-06B6B3629F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3" name="Text Box 7">
          <a:extLst>
            <a:ext uri="{FF2B5EF4-FFF2-40B4-BE49-F238E27FC236}">
              <a16:creationId xmlns:a16="http://schemas.microsoft.com/office/drawing/2014/main" id="{FE737E4F-FC71-4956-A05B-9726A0B605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4" name="Text Box 7">
          <a:extLst>
            <a:ext uri="{FF2B5EF4-FFF2-40B4-BE49-F238E27FC236}">
              <a16:creationId xmlns:a16="http://schemas.microsoft.com/office/drawing/2014/main" id="{FE2FF546-1FF0-4543-8882-E774318C1A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5" name="Text Box 7">
          <a:extLst>
            <a:ext uri="{FF2B5EF4-FFF2-40B4-BE49-F238E27FC236}">
              <a16:creationId xmlns:a16="http://schemas.microsoft.com/office/drawing/2014/main" id="{5F50689F-F05D-48B5-8E07-6FF18D52DF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6" name="Text Box 7">
          <a:extLst>
            <a:ext uri="{FF2B5EF4-FFF2-40B4-BE49-F238E27FC236}">
              <a16:creationId xmlns:a16="http://schemas.microsoft.com/office/drawing/2014/main" id="{2D08C59E-F121-47BA-8D99-241C82C46B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7" name="Text Box 7">
          <a:extLst>
            <a:ext uri="{FF2B5EF4-FFF2-40B4-BE49-F238E27FC236}">
              <a16:creationId xmlns:a16="http://schemas.microsoft.com/office/drawing/2014/main" id="{5852B260-1CB0-4D3D-A017-0C6ECD0FA3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8" name="Text Box 7">
          <a:extLst>
            <a:ext uri="{FF2B5EF4-FFF2-40B4-BE49-F238E27FC236}">
              <a16:creationId xmlns:a16="http://schemas.microsoft.com/office/drawing/2014/main" id="{D53773C2-D0A8-442A-AD27-E22257AD15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79" name="Text Box 7">
          <a:extLst>
            <a:ext uri="{FF2B5EF4-FFF2-40B4-BE49-F238E27FC236}">
              <a16:creationId xmlns:a16="http://schemas.microsoft.com/office/drawing/2014/main" id="{4F040F34-B8A5-4D1B-9A67-06439462BA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0" name="Text Box 7">
          <a:extLst>
            <a:ext uri="{FF2B5EF4-FFF2-40B4-BE49-F238E27FC236}">
              <a16:creationId xmlns:a16="http://schemas.microsoft.com/office/drawing/2014/main" id="{FBD8D92C-0ACB-4AEB-9341-739FD73761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1" name="Text Box 7">
          <a:extLst>
            <a:ext uri="{FF2B5EF4-FFF2-40B4-BE49-F238E27FC236}">
              <a16:creationId xmlns:a16="http://schemas.microsoft.com/office/drawing/2014/main" id="{B08273B5-8DBB-4AB5-8C2D-EC12F8B0BA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2" name="Text Box 7">
          <a:extLst>
            <a:ext uri="{FF2B5EF4-FFF2-40B4-BE49-F238E27FC236}">
              <a16:creationId xmlns:a16="http://schemas.microsoft.com/office/drawing/2014/main" id="{0873DD90-9A41-4687-A234-919C20129D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3" name="Text Box 7">
          <a:extLst>
            <a:ext uri="{FF2B5EF4-FFF2-40B4-BE49-F238E27FC236}">
              <a16:creationId xmlns:a16="http://schemas.microsoft.com/office/drawing/2014/main" id="{AD13F1F2-BB11-4F75-9C21-150ED0B167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4" name="Text Box 7">
          <a:extLst>
            <a:ext uri="{FF2B5EF4-FFF2-40B4-BE49-F238E27FC236}">
              <a16:creationId xmlns:a16="http://schemas.microsoft.com/office/drawing/2014/main" id="{46067ED8-51BF-48A3-9BF1-21968508DE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5" name="Text Box 7">
          <a:extLst>
            <a:ext uri="{FF2B5EF4-FFF2-40B4-BE49-F238E27FC236}">
              <a16:creationId xmlns:a16="http://schemas.microsoft.com/office/drawing/2014/main" id="{C3C4030A-C0FC-424A-B4CA-CB93699911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6" name="Text Box 7">
          <a:extLst>
            <a:ext uri="{FF2B5EF4-FFF2-40B4-BE49-F238E27FC236}">
              <a16:creationId xmlns:a16="http://schemas.microsoft.com/office/drawing/2014/main" id="{294EBD86-27A4-47E2-82AB-91838F0ED1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7" name="Text Box 7">
          <a:extLst>
            <a:ext uri="{FF2B5EF4-FFF2-40B4-BE49-F238E27FC236}">
              <a16:creationId xmlns:a16="http://schemas.microsoft.com/office/drawing/2014/main" id="{9FCD7C17-046D-4AF3-AE7E-570D34B1A6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8" name="Text Box 7">
          <a:extLst>
            <a:ext uri="{FF2B5EF4-FFF2-40B4-BE49-F238E27FC236}">
              <a16:creationId xmlns:a16="http://schemas.microsoft.com/office/drawing/2014/main" id="{E6478F36-648A-466C-A62A-FE92E2D775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89" name="Text Box 7">
          <a:extLst>
            <a:ext uri="{FF2B5EF4-FFF2-40B4-BE49-F238E27FC236}">
              <a16:creationId xmlns:a16="http://schemas.microsoft.com/office/drawing/2014/main" id="{660DE3B6-C18B-4A26-8E8D-5219016293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0" name="Text Box 7">
          <a:extLst>
            <a:ext uri="{FF2B5EF4-FFF2-40B4-BE49-F238E27FC236}">
              <a16:creationId xmlns:a16="http://schemas.microsoft.com/office/drawing/2014/main" id="{6FDD7DED-E0C8-489B-9B79-1070C85CAA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1" name="Text Box 7">
          <a:extLst>
            <a:ext uri="{FF2B5EF4-FFF2-40B4-BE49-F238E27FC236}">
              <a16:creationId xmlns:a16="http://schemas.microsoft.com/office/drawing/2014/main" id="{C32A7929-4B8D-446D-B3B3-292FC88520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2" name="Text Box 7">
          <a:extLst>
            <a:ext uri="{FF2B5EF4-FFF2-40B4-BE49-F238E27FC236}">
              <a16:creationId xmlns:a16="http://schemas.microsoft.com/office/drawing/2014/main" id="{1AD89BB5-F5C4-4779-A02B-E74B7E6ADD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3" name="Text Box 7">
          <a:extLst>
            <a:ext uri="{FF2B5EF4-FFF2-40B4-BE49-F238E27FC236}">
              <a16:creationId xmlns:a16="http://schemas.microsoft.com/office/drawing/2014/main" id="{A5DFD917-B386-4E7C-82D2-95AFF2F918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4" name="Text Box 7">
          <a:extLst>
            <a:ext uri="{FF2B5EF4-FFF2-40B4-BE49-F238E27FC236}">
              <a16:creationId xmlns:a16="http://schemas.microsoft.com/office/drawing/2014/main" id="{64A27765-7697-4678-B817-F7EDB9926B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5" name="Text Box 7">
          <a:extLst>
            <a:ext uri="{FF2B5EF4-FFF2-40B4-BE49-F238E27FC236}">
              <a16:creationId xmlns:a16="http://schemas.microsoft.com/office/drawing/2014/main" id="{6DD11995-5408-4A2B-ACE9-06BCB661DF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6" name="Text Box 7">
          <a:extLst>
            <a:ext uri="{FF2B5EF4-FFF2-40B4-BE49-F238E27FC236}">
              <a16:creationId xmlns:a16="http://schemas.microsoft.com/office/drawing/2014/main" id="{BBFC5A5F-846F-4967-8095-370DEABD23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7" name="Text Box 7">
          <a:extLst>
            <a:ext uri="{FF2B5EF4-FFF2-40B4-BE49-F238E27FC236}">
              <a16:creationId xmlns:a16="http://schemas.microsoft.com/office/drawing/2014/main" id="{DA4026B7-992D-42E0-9ACF-8055C6B53A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8" name="Text Box 7">
          <a:extLst>
            <a:ext uri="{FF2B5EF4-FFF2-40B4-BE49-F238E27FC236}">
              <a16:creationId xmlns:a16="http://schemas.microsoft.com/office/drawing/2014/main" id="{AAE10981-0F38-45F9-9304-40205220BC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199" name="Text Box 7">
          <a:extLst>
            <a:ext uri="{FF2B5EF4-FFF2-40B4-BE49-F238E27FC236}">
              <a16:creationId xmlns:a16="http://schemas.microsoft.com/office/drawing/2014/main" id="{8C7B63B1-7C16-49DE-AA16-3B4FCD862C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0" name="Text Box 7">
          <a:extLst>
            <a:ext uri="{FF2B5EF4-FFF2-40B4-BE49-F238E27FC236}">
              <a16:creationId xmlns:a16="http://schemas.microsoft.com/office/drawing/2014/main" id="{C9C908C4-131B-49C7-AE6E-2E7BCB7BCA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1" name="Text Box 7">
          <a:extLst>
            <a:ext uri="{FF2B5EF4-FFF2-40B4-BE49-F238E27FC236}">
              <a16:creationId xmlns:a16="http://schemas.microsoft.com/office/drawing/2014/main" id="{264114AF-4414-41A3-AC95-CC963A7603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2" name="Text Box 7">
          <a:extLst>
            <a:ext uri="{FF2B5EF4-FFF2-40B4-BE49-F238E27FC236}">
              <a16:creationId xmlns:a16="http://schemas.microsoft.com/office/drawing/2014/main" id="{DF7F7997-52E3-4F9F-BAE8-8840A62CB2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3" name="Text Box 7">
          <a:extLst>
            <a:ext uri="{FF2B5EF4-FFF2-40B4-BE49-F238E27FC236}">
              <a16:creationId xmlns:a16="http://schemas.microsoft.com/office/drawing/2014/main" id="{4819F9E3-5BD7-4AE1-8F0C-3ABF3A0014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4" name="Text Box 7">
          <a:extLst>
            <a:ext uri="{FF2B5EF4-FFF2-40B4-BE49-F238E27FC236}">
              <a16:creationId xmlns:a16="http://schemas.microsoft.com/office/drawing/2014/main" id="{0C50F002-33F6-490F-936F-ED686D006B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5" name="Text Box 7">
          <a:extLst>
            <a:ext uri="{FF2B5EF4-FFF2-40B4-BE49-F238E27FC236}">
              <a16:creationId xmlns:a16="http://schemas.microsoft.com/office/drawing/2014/main" id="{9C2F6FFE-AD91-4F99-92BE-D786FC7B0F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6" name="Text Box 7">
          <a:extLst>
            <a:ext uri="{FF2B5EF4-FFF2-40B4-BE49-F238E27FC236}">
              <a16:creationId xmlns:a16="http://schemas.microsoft.com/office/drawing/2014/main" id="{55949F6B-E7D7-494B-A59B-D02277E7E6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7" name="Text Box 7">
          <a:extLst>
            <a:ext uri="{FF2B5EF4-FFF2-40B4-BE49-F238E27FC236}">
              <a16:creationId xmlns:a16="http://schemas.microsoft.com/office/drawing/2014/main" id="{8A8B7A28-E4FE-4512-8845-63C0EA9798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8" name="Text Box 7">
          <a:extLst>
            <a:ext uri="{FF2B5EF4-FFF2-40B4-BE49-F238E27FC236}">
              <a16:creationId xmlns:a16="http://schemas.microsoft.com/office/drawing/2014/main" id="{D35FCDE4-907E-4C0D-B00A-48EC6DB3AE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09" name="Text Box 7">
          <a:extLst>
            <a:ext uri="{FF2B5EF4-FFF2-40B4-BE49-F238E27FC236}">
              <a16:creationId xmlns:a16="http://schemas.microsoft.com/office/drawing/2014/main" id="{5EBF73B7-0961-466C-AA25-71F67DC937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0" name="Text Box 7">
          <a:extLst>
            <a:ext uri="{FF2B5EF4-FFF2-40B4-BE49-F238E27FC236}">
              <a16:creationId xmlns:a16="http://schemas.microsoft.com/office/drawing/2014/main" id="{1AD986FB-69DA-4307-BC29-4A19C57E09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1" name="Text Box 7">
          <a:extLst>
            <a:ext uri="{FF2B5EF4-FFF2-40B4-BE49-F238E27FC236}">
              <a16:creationId xmlns:a16="http://schemas.microsoft.com/office/drawing/2014/main" id="{1E2B2FC4-4A45-47C1-A38D-1590B86A20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2" name="Text Box 7">
          <a:extLst>
            <a:ext uri="{FF2B5EF4-FFF2-40B4-BE49-F238E27FC236}">
              <a16:creationId xmlns:a16="http://schemas.microsoft.com/office/drawing/2014/main" id="{76462E11-C8C8-4A8A-B081-C0E14CEA48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3" name="Text Box 7">
          <a:extLst>
            <a:ext uri="{FF2B5EF4-FFF2-40B4-BE49-F238E27FC236}">
              <a16:creationId xmlns:a16="http://schemas.microsoft.com/office/drawing/2014/main" id="{A072C3EE-B0B9-4FB8-8622-5E9B2E1F2E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4" name="Text Box 7">
          <a:extLst>
            <a:ext uri="{FF2B5EF4-FFF2-40B4-BE49-F238E27FC236}">
              <a16:creationId xmlns:a16="http://schemas.microsoft.com/office/drawing/2014/main" id="{0510AAB5-0755-4F40-B87D-F7F1911E16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5" name="Text Box 7">
          <a:extLst>
            <a:ext uri="{FF2B5EF4-FFF2-40B4-BE49-F238E27FC236}">
              <a16:creationId xmlns:a16="http://schemas.microsoft.com/office/drawing/2014/main" id="{55AF89F0-8598-48F4-9C72-41FA6E978B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6" name="Text Box 7">
          <a:extLst>
            <a:ext uri="{FF2B5EF4-FFF2-40B4-BE49-F238E27FC236}">
              <a16:creationId xmlns:a16="http://schemas.microsoft.com/office/drawing/2014/main" id="{27DBAEF4-5CEC-4E26-B42E-32C98D56AC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7" name="Text Box 7">
          <a:extLst>
            <a:ext uri="{FF2B5EF4-FFF2-40B4-BE49-F238E27FC236}">
              <a16:creationId xmlns:a16="http://schemas.microsoft.com/office/drawing/2014/main" id="{12B7CC57-27BB-448C-8A08-785602ABC1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8" name="Text Box 7">
          <a:extLst>
            <a:ext uri="{FF2B5EF4-FFF2-40B4-BE49-F238E27FC236}">
              <a16:creationId xmlns:a16="http://schemas.microsoft.com/office/drawing/2014/main" id="{21CE9187-EE40-4119-B10D-16B4CE8A65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19" name="Text Box 7">
          <a:extLst>
            <a:ext uri="{FF2B5EF4-FFF2-40B4-BE49-F238E27FC236}">
              <a16:creationId xmlns:a16="http://schemas.microsoft.com/office/drawing/2014/main" id="{33F364C4-DBA8-4EDE-AF5E-9FC71F8500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0" name="Text Box 7">
          <a:extLst>
            <a:ext uri="{FF2B5EF4-FFF2-40B4-BE49-F238E27FC236}">
              <a16:creationId xmlns:a16="http://schemas.microsoft.com/office/drawing/2014/main" id="{2D56FE49-BA96-4F48-9CB6-AEF94A19BE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1" name="Text Box 7">
          <a:extLst>
            <a:ext uri="{FF2B5EF4-FFF2-40B4-BE49-F238E27FC236}">
              <a16:creationId xmlns:a16="http://schemas.microsoft.com/office/drawing/2014/main" id="{2A2A1D04-FD80-41F2-A45E-E508BB8152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2" name="Text Box 7">
          <a:extLst>
            <a:ext uri="{FF2B5EF4-FFF2-40B4-BE49-F238E27FC236}">
              <a16:creationId xmlns:a16="http://schemas.microsoft.com/office/drawing/2014/main" id="{571A8AB5-1500-46D4-8129-FE4C4044F8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3" name="Text Box 7">
          <a:extLst>
            <a:ext uri="{FF2B5EF4-FFF2-40B4-BE49-F238E27FC236}">
              <a16:creationId xmlns:a16="http://schemas.microsoft.com/office/drawing/2014/main" id="{A5953BC3-F670-46A5-B405-1BA9C2708A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4" name="Text Box 7">
          <a:extLst>
            <a:ext uri="{FF2B5EF4-FFF2-40B4-BE49-F238E27FC236}">
              <a16:creationId xmlns:a16="http://schemas.microsoft.com/office/drawing/2014/main" id="{3FB6E04D-5A70-4D97-AF77-E322B9728B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5" name="Text Box 7">
          <a:extLst>
            <a:ext uri="{FF2B5EF4-FFF2-40B4-BE49-F238E27FC236}">
              <a16:creationId xmlns:a16="http://schemas.microsoft.com/office/drawing/2014/main" id="{6307D590-CD18-4BEF-AEA3-B43479C1BA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6" name="Text Box 7">
          <a:extLst>
            <a:ext uri="{FF2B5EF4-FFF2-40B4-BE49-F238E27FC236}">
              <a16:creationId xmlns:a16="http://schemas.microsoft.com/office/drawing/2014/main" id="{5A78ACC6-1B88-43C8-A3ED-E574AFE2D2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7" name="Text Box 7">
          <a:extLst>
            <a:ext uri="{FF2B5EF4-FFF2-40B4-BE49-F238E27FC236}">
              <a16:creationId xmlns:a16="http://schemas.microsoft.com/office/drawing/2014/main" id="{41317C56-832D-45E9-A9D2-45F1DEB702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8" name="Text Box 7">
          <a:extLst>
            <a:ext uri="{FF2B5EF4-FFF2-40B4-BE49-F238E27FC236}">
              <a16:creationId xmlns:a16="http://schemas.microsoft.com/office/drawing/2014/main" id="{8784CCA7-98DC-41C4-991B-4711986046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29" name="Text Box 7">
          <a:extLst>
            <a:ext uri="{FF2B5EF4-FFF2-40B4-BE49-F238E27FC236}">
              <a16:creationId xmlns:a16="http://schemas.microsoft.com/office/drawing/2014/main" id="{ED361C6C-D483-4B53-8B61-E84D7FBA93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0" name="Text Box 7">
          <a:extLst>
            <a:ext uri="{FF2B5EF4-FFF2-40B4-BE49-F238E27FC236}">
              <a16:creationId xmlns:a16="http://schemas.microsoft.com/office/drawing/2014/main" id="{494A4C5F-A111-43B0-9AF6-8C78793C25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1" name="Text Box 7">
          <a:extLst>
            <a:ext uri="{FF2B5EF4-FFF2-40B4-BE49-F238E27FC236}">
              <a16:creationId xmlns:a16="http://schemas.microsoft.com/office/drawing/2014/main" id="{3F1700D7-113D-4792-867C-E07C97F2EB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2" name="Text Box 7">
          <a:extLst>
            <a:ext uri="{FF2B5EF4-FFF2-40B4-BE49-F238E27FC236}">
              <a16:creationId xmlns:a16="http://schemas.microsoft.com/office/drawing/2014/main" id="{836441E1-FDD1-4EBF-9131-D744E90EC1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3" name="Text Box 7">
          <a:extLst>
            <a:ext uri="{FF2B5EF4-FFF2-40B4-BE49-F238E27FC236}">
              <a16:creationId xmlns:a16="http://schemas.microsoft.com/office/drawing/2014/main" id="{68D7A714-AE38-441D-AB6E-A7C221A39B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4" name="Text Box 7">
          <a:extLst>
            <a:ext uri="{FF2B5EF4-FFF2-40B4-BE49-F238E27FC236}">
              <a16:creationId xmlns:a16="http://schemas.microsoft.com/office/drawing/2014/main" id="{810CE705-C1AD-4562-BC99-EC3516A669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5" name="Text Box 7">
          <a:extLst>
            <a:ext uri="{FF2B5EF4-FFF2-40B4-BE49-F238E27FC236}">
              <a16:creationId xmlns:a16="http://schemas.microsoft.com/office/drawing/2014/main" id="{35156E09-3587-4897-9FFF-48E8945311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6" name="Text Box 7">
          <a:extLst>
            <a:ext uri="{FF2B5EF4-FFF2-40B4-BE49-F238E27FC236}">
              <a16:creationId xmlns:a16="http://schemas.microsoft.com/office/drawing/2014/main" id="{01C1DBB9-5DD7-4BDF-817B-41EB4DD4C1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7" name="Text Box 7">
          <a:extLst>
            <a:ext uri="{FF2B5EF4-FFF2-40B4-BE49-F238E27FC236}">
              <a16:creationId xmlns:a16="http://schemas.microsoft.com/office/drawing/2014/main" id="{639EA584-A2AC-4A8E-A286-76B468E0EC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8" name="Text Box 7">
          <a:extLst>
            <a:ext uri="{FF2B5EF4-FFF2-40B4-BE49-F238E27FC236}">
              <a16:creationId xmlns:a16="http://schemas.microsoft.com/office/drawing/2014/main" id="{F2BD1B90-B7D4-4137-80AA-F32EC82BE7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39" name="Text Box 7">
          <a:extLst>
            <a:ext uri="{FF2B5EF4-FFF2-40B4-BE49-F238E27FC236}">
              <a16:creationId xmlns:a16="http://schemas.microsoft.com/office/drawing/2014/main" id="{4A5FC4BF-F6DF-4059-99EC-BEA81CAA6F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0" name="Text Box 7">
          <a:extLst>
            <a:ext uri="{FF2B5EF4-FFF2-40B4-BE49-F238E27FC236}">
              <a16:creationId xmlns:a16="http://schemas.microsoft.com/office/drawing/2014/main" id="{D8FAF98B-EB1C-4CD1-A7D4-99436B2F67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1" name="Text Box 7">
          <a:extLst>
            <a:ext uri="{FF2B5EF4-FFF2-40B4-BE49-F238E27FC236}">
              <a16:creationId xmlns:a16="http://schemas.microsoft.com/office/drawing/2014/main" id="{EC3B3A41-3C2A-4A1B-8378-51591627B4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2" name="Text Box 7">
          <a:extLst>
            <a:ext uri="{FF2B5EF4-FFF2-40B4-BE49-F238E27FC236}">
              <a16:creationId xmlns:a16="http://schemas.microsoft.com/office/drawing/2014/main" id="{D68E720C-671B-429D-BAD8-2A64AE9810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3" name="Text Box 7">
          <a:extLst>
            <a:ext uri="{FF2B5EF4-FFF2-40B4-BE49-F238E27FC236}">
              <a16:creationId xmlns:a16="http://schemas.microsoft.com/office/drawing/2014/main" id="{20C808C5-04AE-4CB7-ABF3-E8A9E6EFFA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4" name="Text Box 7">
          <a:extLst>
            <a:ext uri="{FF2B5EF4-FFF2-40B4-BE49-F238E27FC236}">
              <a16:creationId xmlns:a16="http://schemas.microsoft.com/office/drawing/2014/main" id="{54C1DFE7-54C8-45CF-BBCE-474B06B426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5" name="Text Box 7">
          <a:extLst>
            <a:ext uri="{FF2B5EF4-FFF2-40B4-BE49-F238E27FC236}">
              <a16:creationId xmlns:a16="http://schemas.microsoft.com/office/drawing/2014/main" id="{92455A36-2CE4-4029-9773-423471912B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6" name="Text Box 7">
          <a:extLst>
            <a:ext uri="{FF2B5EF4-FFF2-40B4-BE49-F238E27FC236}">
              <a16:creationId xmlns:a16="http://schemas.microsoft.com/office/drawing/2014/main" id="{2DFDE154-4E76-4FF1-9D6C-BEDF23ED52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7" name="Text Box 7">
          <a:extLst>
            <a:ext uri="{FF2B5EF4-FFF2-40B4-BE49-F238E27FC236}">
              <a16:creationId xmlns:a16="http://schemas.microsoft.com/office/drawing/2014/main" id="{88A82855-1966-47AB-A17D-53A9189BBA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8" name="Text Box 7">
          <a:extLst>
            <a:ext uri="{FF2B5EF4-FFF2-40B4-BE49-F238E27FC236}">
              <a16:creationId xmlns:a16="http://schemas.microsoft.com/office/drawing/2014/main" id="{5BE4726C-0654-4EC1-985F-B87FA23B5E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49" name="Text Box 7">
          <a:extLst>
            <a:ext uri="{FF2B5EF4-FFF2-40B4-BE49-F238E27FC236}">
              <a16:creationId xmlns:a16="http://schemas.microsoft.com/office/drawing/2014/main" id="{4FEB7E47-E84D-454F-9414-E48EB94A42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0" name="Text Box 7">
          <a:extLst>
            <a:ext uri="{FF2B5EF4-FFF2-40B4-BE49-F238E27FC236}">
              <a16:creationId xmlns:a16="http://schemas.microsoft.com/office/drawing/2014/main" id="{680E1AD6-1819-4131-850E-21BEFE7CE5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1" name="Text Box 7">
          <a:extLst>
            <a:ext uri="{FF2B5EF4-FFF2-40B4-BE49-F238E27FC236}">
              <a16:creationId xmlns:a16="http://schemas.microsoft.com/office/drawing/2014/main" id="{EB040515-AED8-496D-8943-1F85B5305E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2" name="Text Box 7">
          <a:extLst>
            <a:ext uri="{FF2B5EF4-FFF2-40B4-BE49-F238E27FC236}">
              <a16:creationId xmlns:a16="http://schemas.microsoft.com/office/drawing/2014/main" id="{D88B4363-C340-4A4C-B557-E7005EE906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3" name="Text Box 7">
          <a:extLst>
            <a:ext uri="{FF2B5EF4-FFF2-40B4-BE49-F238E27FC236}">
              <a16:creationId xmlns:a16="http://schemas.microsoft.com/office/drawing/2014/main" id="{F3C2616C-20B2-4BEC-8377-97475650EE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4" name="Text Box 7">
          <a:extLst>
            <a:ext uri="{FF2B5EF4-FFF2-40B4-BE49-F238E27FC236}">
              <a16:creationId xmlns:a16="http://schemas.microsoft.com/office/drawing/2014/main" id="{CE99149E-90AF-4D7E-8276-F68CFA2843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5" name="Text Box 7">
          <a:extLst>
            <a:ext uri="{FF2B5EF4-FFF2-40B4-BE49-F238E27FC236}">
              <a16:creationId xmlns:a16="http://schemas.microsoft.com/office/drawing/2014/main" id="{1A0AEEAF-CB29-4D2B-A2C0-B4E669F596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6" name="Text Box 7">
          <a:extLst>
            <a:ext uri="{FF2B5EF4-FFF2-40B4-BE49-F238E27FC236}">
              <a16:creationId xmlns:a16="http://schemas.microsoft.com/office/drawing/2014/main" id="{F7B6D6CE-E7EA-4349-9308-1C109E8E89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7" name="Text Box 7">
          <a:extLst>
            <a:ext uri="{FF2B5EF4-FFF2-40B4-BE49-F238E27FC236}">
              <a16:creationId xmlns:a16="http://schemas.microsoft.com/office/drawing/2014/main" id="{21746689-503D-4E1A-B08D-76FC9FD768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8" name="Text Box 7">
          <a:extLst>
            <a:ext uri="{FF2B5EF4-FFF2-40B4-BE49-F238E27FC236}">
              <a16:creationId xmlns:a16="http://schemas.microsoft.com/office/drawing/2014/main" id="{45682F5F-04F5-4BD1-B70C-7743BDC94E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59" name="Text Box 7">
          <a:extLst>
            <a:ext uri="{FF2B5EF4-FFF2-40B4-BE49-F238E27FC236}">
              <a16:creationId xmlns:a16="http://schemas.microsoft.com/office/drawing/2014/main" id="{6AC2D0B2-95FC-48D3-BA61-D900A17450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0" name="Text Box 7">
          <a:extLst>
            <a:ext uri="{FF2B5EF4-FFF2-40B4-BE49-F238E27FC236}">
              <a16:creationId xmlns:a16="http://schemas.microsoft.com/office/drawing/2014/main" id="{E98660D4-35EA-4462-8401-ADFCB9226B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1" name="Text Box 7">
          <a:extLst>
            <a:ext uri="{FF2B5EF4-FFF2-40B4-BE49-F238E27FC236}">
              <a16:creationId xmlns:a16="http://schemas.microsoft.com/office/drawing/2014/main" id="{F60BEFA4-CCDB-4999-938A-3160D17A79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2" name="Text Box 7">
          <a:extLst>
            <a:ext uri="{FF2B5EF4-FFF2-40B4-BE49-F238E27FC236}">
              <a16:creationId xmlns:a16="http://schemas.microsoft.com/office/drawing/2014/main" id="{FCD3F569-EC1C-40C5-B1C6-10461543C8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3" name="Text Box 7">
          <a:extLst>
            <a:ext uri="{FF2B5EF4-FFF2-40B4-BE49-F238E27FC236}">
              <a16:creationId xmlns:a16="http://schemas.microsoft.com/office/drawing/2014/main" id="{C86971A2-6C3D-4B25-B6D4-01DEAD52BC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4" name="Text Box 7">
          <a:extLst>
            <a:ext uri="{FF2B5EF4-FFF2-40B4-BE49-F238E27FC236}">
              <a16:creationId xmlns:a16="http://schemas.microsoft.com/office/drawing/2014/main" id="{2E5E44C3-35E5-4573-BE9A-6C82C95664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5" name="Text Box 7">
          <a:extLst>
            <a:ext uri="{FF2B5EF4-FFF2-40B4-BE49-F238E27FC236}">
              <a16:creationId xmlns:a16="http://schemas.microsoft.com/office/drawing/2014/main" id="{40CA9123-5DFD-4457-ACC8-BD2623AB18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6" name="Text Box 7">
          <a:extLst>
            <a:ext uri="{FF2B5EF4-FFF2-40B4-BE49-F238E27FC236}">
              <a16:creationId xmlns:a16="http://schemas.microsoft.com/office/drawing/2014/main" id="{D1C1F402-5866-41A4-84B1-4CAA2F371F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7" name="Text Box 7">
          <a:extLst>
            <a:ext uri="{FF2B5EF4-FFF2-40B4-BE49-F238E27FC236}">
              <a16:creationId xmlns:a16="http://schemas.microsoft.com/office/drawing/2014/main" id="{758EB9DA-CEE0-4927-835A-91DBE0AF5A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8" name="Text Box 7">
          <a:extLst>
            <a:ext uri="{FF2B5EF4-FFF2-40B4-BE49-F238E27FC236}">
              <a16:creationId xmlns:a16="http://schemas.microsoft.com/office/drawing/2014/main" id="{CA9233AF-F497-4E9B-98BF-3EA1FBD458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69" name="Text Box 7">
          <a:extLst>
            <a:ext uri="{FF2B5EF4-FFF2-40B4-BE49-F238E27FC236}">
              <a16:creationId xmlns:a16="http://schemas.microsoft.com/office/drawing/2014/main" id="{167B0D1F-7E1C-43ED-8EE6-DED500C972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0" name="Text Box 7">
          <a:extLst>
            <a:ext uri="{FF2B5EF4-FFF2-40B4-BE49-F238E27FC236}">
              <a16:creationId xmlns:a16="http://schemas.microsoft.com/office/drawing/2014/main" id="{B3AF6C96-30BC-4E9C-8CD2-C96D973FFB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1" name="Text Box 7">
          <a:extLst>
            <a:ext uri="{FF2B5EF4-FFF2-40B4-BE49-F238E27FC236}">
              <a16:creationId xmlns:a16="http://schemas.microsoft.com/office/drawing/2014/main" id="{A4681F54-044A-4F69-96A1-27957C05A2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2" name="Text Box 7">
          <a:extLst>
            <a:ext uri="{FF2B5EF4-FFF2-40B4-BE49-F238E27FC236}">
              <a16:creationId xmlns:a16="http://schemas.microsoft.com/office/drawing/2014/main" id="{53EF4C33-FC46-4413-B91A-1BBF40E919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3" name="Text Box 7">
          <a:extLst>
            <a:ext uri="{FF2B5EF4-FFF2-40B4-BE49-F238E27FC236}">
              <a16:creationId xmlns:a16="http://schemas.microsoft.com/office/drawing/2014/main" id="{2F54A846-AB8D-4CB4-8838-BAF1F2D829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4" name="Text Box 7">
          <a:extLst>
            <a:ext uri="{FF2B5EF4-FFF2-40B4-BE49-F238E27FC236}">
              <a16:creationId xmlns:a16="http://schemas.microsoft.com/office/drawing/2014/main" id="{ED739E76-4E4A-4E17-AADE-7F6ACE20EB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5" name="Text Box 7">
          <a:extLst>
            <a:ext uri="{FF2B5EF4-FFF2-40B4-BE49-F238E27FC236}">
              <a16:creationId xmlns:a16="http://schemas.microsoft.com/office/drawing/2014/main" id="{A80799DA-56F5-4C1E-BDE3-4E5A37B0C0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6" name="Text Box 7">
          <a:extLst>
            <a:ext uri="{FF2B5EF4-FFF2-40B4-BE49-F238E27FC236}">
              <a16:creationId xmlns:a16="http://schemas.microsoft.com/office/drawing/2014/main" id="{5E8DFAB3-D0EA-4FC3-8069-67C93408D4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7" name="Text Box 7">
          <a:extLst>
            <a:ext uri="{FF2B5EF4-FFF2-40B4-BE49-F238E27FC236}">
              <a16:creationId xmlns:a16="http://schemas.microsoft.com/office/drawing/2014/main" id="{E7D43D95-B7CB-48FB-BECC-920544738B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8" name="Text Box 7">
          <a:extLst>
            <a:ext uri="{FF2B5EF4-FFF2-40B4-BE49-F238E27FC236}">
              <a16:creationId xmlns:a16="http://schemas.microsoft.com/office/drawing/2014/main" id="{36D31E37-8B8C-4E46-87B5-4EB25B868E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79" name="Text Box 7">
          <a:extLst>
            <a:ext uri="{FF2B5EF4-FFF2-40B4-BE49-F238E27FC236}">
              <a16:creationId xmlns:a16="http://schemas.microsoft.com/office/drawing/2014/main" id="{F932BDB5-FE0C-4629-825B-9A457DDA3C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0" name="Text Box 7">
          <a:extLst>
            <a:ext uri="{FF2B5EF4-FFF2-40B4-BE49-F238E27FC236}">
              <a16:creationId xmlns:a16="http://schemas.microsoft.com/office/drawing/2014/main" id="{D5DA1BAE-5652-42D9-B1B9-DC10DD6E21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1" name="Text Box 7">
          <a:extLst>
            <a:ext uri="{FF2B5EF4-FFF2-40B4-BE49-F238E27FC236}">
              <a16:creationId xmlns:a16="http://schemas.microsoft.com/office/drawing/2014/main" id="{C5C501DF-DB73-4BB9-B6C9-95C0DD3B34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2" name="Text Box 7">
          <a:extLst>
            <a:ext uri="{FF2B5EF4-FFF2-40B4-BE49-F238E27FC236}">
              <a16:creationId xmlns:a16="http://schemas.microsoft.com/office/drawing/2014/main" id="{79DAA14E-DA1D-4FA9-A454-D0D139F4EF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3" name="Text Box 7">
          <a:extLst>
            <a:ext uri="{FF2B5EF4-FFF2-40B4-BE49-F238E27FC236}">
              <a16:creationId xmlns:a16="http://schemas.microsoft.com/office/drawing/2014/main" id="{78BFBD9C-8371-406D-A070-47A96ACC39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4" name="Text Box 7">
          <a:extLst>
            <a:ext uri="{FF2B5EF4-FFF2-40B4-BE49-F238E27FC236}">
              <a16:creationId xmlns:a16="http://schemas.microsoft.com/office/drawing/2014/main" id="{A64562FA-7CE0-48E3-A043-73881825E9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5" name="Text Box 7">
          <a:extLst>
            <a:ext uri="{FF2B5EF4-FFF2-40B4-BE49-F238E27FC236}">
              <a16:creationId xmlns:a16="http://schemas.microsoft.com/office/drawing/2014/main" id="{523D2C23-AC87-43B9-930F-6F6D4B7A05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6" name="Text Box 7">
          <a:extLst>
            <a:ext uri="{FF2B5EF4-FFF2-40B4-BE49-F238E27FC236}">
              <a16:creationId xmlns:a16="http://schemas.microsoft.com/office/drawing/2014/main" id="{887DB39A-5F17-47D5-B36A-B80A9F9642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7" name="Text Box 7">
          <a:extLst>
            <a:ext uri="{FF2B5EF4-FFF2-40B4-BE49-F238E27FC236}">
              <a16:creationId xmlns:a16="http://schemas.microsoft.com/office/drawing/2014/main" id="{9352CCC5-3492-4B66-AABC-CFBB2427FB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8" name="Text Box 7">
          <a:extLst>
            <a:ext uri="{FF2B5EF4-FFF2-40B4-BE49-F238E27FC236}">
              <a16:creationId xmlns:a16="http://schemas.microsoft.com/office/drawing/2014/main" id="{74A9FFA6-ECD3-4DD3-B272-2DC219D138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89" name="Text Box 7">
          <a:extLst>
            <a:ext uri="{FF2B5EF4-FFF2-40B4-BE49-F238E27FC236}">
              <a16:creationId xmlns:a16="http://schemas.microsoft.com/office/drawing/2014/main" id="{E7B60116-4CB0-4EFD-9BBE-50EB48E327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0" name="Text Box 7">
          <a:extLst>
            <a:ext uri="{FF2B5EF4-FFF2-40B4-BE49-F238E27FC236}">
              <a16:creationId xmlns:a16="http://schemas.microsoft.com/office/drawing/2014/main" id="{B9BB8E5E-7049-4384-B298-3325151977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1" name="Text Box 7">
          <a:extLst>
            <a:ext uri="{FF2B5EF4-FFF2-40B4-BE49-F238E27FC236}">
              <a16:creationId xmlns:a16="http://schemas.microsoft.com/office/drawing/2014/main" id="{6792EAD9-C6FD-48EF-8351-523BB875E4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2" name="Text Box 7">
          <a:extLst>
            <a:ext uri="{FF2B5EF4-FFF2-40B4-BE49-F238E27FC236}">
              <a16:creationId xmlns:a16="http://schemas.microsoft.com/office/drawing/2014/main" id="{CB787F6A-A1CA-4EF2-B023-112C3308C5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3" name="Text Box 7">
          <a:extLst>
            <a:ext uri="{FF2B5EF4-FFF2-40B4-BE49-F238E27FC236}">
              <a16:creationId xmlns:a16="http://schemas.microsoft.com/office/drawing/2014/main" id="{3EC16868-D3DD-4084-AE93-18264337F9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4" name="Text Box 7">
          <a:extLst>
            <a:ext uri="{FF2B5EF4-FFF2-40B4-BE49-F238E27FC236}">
              <a16:creationId xmlns:a16="http://schemas.microsoft.com/office/drawing/2014/main" id="{CEA4AA54-EF50-4FD7-B595-E56EFAAFC7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5" name="Text Box 7">
          <a:extLst>
            <a:ext uri="{FF2B5EF4-FFF2-40B4-BE49-F238E27FC236}">
              <a16:creationId xmlns:a16="http://schemas.microsoft.com/office/drawing/2014/main" id="{5CF94C52-88B2-4A10-B979-67BC10E0EC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6" name="Text Box 7">
          <a:extLst>
            <a:ext uri="{FF2B5EF4-FFF2-40B4-BE49-F238E27FC236}">
              <a16:creationId xmlns:a16="http://schemas.microsoft.com/office/drawing/2014/main" id="{A6AE37DD-66FD-4F95-801C-6F092B5975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7" name="Text Box 7">
          <a:extLst>
            <a:ext uri="{FF2B5EF4-FFF2-40B4-BE49-F238E27FC236}">
              <a16:creationId xmlns:a16="http://schemas.microsoft.com/office/drawing/2014/main" id="{0A294FEA-6C49-4AAF-A43C-197DA0F3DD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8" name="Text Box 7">
          <a:extLst>
            <a:ext uri="{FF2B5EF4-FFF2-40B4-BE49-F238E27FC236}">
              <a16:creationId xmlns:a16="http://schemas.microsoft.com/office/drawing/2014/main" id="{4D8B95DD-CC85-4954-A324-94967698BF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299" name="Text Box 7">
          <a:extLst>
            <a:ext uri="{FF2B5EF4-FFF2-40B4-BE49-F238E27FC236}">
              <a16:creationId xmlns:a16="http://schemas.microsoft.com/office/drawing/2014/main" id="{C1DBC4DE-E302-4027-A03D-63F4289DD8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0" name="Text Box 7">
          <a:extLst>
            <a:ext uri="{FF2B5EF4-FFF2-40B4-BE49-F238E27FC236}">
              <a16:creationId xmlns:a16="http://schemas.microsoft.com/office/drawing/2014/main" id="{FFBE1A5E-306B-4954-9FD5-4270152425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1" name="Text Box 7">
          <a:extLst>
            <a:ext uri="{FF2B5EF4-FFF2-40B4-BE49-F238E27FC236}">
              <a16:creationId xmlns:a16="http://schemas.microsoft.com/office/drawing/2014/main" id="{968E72CA-9BEB-4F43-A667-97090DE2D1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2" name="Text Box 7">
          <a:extLst>
            <a:ext uri="{FF2B5EF4-FFF2-40B4-BE49-F238E27FC236}">
              <a16:creationId xmlns:a16="http://schemas.microsoft.com/office/drawing/2014/main" id="{F326728E-9FF5-458B-81FF-F06698FA49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3" name="Text Box 7">
          <a:extLst>
            <a:ext uri="{FF2B5EF4-FFF2-40B4-BE49-F238E27FC236}">
              <a16:creationId xmlns:a16="http://schemas.microsoft.com/office/drawing/2014/main" id="{D88CBF03-826D-4DE3-B073-62990C1396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4" name="Text Box 7">
          <a:extLst>
            <a:ext uri="{FF2B5EF4-FFF2-40B4-BE49-F238E27FC236}">
              <a16:creationId xmlns:a16="http://schemas.microsoft.com/office/drawing/2014/main" id="{7F78D085-3A41-444F-ADCA-DA130F9FC9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5" name="Text Box 7">
          <a:extLst>
            <a:ext uri="{FF2B5EF4-FFF2-40B4-BE49-F238E27FC236}">
              <a16:creationId xmlns:a16="http://schemas.microsoft.com/office/drawing/2014/main" id="{58FADB55-1A5D-401C-A90A-0905E2E0B5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6" name="Text Box 7">
          <a:extLst>
            <a:ext uri="{FF2B5EF4-FFF2-40B4-BE49-F238E27FC236}">
              <a16:creationId xmlns:a16="http://schemas.microsoft.com/office/drawing/2014/main" id="{AEF10DEE-BEC5-4BF3-9B64-064119E0DE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7" name="Text Box 7">
          <a:extLst>
            <a:ext uri="{FF2B5EF4-FFF2-40B4-BE49-F238E27FC236}">
              <a16:creationId xmlns:a16="http://schemas.microsoft.com/office/drawing/2014/main" id="{199ED4F5-E3A7-4B59-85F3-B99D444016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8" name="Text Box 7">
          <a:extLst>
            <a:ext uri="{FF2B5EF4-FFF2-40B4-BE49-F238E27FC236}">
              <a16:creationId xmlns:a16="http://schemas.microsoft.com/office/drawing/2014/main" id="{BB142F67-DF84-4293-B281-298D3451A9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09" name="Text Box 7">
          <a:extLst>
            <a:ext uri="{FF2B5EF4-FFF2-40B4-BE49-F238E27FC236}">
              <a16:creationId xmlns:a16="http://schemas.microsoft.com/office/drawing/2014/main" id="{9F81A91B-847D-4036-BA56-F277F423B2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0" name="Text Box 7">
          <a:extLst>
            <a:ext uri="{FF2B5EF4-FFF2-40B4-BE49-F238E27FC236}">
              <a16:creationId xmlns:a16="http://schemas.microsoft.com/office/drawing/2014/main" id="{6B810378-3C0A-42D7-9010-13F8F7D7AC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1" name="Text Box 7">
          <a:extLst>
            <a:ext uri="{FF2B5EF4-FFF2-40B4-BE49-F238E27FC236}">
              <a16:creationId xmlns:a16="http://schemas.microsoft.com/office/drawing/2014/main" id="{BA0DC5C0-9794-47A8-BD70-9D761A8CBB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2" name="Text Box 7">
          <a:extLst>
            <a:ext uri="{FF2B5EF4-FFF2-40B4-BE49-F238E27FC236}">
              <a16:creationId xmlns:a16="http://schemas.microsoft.com/office/drawing/2014/main" id="{FD520ED0-3B7B-4DF1-B01F-B3E41E31ED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3" name="Text Box 7">
          <a:extLst>
            <a:ext uri="{FF2B5EF4-FFF2-40B4-BE49-F238E27FC236}">
              <a16:creationId xmlns:a16="http://schemas.microsoft.com/office/drawing/2014/main" id="{AFCE54DF-DA95-45C7-AC37-A52D655BC5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4" name="Text Box 7">
          <a:extLst>
            <a:ext uri="{FF2B5EF4-FFF2-40B4-BE49-F238E27FC236}">
              <a16:creationId xmlns:a16="http://schemas.microsoft.com/office/drawing/2014/main" id="{3F52985A-0746-4BB2-AEF4-DD64B44CC9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5" name="Text Box 7">
          <a:extLst>
            <a:ext uri="{FF2B5EF4-FFF2-40B4-BE49-F238E27FC236}">
              <a16:creationId xmlns:a16="http://schemas.microsoft.com/office/drawing/2014/main" id="{F3CA3719-4CEE-4E2A-9669-84C6B8A402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6" name="Text Box 7">
          <a:extLst>
            <a:ext uri="{FF2B5EF4-FFF2-40B4-BE49-F238E27FC236}">
              <a16:creationId xmlns:a16="http://schemas.microsoft.com/office/drawing/2014/main" id="{9EDE466C-374B-4ACD-9800-3E89DACE06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7" name="Text Box 7">
          <a:extLst>
            <a:ext uri="{FF2B5EF4-FFF2-40B4-BE49-F238E27FC236}">
              <a16:creationId xmlns:a16="http://schemas.microsoft.com/office/drawing/2014/main" id="{6C1E85CD-A737-4F6A-9239-988CD4B2A3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8" name="Text Box 7">
          <a:extLst>
            <a:ext uri="{FF2B5EF4-FFF2-40B4-BE49-F238E27FC236}">
              <a16:creationId xmlns:a16="http://schemas.microsoft.com/office/drawing/2014/main" id="{DCD79FC8-BC91-43DC-AB2E-72F2A89306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19" name="Text Box 7">
          <a:extLst>
            <a:ext uri="{FF2B5EF4-FFF2-40B4-BE49-F238E27FC236}">
              <a16:creationId xmlns:a16="http://schemas.microsoft.com/office/drawing/2014/main" id="{613C6E95-CA77-4509-8569-B5D6A46D18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0" name="Text Box 7">
          <a:extLst>
            <a:ext uri="{FF2B5EF4-FFF2-40B4-BE49-F238E27FC236}">
              <a16:creationId xmlns:a16="http://schemas.microsoft.com/office/drawing/2014/main" id="{3DB46035-6CB1-4B9D-BE9C-1FDA75E408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1" name="Text Box 7">
          <a:extLst>
            <a:ext uri="{FF2B5EF4-FFF2-40B4-BE49-F238E27FC236}">
              <a16:creationId xmlns:a16="http://schemas.microsoft.com/office/drawing/2014/main" id="{D8990AA7-D33C-491D-8D0F-2410C29EC5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2" name="Text Box 7">
          <a:extLst>
            <a:ext uri="{FF2B5EF4-FFF2-40B4-BE49-F238E27FC236}">
              <a16:creationId xmlns:a16="http://schemas.microsoft.com/office/drawing/2014/main" id="{D010FCF4-2407-49BA-94F5-F17D8E7CC6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3" name="Text Box 7">
          <a:extLst>
            <a:ext uri="{FF2B5EF4-FFF2-40B4-BE49-F238E27FC236}">
              <a16:creationId xmlns:a16="http://schemas.microsoft.com/office/drawing/2014/main" id="{2CA9628E-A1D1-4B17-B131-477CCDEB84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4" name="Text Box 7">
          <a:extLst>
            <a:ext uri="{FF2B5EF4-FFF2-40B4-BE49-F238E27FC236}">
              <a16:creationId xmlns:a16="http://schemas.microsoft.com/office/drawing/2014/main" id="{4B94E0E8-873B-4595-A487-5E4497C076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5" name="Text Box 7">
          <a:extLst>
            <a:ext uri="{FF2B5EF4-FFF2-40B4-BE49-F238E27FC236}">
              <a16:creationId xmlns:a16="http://schemas.microsoft.com/office/drawing/2014/main" id="{FA938128-20D0-4457-8F30-93DC4929AB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6" name="Text Box 7">
          <a:extLst>
            <a:ext uri="{FF2B5EF4-FFF2-40B4-BE49-F238E27FC236}">
              <a16:creationId xmlns:a16="http://schemas.microsoft.com/office/drawing/2014/main" id="{D4CD77C7-69B5-4714-A0BA-4E6328A8D3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7" name="Text Box 7">
          <a:extLst>
            <a:ext uri="{FF2B5EF4-FFF2-40B4-BE49-F238E27FC236}">
              <a16:creationId xmlns:a16="http://schemas.microsoft.com/office/drawing/2014/main" id="{E2BBAF08-687C-4E30-B7B8-1403666B6F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8" name="Text Box 7">
          <a:extLst>
            <a:ext uri="{FF2B5EF4-FFF2-40B4-BE49-F238E27FC236}">
              <a16:creationId xmlns:a16="http://schemas.microsoft.com/office/drawing/2014/main" id="{642975B0-3877-4DD2-A1C0-A292F22944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29" name="Text Box 7">
          <a:extLst>
            <a:ext uri="{FF2B5EF4-FFF2-40B4-BE49-F238E27FC236}">
              <a16:creationId xmlns:a16="http://schemas.microsoft.com/office/drawing/2014/main" id="{D42E7859-BD2C-4FC5-9385-2A00A6F63D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0" name="Text Box 7">
          <a:extLst>
            <a:ext uri="{FF2B5EF4-FFF2-40B4-BE49-F238E27FC236}">
              <a16:creationId xmlns:a16="http://schemas.microsoft.com/office/drawing/2014/main" id="{9963091A-6CFB-4F23-984D-AF7321B870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1" name="Text Box 7">
          <a:extLst>
            <a:ext uri="{FF2B5EF4-FFF2-40B4-BE49-F238E27FC236}">
              <a16:creationId xmlns:a16="http://schemas.microsoft.com/office/drawing/2014/main" id="{F41EED52-8779-4B73-9669-F835872322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2" name="Text Box 7">
          <a:extLst>
            <a:ext uri="{FF2B5EF4-FFF2-40B4-BE49-F238E27FC236}">
              <a16:creationId xmlns:a16="http://schemas.microsoft.com/office/drawing/2014/main" id="{DCB8EA46-C9FE-43BD-902C-176BF82234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3" name="Text Box 7">
          <a:extLst>
            <a:ext uri="{FF2B5EF4-FFF2-40B4-BE49-F238E27FC236}">
              <a16:creationId xmlns:a16="http://schemas.microsoft.com/office/drawing/2014/main" id="{25021E6D-A000-478F-938E-D4BF14DBFB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4" name="Text Box 7">
          <a:extLst>
            <a:ext uri="{FF2B5EF4-FFF2-40B4-BE49-F238E27FC236}">
              <a16:creationId xmlns:a16="http://schemas.microsoft.com/office/drawing/2014/main" id="{057C14B2-DF79-401D-9E49-089A2D47A1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5" name="Text Box 7">
          <a:extLst>
            <a:ext uri="{FF2B5EF4-FFF2-40B4-BE49-F238E27FC236}">
              <a16:creationId xmlns:a16="http://schemas.microsoft.com/office/drawing/2014/main" id="{BD2ADE8F-347B-4D57-ADF4-7CEAC36523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6" name="Text Box 7">
          <a:extLst>
            <a:ext uri="{FF2B5EF4-FFF2-40B4-BE49-F238E27FC236}">
              <a16:creationId xmlns:a16="http://schemas.microsoft.com/office/drawing/2014/main" id="{EF753882-57BF-4BFB-A87E-65E3FDA1E2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7" name="Text Box 7">
          <a:extLst>
            <a:ext uri="{FF2B5EF4-FFF2-40B4-BE49-F238E27FC236}">
              <a16:creationId xmlns:a16="http://schemas.microsoft.com/office/drawing/2014/main" id="{1EDAFB2E-3C15-4D19-B86B-240DA7840B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8" name="Text Box 7">
          <a:extLst>
            <a:ext uri="{FF2B5EF4-FFF2-40B4-BE49-F238E27FC236}">
              <a16:creationId xmlns:a16="http://schemas.microsoft.com/office/drawing/2014/main" id="{2C03160B-75BE-4D1E-ADE0-F29CD4D33B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39" name="Text Box 7">
          <a:extLst>
            <a:ext uri="{FF2B5EF4-FFF2-40B4-BE49-F238E27FC236}">
              <a16:creationId xmlns:a16="http://schemas.microsoft.com/office/drawing/2014/main" id="{725F19ED-0130-4463-9F22-0C9CF124E0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0" name="Text Box 7">
          <a:extLst>
            <a:ext uri="{FF2B5EF4-FFF2-40B4-BE49-F238E27FC236}">
              <a16:creationId xmlns:a16="http://schemas.microsoft.com/office/drawing/2014/main" id="{0BD1C185-996B-4347-B0B8-0A131A0E11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1" name="Text Box 7">
          <a:extLst>
            <a:ext uri="{FF2B5EF4-FFF2-40B4-BE49-F238E27FC236}">
              <a16:creationId xmlns:a16="http://schemas.microsoft.com/office/drawing/2014/main" id="{1467CE76-D035-46F8-A94E-4E307A40DA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2" name="Text Box 7">
          <a:extLst>
            <a:ext uri="{FF2B5EF4-FFF2-40B4-BE49-F238E27FC236}">
              <a16:creationId xmlns:a16="http://schemas.microsoft.com/office/drawing/2014/main" id="{2E9B1736-3C83-4858-B41C-BE83A5BA59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3" name="Text Box 7">
          <a:extLst>
            <a:ext uri="{FF2B5EF4-FFF2-40B4-BE49-F238E27FC236}">
              <a16:creationId xmlns:a16="http://schemas.microsoft.com/office/drawing/2014/main" id="{3FDE09A8-6D28-46E7-A3DB-D2AE5CA9E0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4" name="Text Box 7">
          <a:extLst>
            <a:ext uri="{FF2B5EF4-FFF2-40B4-BE49-F238E27FC236}">
              <a16:creationId xmlns:a16="http://schemas.microsoft.com/office/drawing/2014/main" id="{FFF9BF72-9F28-4A26-9E91-E58C332575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5" name="Text Box 7">
          <a:extLst>
            <a:ext uri="{FF2B5EF4-FFF2-40B4-BE49-F238E27FC236}">
              <a16:creationId xmlns:a16="http://schemas.microsoft.com/office/drawing/2014/main" id="{87038C01-D72D-4BFF-A1E4-5B1D7A48DE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6" name="Text Box 7">
          <a:extLst>
            <a:ext uri="{FF2B5EF4-FFF2-40B4-BE49-F238E27FC236}">
              <a16:creationId xmlns:a16="http://schemas.microsoft.com/office/drawing/2014/main" id="{30F56E87-A096-4D94-9CBA-ACC37AF422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7" name="Text Box 7">
          <a:extLst>
            <a:ext uri="{FF2B5EF4-FFF2-40B4-BE49-F238E27FC236}">
              <a16:creationId xmlns:a16="http://schemas.microsoft.com/office/drawing/2014/main" id="{4A6EDDB0-68DA-45BE-894B-C40F76BBC5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8" name="Text Box 7">
          <a:extLst>
            <a:ext uri="{FF2B5EF4-FFF2-40B4-BE49-F238E27FC236}">
              <a16:creationId xmlns:a16="http://schemas.microsoft.com/office/drawing/2014/main" id="{7B1ABA50-95AE-4828-98E6-1F9A10369C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49" name="Text Box 7">
          <a:extLst>
            <a:ext uri="{FF2B5EF4-FFF2-40B4-BE49-F238E27FC236}">
              <a16:creationId xmlns:a16="http://schemas.microsoft.com/office/drawing/2014/main" id="{8835CC8C-3A8C-4675-97FD-D906D7C450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0" name="Text Box 7">
          <a:extLst>
            <a:ext uri="{FF2B5EF4-FFF2-40B4-BE49-F238E27FC236}">
              <a16:creationId xmlns:a16="http://schemas.microsoft.com/office/drawing/2014/main" id="{362E5F47-AAF2-42B7-91D6-2DA703528F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1" name="Text Box 7">
          <a:extLst>
            <a:ext uri="{FF2B5EF4-FFF2-40B4-BE49-F238E27FC236}">
              <a16:creationId xmlns:a16="http://schemas.microsoft.com/office/drawing/2014/main" id="{7F89CFCB-F582-4149-9991-5D6BB61F6E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2" name="Text Box 7">
          <a:extLst>
            <a:ext uri="{FF2B5EF4-FFF2-40B4-BE49-F238E27FC236}">
              <a16:creationId xmlns:a16="http://schemas.microsoft.com/office/drawing/2014/main" id="{22B7AD90-7E08-4CE6-85E6-D504F47CA7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3" name="Text Box 7">
          <a:extLst>
            <a:ext uri="{FF2B5EF4-FFF2-40B4-BE49-F238E27FC236}">
              <a16:creationId xmlns:a16="http://schemas.microsoft.com/office/drawing/2014/main" id="{BFEA9A6D-2A6A-452A-87A9-43E6516F55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4" name="Text Box 7">
          <a:extLst>
            <a:ext uri="{FF2B5EF4-FFF2-40B4-BE49-F238E27FC236}">
              <a16:creationId xmlns:a16="http://schemas.microsoft.com/office/drawing/2014/main" id="{9DEBD520-A3C4-4AA8-BDBD-F7B0BFAAAD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5" name="Text Box 7">
          <a:extLst>
            <a:ext uri="{FF2B5EF4-FFF2-40B4-BE49-F238E27FC236}">
              <a16:creationId xmlns:a16="http://schemas.microsoft.com/office/drawing/2014/main" id="{EE0496B9-27E4-49E5-BC07-225C017777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6" name="Text Box 7">
          <a:extLst>
            <a:ext uri="{FF2B5EF4-FFF2-40B4-BE49-F238E27FC236}">
              <a16:creationId xmlns:a16="http://schemas.microsoft.com/office/drawing/2014/main" id="{F3F93E70-C457-4A92-8FEE-998163B3F2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7" name="Text Box 7">
          <a:extLst>
            <a:ext uri="{FF2B5EF4-FFF2-40B4-BE49-F238E27FC236}">
              <a16:creationId xmlns:a16="http://schemas.microsoft.com/office/drawing/2014/main" id="{C4F21CF9-47D8-4325-BC3F-1CE3CF9BE0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8" name="Text Box 7">
          <a:extLst>
            <a:ext uri="{FF2B5EF4-FFF2-40B4-BE49-F238E27FC236}">
              <a16:creationId xmlns:a16="http://schemas.microsoft.com/office/drawing/2014/main" id="{77345B96-53DD-49AE-A08E-CA29D1DA36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59" name="Text Box 7">
          <a:extLst>
            <a:ext uri="{FF2B5EF4-FFF2-40B4-BE49-F238E27FC236}">
              <a16:creationId xmlns:a16="http://schemas.microsoft.com/office/drawing/2014/main" id="{A427172C-D8A2-4D62-8A5F-7798B0198F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0" name="Text Box 7">
          <a:extLst>
            <a:ext uri="{FF2B5EF4-FFF2-40B4-BE49-F238E27FC236}">
              <a16:creationId xmlns:a16="http://schemas.microsoft.com/office/drawing/2014/main" id="{294FF743-FB97-4D29-8784-0D27EE31F3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1" name="Text Box 7">
          <a:extLst>
            <a:ext uri="{FF2B5EF4-FFF2-40B4-BE49-F238E27FC236}">
              <a16:creationId xmlns:a16="http://schemas.microsoft.com/office/drawing/2014/main" id="{9B5986A2-1764-48C8-A8B2-B0BD238052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2" name="Text Box 7">
          <a:extLst>
            <a:ext uri="{FF2B5EF4-FFF2-40B4-BE49-F238E27FC236}">
              <a16:creationId xmlns:a16="http://schemas.microsoft.com/office/drawing/2014/main" id="{6FD02A98-26D8-455B-946D-C9EC264D8F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3" name="Text Box 7">
          <a:extLst>
            <a:ext uri="{FF2B5EF4-FFF2-40B4-BE49-F238E27FC236}">
              <a16:creationId xmlns:a16="http://schemas.microsoft.com/office/drawing/2014/main" id="{509CD486-C92A-4BB3-9075-3727867E19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4" name="Text Box 7">
          <a:extLst>
            <a:ext uri="{FF2B5EF4-FFF2-40B4-BE49-F238E27FC236}">
              <a16:creationId xmlns:a16="http://schemas.microsoft.com/office/drawing/2014/main" id="{F7A991A5-3314-45B4-B6E1-EE18F3AC7A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5" name="Text Box 7">
          <a:extLst>
            <a:ext uri="{FF2B5EF4-FFF2-40B4-BE49-F238E27FC236}">
              <a16:creationId xmlns:a16="http://schemas.microsoft.com/office/drawing/2014/main" id="{48BD4D9C-383A-49EF-B28D-A04B27D6BE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6" name="Text Box 7">
          <a:extLst>
            <a:ext uri="{FF2B5EF4-FFF2-40B4-BE49-F238E27FC236}">
              <a16:creationId xmlns:a16="http://schemas.microsoft.com/office/drawing/2014/main" id="{C759C563-6AF2-4A36-82D7-66BEC7DFC6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7" name="Text Box 7">
          <a:extLst>
            <a:ext uri="{FF2B5EF4-FFF2-40B4-BE49-F238E27FC236}">
              <a16:creationId xmlns:a16="http://schemas.microsoft.com/office/drawing/2014/main" id="{46AD4F82-5ADB-4A9B-BF5D-0E438ADABB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8" name="Text Box 7">
          <a:extLst>
            <a:ext uri="{FF2B5EF4-FFF2-40B4-BE49-F238E27FC236}">
              <a16:creationId xmlns:a16="http://schemas.microsoft.com/office/drawing/2014/main" id="{91064869-7FB2-4931-947E-F13407E081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69" name="Text Box 7">
          <a:extLst>
            <a:ext uri="{FF2B5EF4-FFF2-40B4-BE49-F238E27FC236}">
              <a16:creationId xmlns:a16="http://schemas.microsoft.com/office/drawing/2014/main" id="{4F8E0CB7-E99B-4ADF-B6C8-C50A2454E7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0" name="Text Box 7">
          <a:extLst>
            <a:ext uri="{FF2B5EF4-FFF2-40B4-BE49-F238E27FC236}">
              <a16:creationId xmlns:a16="http://schemas.microsoft.com/office/drawing/2014/main" id="{A0296E9B-9230-4AA9-919C-50F2B19B35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1" name="Text Box 7">
          <a:extLst>
            <a:ext uri="{FF2B5EF4-FFF2-40B4-BE49-F238E27FC236}">
              <a16:creationId xmlns:a16="http://schemas.microsoft.com/office/drawing/2014/main" id="{36FA8E0C-113A-4368-A82C-19F5A06640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2" name="Text Box 7">
          <a:extLst>
            <a:ext uri="{FF2B5EF4-FFF2-40B4-BE49-F238E27FC236}">
              <a16:creationId xmlns:a16="http://schemas.microsoft.com/office/drawing/2014/main" id="{7E566BFC-F2BC-488F-8044-9321A53CA5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3" name="Text Box 7">
          <a:extLst>
            <a:ext uri="{FF2B5EF4-FFF2-40B4-BE49-F238E27FC236}">
              <a16:creationId xmlns:a16="http://schemas.microsoft.com/office/drawing/2014/main" id="{4D78FA94-ABA5-466B-9456-00271CE175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4" name="Text Box 7">
          <a:extLst>
            <a:ext uri="{FF2B5EF4-FFF2-40B4-BE49-F238E27FC236}">
              <a16:creationId xmlns:a16="http://schemas.microsoft.com/office/drawing/2014/main" id="{B4F8D219-89FF-47E9-80AD-9B01987671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5" name="Text Box 7">
          <a:extLst>
            <a:ext uri="{FF2B5EF4-FFF2-40B4-BE49-F238E27FC236}">
              <a16:creationId xmlns:a16="http://schemas.microsoft.com/office/drawing/2014/main" id="{3D1C24C0-AED8-47B5-AF6B-ACB5254154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6" name="Text Box 7">
          <a:extLst>
            <a:ext uri="{FF2B5EF4-FFF2-40B4-BE49-F238E27FC236}">
              <a16:creationId xmlns:a16="http://schemas.microsoft.com/office/drawing/2014/main" id="{31ACAB85-A4A8-4D2F-AED1-8C3529D519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7" name="Text Box 7">
          <a:extLst>
            <a:ext uri="{FF2B5EF4-FFF2-40B4-BE49-F238E27FC236}">
              <a16:creationId xmlns:a16="http://schemas.microsoft.com/office/drawing/2014/main" id="{C0EE5940-016D-42FC-8841-F30DF2E24B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8" name="Text Box 7">
          <a:extLst>
            <a:ext uri="{FF2B5EF4-FFF2-40B4-BE49-F238E27FC236}">
              <a16:creationId xmlns:a16="http://schemas.microsoft.com/office/drawing/2014/main" id="{B6A0369A-3FAB-4277-AEB4-26933A1627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79" name="Text Box 7">
          <a:extLst>
            <a:ext uri="{FF2B5EF4-FFF2-40B4-BE49-F238E27FC236}">
              <a16:creationId xmlns:a16="http://schemas.microsoft.com/office/drawing/2014/main" id="{5C0278D4-CAAF-428F-BA4C-5357D887F4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0" name="Text Box 7">
          <a:extLst>
            <a:ext uri="{FF2B5EF4-FFF2-40B4-BE49-F238E27FC236}">
              <a16:creationId xmlns:a16="http://schemas.microsoft.com/office/drawing/2014/main" id="{E96F0154-A4A6-41F7-9C20-664BC228FD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1" name="Text Box 7">
          <a:extLst>
            <a:ext uri="{FF2B5EF4-FFF2-40B4-BE49-F238E27FC236}">
              <a16:creationId xmlns:a16="http://schemas.microsoft.com/office/drawing/2014/main" id="{D40BBA93-059C-4164-B9E4-3C13C10343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2" name="Text Box 7">
          <a:extLst>
            <a:ext uri="{FF2B5EF4-FFF2-40B4-BE49-F238E27FC236}">
              <a16:creationId xmlns:a16="http://schemas.microsoft.com/office/drawing/2014/main" id="{89ABA1AD-B1E0-495A-8857-CDBA8FA17F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3" name="Text Box 7">
          <a:extLst>
            <a:ext uri="{FF2B5EF4-FFF2-40B4-BE49-F238E27FC236}">
              <a16:creationId xmlns:a16="http://schemas.microsoft.com/office/drawing/2014/main" id="{9097E2ED-BBEC-4D00-8EE8-CA7213F011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4" name="Text Box 7">
          <a:extLst>
            <a:ext uri="{FF2B5EF4-FFF2-40B4-BE49-F238E27FC236}">
              <a16:creationId xmlns:a16="http://schemas.microsoft.com/office/drawing/2014/main" id="{8EF5DD7A-7D62-4B35-B57F-3E97474F51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5" name="Text Box 7">
          <a:extLst>
            <a:ext uri="{FF2B5EF4-FFF2-40B4-BE49-F238E27FC236}">
              <a16:creationId xmlns:a16="http://schemas.microsoft.com/office/drawing/2014/main" id="{A327F58D-79D5-4280-9882-C0D58C0A62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6" name="Text Box 7">
          <a:extLst>
            <a:ext uri="{FF2B5EF4-FFF2-40B4-BE49-F238E27FC236}">
              <a16:creationId xmlns:a16="http://schemas.microsoft.com/office/drawing/2014/main" id="{7A8A2A16-EB5C-4109-889D-ED0B989BBC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7" name="Text Box 7">
          <a:extLst>
            <a:ext uri="{FF2B5EF4-FFF2-40B4-BE49-F238E27FC236}">
              <a16:creationId xmlns:a16="http://schemas.microsoft.com/office/drawing/2014/main" id="{77A234FC-63B6-47FB-A648-73AB152173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8" name="Text Box 7">
          <a:extLst>
            <a:ext uri="{FF2B5EF4-FFF2-40B4-BE49-F238E27FC236}">
              <a16:creationId xmlns:a16="http://schemas.microsoft.com/office/drawing/2014/main" id="{76903FE0-0852-4F02-ACA7-D3CE06D499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89" name="Text Box 7">
          <a:extLst>
            <a:ext uri="{FF2B5EF4-FFF2-40B4-BE49-F238E27FC236}">
              <a16:creationId xmlns:a16="http://schemas.microsoft.com/office/drawing/2014/main" id="{13F10ECB-4648-4351-80CD-196905F79F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0" name="Text Box 7">
          <a:extLst>
            <a:ext uri="{FF2B5EF4-FFF2-40B4-BE49-F238E27FC236}">
              <a16:creationId xmlns:a16="http://schemas.microsoft.com/office/drawing/2014/main" id="{394AAD86-857A-45AE-A05C-C88D71F869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1" name="Text Box 7">
          <a:extLst>
            <a:ext uri="{FF2B5EF4-FFF2-40B4-BE49-F238E27FC236}">
              <a16:creationId xmlns:a16="http://schemas.microsoft.com/office/drawing/2014/main" id="{25D91629-317B-417B-BD6A-5B2807CE4A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2" name="Text Box 7">
          <a:extLst>
            <a:ext uri="{FF2B5EF4-FFF2-40B4-BE49-F238E27FC236}">
              <a16:creationId xmlns:a16="http://schemas.microsoft.com/office/drawing/2014/main" id="{1B340935-FE8A-40D8-9B8D-93FABC4629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3" name="Text Box 7">
          <a:extLst>
            <a:ext uri="{FF2B5EF4-FFF2-40B4-BE49-F238E27FC236}">
              <a16:creationId xmlns:a16="http://schemas.microsoft.com/office/drawing/2014/main" id="{72159584-79D5-48AD-B3B7-ECA6908F4C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4" name="Text Box 7">
          <a:extLst>
            <a:ext uri="{FF2B5EF4-FFF2-40B4-BE49-F238E27FC236}">
              <a16:creationId xmlns:a16="http://schemas.microsoft.com/office/drawing/2014/main" id="{25ACE573-9C0B-40DB-8D75-F543E49076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5" name="Text Box 7">
          <a:extLst>
            <a:ext uri="{FF2B5EF4-FFF2-40B4-BE49-F238E27FC236}">
              <a16:creationId xmlns:a16="http://schemas.microsoft.com/office/drawing/2014/main" id="{D3FEF146-7250-45D8-93FC-6DF4A9568F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6" name="Text Box 7">
          <a:extLst>
            <a:ext uri="{FF2B5EF4-FFF2-40B4-BE49-F238E27FC236}">
              <a16:creationId xmlns:a16="http://schemas.microsoft.com/office/drawing/2014/main" id="{5D468CC8-6E9B-40BF-B2CD-B39D7C3DA5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7" name="Text Box 7">
          <a:extLst>
            <a:ext uri="{FF2B5EF4-FFF2-40B4-BE49-F238E27FC236}">
              <a16:creationId xmlns:a16="http://schemas.microsoft.com/office/drawing/2014/main" id="{787EF7E6-F8DE-491E-96BF-DCE76FE261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8" name="Text Box 7">
          <a:extLst>
            <a:ext uri="{FF2B5EF4-FFF2-40B4-BE49-F238E27FC236}">
              <a16:creationId xmlns:a16="http://schemas.microsoft.com/office/drawing/2014/main" id="{7D8E6DA6-12AB-4AA1-86DE-4C2ABA536B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399" name="Text Box 7">
          <a:extLst>
            <a:ext uri="{FF2B5EF4-FFF2-40B4-BE49-F238E27FC236}">
              <a16:creationId xmlns:a16="http://schemas.microsoft.com/office/drawing/2014/main" id="{136DF2D4-3EC4-4FA5-A93C-A36FC1CEFC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0" name="Text Box 7">
          <a:extLst>
            <a:ext uri="{FF2B5EF4-FFF2-40B4-BE49-F238E27FC236}">
              <a16:creationId xmlns:a16="http://schemas.microsoft.com/office/drawing/2014/main" id="{75DA17C0-3190-495B-A899-432929530A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1" name="Text Box 7">
          <a:extLst>
            <a:ext uri="{FF2B5EF4-FFF2-40B4-BE49-F238E27FC236}">
              <a16:creationId xmlns:a16="http://schemas.microsoft.com/office/drawing/2014/main" id="{6E978DB3-A7D4-4902-8DB8-735839B6BB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2" name="Text Box 7">
          <a:extLst>
            <a:ext uri="{FF2B5EF4-FFF2-40B4-BE49-F238E27FC236}">
              <a16:creationId xmlns:a16="http://schemas.microsoft.com/office/drawing/2014/main" id="{D9E62223-E9E0-4DF7-8A34-F87B71D1A2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3" name="Text Box 7">
          <a:extLst>
            <a:ext uri="{FF2B5EF4-FFF2-40B4-BE49-F238E27FC236}">
              <a16:creationId xmlns:a16="http://schemas.microsoft.com/office/drawing/2014/main" id="{264241D5-8F6D-4DF6-9063-300D2CBD9C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4" name="Text Box 7">
          <a:extLst>
            <a:ext uri="{FF2B5EF4-FFF2-40B4-BE49-F238E27FC236}">
              <a16:creationId xmlns:a16="http://schemas.microsoft.com/office/drawing/2014/main" id="{10C00367-9C81-466D-9D0E-E84C85B27C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5" name="Text Box 7">
          <a:extLst>
            <a:ext uri="{FF2B5EF4-FFF2-40B4-BE49-F238E27FC236}">
              <a16:creationId xmlns:a16="http://schemas.microsoft.com/office/drawing/2014/main" id="{ADEC0721-3B7B-4BB6-8EA3-5911369015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6" name="Text Box 7">
          <a:extLst>
            <a:ext uri="{FF2B5EF4-FFF2-40B4-BE49-F238E27FC236}">
              <a16:creationId xmlns:a16="http://schemas.microsoft.com/office/drawing/2014/main" id="{C8C14E6D-1D09-4D4F-A103-59AC343D0F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7" name="Text Box 7">
          <a:extLst>
            <a:ext uri="{FF2B5EF4-FFF2-40B4-BE49-F238E27FC236}">
              <a16:creationId xmlns:a16="http://schemas.microsoft.com/office/drawing/2014/main" id="{67835AD3-DAF8-4316-ACB6-AE8DFBFE2A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8" name="Text Box 7">
          <a:extLst>
            <a:ext uri="{FF2B5EF4-FFF2-40B4-BE49-F238E27FC236}">
              <a16:creationId xmlns:a16="http://schemas.microsoft.com/office/drawing/2014/main" id="{8AEBCA11-B06A-4E2D-BC51-EF3D9DFB75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09" name="Text Box 7">
          <a:extLst>
            <a:ext uri="{FF2B5EF4-FFF2-40B4-BE49-F238E27FC236}">
              <a16:creationId xmlns:a16="http://schemas.microsoft.com/office/drawing/2014/main" id="{F2AB1A7A-EDA4-4894-BB4D-D5C21D8DF9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0" name="Text Box 7">
          <a:extLst>
            <a:ext uri="{FF2B5EF4-FFF2-40B4-BE49-F238E27FC236}">
              <a16:creationId xmlns:a16="http://schemas.microsoft.com/office/drawing/2014/main" id="{5AC77915-55E3-45E5-ADBA-600238B1EE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1" name="Text Box 7">
          <a:extLst>
            <a:ext uri="{FF2B5EF4-FFF2-40B4-BE49-F238E27FC236}">
              <a16:creationId xmlns:a16="http://schemas.microsoft.com/office/drawing/2014/main" id="{F0DBC6D6-20C3-4E80-A486-41370B48B2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2" name="Text Box 7">
          <a:extLst>
            <a:ext uri="{FF2B5EF4-FFF2-40B4-BE49-F238E27FC236}">
              <a16:creationId xmlns:a16="http://schemas.microsoft.com/office/drawing/2014/main" id="{77F7235D-006A-43DC-B195-09ED18EA4A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3" name="Text Box 7">
          <a:extLst>
            <a:ext uri="{FF2B5EF4-FFF2-40B4-BE49-F238E27FC236}">
              <a16:creationId xmlns:a16="http://schemas.microsoft.com/office/drawing/2014/main" id="{91F28A4C-BE2A-43E1-947D-1B2BF0C4D3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4" name="Text Box 7">
          <a:extLst>
            <a:ext uri="{FF2B5EF4-FFF2-40B4-BE49-F238E27FC236}">
              <a16:creationId xmlns:a16="http://schemas.microsoft.com/office/drawing/2014/main" id="{831E378B-8322-4ABE-BA57-0BCE8EEBAD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5" name="Text Box 7">
          <a:extLst>
            <a:ext uri="{FF2B5EF4-FFF2-40B4-BE49-F238E27FC236}">
              <a16:creationId xmlns:a16="http://schemas.microsoft.com/office/drawing/2014/main" id="{EC730DB5-A25D-4A2A-B2FB-020200F49D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6" name="Text Box 7">
          <a:extLst>
            <a:ext uri="{FF2B5EF4-FFF2-40B4-BE49-F238E27FC236}">
              <a16:creationId xmlns:a16="http://schemas.microsoft.com/office/drawing/2014/main" id="{EE9A671C-A9D9-43E0-A116-D69C87FE9C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7" name="Text Box 7">
          <a:extLst>
            <a:ext uri="{FF2B5EF4-FFF2-40B4-BE49-F238E27FC236}">
              <a16:creationId xmlns:a16="http://schemas.microsoft.com/office/drawing/2014/main" id="{742F7A93-EE6D-40D0-8134-158B4D35DF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8" name="Text Box 7">
          <a:extLst>
            <a:ext uri="{FF2B5EF4-FFF2-40B4-BE49-F238E27FC236}">
              <a16:creationId xmlns:a16="http://schemas.microsoft.com/office/drawing/2014/main" id="{077FD64B-BC72-49DE-9350-25A78ABC9F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19" name="Text Box 7">
          <a:extLst>
            <a:ext uri="{FF2B5EF4-FFF2-40B4-BE49-F238E27FC236}">
              <a16:creationId xmlns:a16="http://schemas.microsoft.com/office/drawing/2014/main" id="{A3CA69FB-7026-4EE7-877C-73653A1C43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0" name="Text Box 7">
          <a:extLst>
            <a:ext uri="{FF2B5EF4-FFF2-40B4-BE49-F238E27FC236}">
              <a16:creationId xmlns:a16="http://schemas.microsoft.com/office/drawing/2014/main" id="{B6811D5B-B130-4612-8F9E-7DE8F04701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1" name="Text Box 7">
          <a:extLst>
            <a:ext uri="{FF2B5EF4-FFF2-40B4-BE49-F238E27FC236}">
              <a16:creationId xmlns:a16="http://schemas.microsoft.com/office/drawing/2014/main" id="{34CB6E14-5E5B-455F-84A9-46AE7F3EC9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2" name="Text Box 7">
          <a:extLst>
            <a:ext uri="{FF2B5EF4-FFF2-40B4-BE49-F238E27FC236}">
              <a16:creationId xmlns:a16="http://schemas.microsoft.com/office/drawing/2014/main" id="{85120D69-4DE5-4BF2-87DC-4BC2370A83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3" name="Text Box 7">
          <a:extLst>
            <a:ext uri="{FF2B5EF4-FFF2-40B4-BE49-F238E27FC236}">
              <a16:creationId xmlns:a16="http://schemas.microsoft.com/office/drawing/2014/main" id="{11BD8071-406E-4475-B203-A186E3E76E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4" name="Text Box 7">
          <a:extLst>
            <a:ext uri="{FF2B5EF4-FFF2-40B4-BE49-F238E27FC236}">
              <a16:creationId xmlns:a16="http://schemas.microsoft.com/office/drawing/2014/main" id="{759FB525-F017-40B3-9694-ADDA28B9AE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5" name="Text Box 7">
          <a:extLst>
            <a:ext uri="{FF2B5EF4-FFF2-40B4-BE49-F238E27FC236}">
              <a16:creationId xmlns:a16="http://schemas.microsoft.com/office/drawing/2014/main" id="{BE9323A7-9873-4721-BE99-7621B689AC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6" name="Text Box 7">
          <a:extLst>
            <a:ext uri="{FF2B5EF4-FFF2-40B4-BE49-F238E27FC236}">
              <a16:creationId xmlns:a16="http://schemas.microsoft.com/office/drawing/2014/main" id="{8258B317-72D7-4BE4-8169-38C338D13B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7" name="Text Box 7">
          <a:extLst>
            <a:ext uri="{FF2B5EF4-FFF2-40B4-BE49-F238E27FC236}">
              <a16:creationId xmlns:a16="http://schemas.microsoft.com/office/drawing/2014/main" id="{19902CB9-71D8-47AB-8D9B-AA89836EB1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8" name="Text Box 7">
          <a:extLst>
            <a:ext uri="{FF2B5EF4-FFF2-40B4-BE49-F238E27FC236}">
              <a16:creationId xmlns:a16="http://schemas.microsoft.com/office/drawing/2014/main" id="{EE1662CE-7040-44B3-8EB2-443216BF4A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29" name="Text Box 7">
          <a:extLst>
            <a:ext uri="{FF2B5EF4-FFF2-40B4-BE49-F238E27FC236}">
              <a16:creationId xmlns:a16="http://schemas.microsoft.com/office/drawing/2014/main" id="{32E41976-2D2D-492A-8868-392931CB8B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0" name="Text Box 7">
          <a:extLst>
            <a:ext uri="{FF2B5EF4-FFF2-40B4-BE49-F238E27FC236}">
              <a16:creationId xmlns:a16="http://schemas.microsoft.com/office/drawing/2014/main" id="{E75A03DC-AB47-4252-9F1D-B25E2D9B0C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1" name="Text Box 7">
          <a:extLst>
            <a:ext uri="{FF2B5EF4-FFF2-40B4-BE49-F238E27FC236}">
              <a16:creationId xmlns:a16="http://schemas.microsoft.com/office/drawing/2014/main" id="{FADFE8BE-1EA5-42EE-BCF8-4681465034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2" name="Text Box 7">
          <a:extLst>
            <a:ext uri="{FF2B5EF4-FFF2-40B4-BE49-F238E27FC236}">
              <a16:creationId xmlns:a16="http://schemas.microsoft.com/office/drawing/2014/main" id="{AFCBDE8B-CCB3-47AC-9FDB-8FAC13053C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3" name="Text Box 7">
          <a:extLst>
            <a:ext uri="{FF2B5EF4-FFF2-40B4-BE49-F238E27FC236}">
              <a16:creationId xmlns:a16="http://schemas.microsoft.com/office/drawing/2014/main" id="{0469C0EC-5C5E-4A80-8A7B-66F07E3566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4" name="Text Box 7">
          <a:extLst>
            <a:ext uri="{FF2B5EF4-FFF2-40B4-BE49-F238E27FC236}">
              <a16:creationId xmlns:a16="http://schemas.microsoft.com/office/drawing/2014/main" id="{DFEE10C6-2897-43F5-96E4-4279311218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5" name="Text Box 7">
          <a:extLst>
            <a:ext uri="{FF2B5EF4-FFF2-40B4-BE49-F238E27FC236}">
              <a16:creationId xmlns:a16="http://schemas.microsoft.com/office/drawing/2014/main" id="{08CBA78F-7340-4FD1-993E-94F703141E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6" name="Text Box 7">
          <a:extLst>
            <a:ext uri="{FF2B5EF4-FFF2-40B4-BE49-F238E27FC236}">
              <a16:creationId xmlns:a16="http://schemas.microsoft.com/office/drawing/2014/main" id="{7037F03D-2F60-40F9-9E6F-C76CF8754B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7" name="Text Box 7">
          <a:extLst>
            <a:ext uri="{FF2B5EF4-FFF2-40B4-BE49-F238E27FC236}">
              <a16:creationId xmlns:a16="http://schemas.microsoft.com/office/drawing/2014/main" id="{85477D04-EF95-452E-8939-A34BAC78F2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8" name="Text Box 7">
          <a:extLst>
            <a:ext uri="{FF2B5EF4-FFF2-40B4-BE49-F238E27FC236}">
              <a16:creationId xmlns:a16="http://schemas.microsoft.com/office/drawing/2014/main" id="{4972F522-4417-462B-B539-CC0E46713E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39" name="Text Box 7">
          <a:extLst>
            <a:ext uri="{FF2B5EF4-FFF2-40B4-BE49-F238E27FC236}">
              <a16:creationId xmlns:a16="http://schemas.microsoft.com/office/drawing/2014/main" id="{58275FD7-346E-493D-84F1-6C2128E6BA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0" name="Text Box 7">
          <a:extLst>
            <a:ext uri="{FF2B5EF4-FFF2-40B4-BE49-F238E27FC236}">
              <a16:creationId xmlns:a16="http://schemas.microsoft.com/office/drawing/2014/main" id="{1B3647BF-ABA8-4954-B60A-E43D0017F3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1" name="Text Box 7">
          <a:extLst>
            <a:ext uri="{FF2B5EF4-FFF2-40B4-BE49-F238E27FC236}">
              <a16:creationId xmlns:a16="http://schemas.microsoft.com/office/drawing/2014/main" id="{16CB509E-1B51-4041-8BF8-0B40B927BB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2" name="Text Box 7">
          <a:extLst>
            <a:ext uri="{FF2B5EF4-FFF2-40B4-BE49-F238E27FC236}">
              <a16:creationId xmlns:a16="http://schemas.microsoft.com/office/drawing/2014/main" id="{58A02D01-2110-4793-ADEE-E9C07B6E88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3" name="Text Box 7">
          <a:extLst>
            <a:ext uri="{FF2B5EF4-FFF2-40B4-BE49-F238E27FC236}">
              <a16:creationId xmlns:a16="http://schemas.microsoft.com/office/drawing/2014/main" id="{A52FF6DC-37D8-4F47-93FA-3BD32635CE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4" name="Text Box 7">
          <a:extLst>
            <a:ext uri="{FF2B5EF4-FFF2-40B4-BE49-F238E27FC236}">
              <a16:creationId xmlns:a16="http://schemas.microsoft.com/office/drawing/2014/main" id="{EC9A9D06-A0A6-488A-B63C-3E60A224B2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5" name="Text Box 7">
          <a:extLst>
            <a:ext uri="{FF2B5EF4-FFF2-40B4-BE49-F238E27FC236}">
              <a16:creationId xmlns:a16="http://schemas.microsoft.com/office/drawing/2014/main" id="{7783A6D9-7777-453D-A057-76AF4DDBE5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6" name="Text Box 7">
          <a:extLst>
            <a:ext uri="{FF2B5EF4-FFF2-40B4-BE49-F238E27FC236}">
              <a16:creationId xmlns:a16="http://schemas.microsoft.com/office/drawing/2014/main" id="{FF19355E-F8D4-4C53-81B2-E93DDC821C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7" name="Text Box 7">
          <a:extLst>
            <a:ext uri="{FF2B5EF4-FFF2-40B4-BE49-F238E27FC236}">
              <a16:creationId xmlns:a16="http://schemas.microsoft.com/office/drawing/2014/main" id="{0FADDE96-30FF-4481-BC61-0A11A17135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8" name="Text Box 7">
          <a:extLst>
            <a:ext uri="{FF2B5EF4-FFF2-40B4-BE49-F238E27FC236}">
              <a16:creationId xmlns:a16="http://schemas.microsoft.com/office/drawing/2014/main" id="{C7DC7C0D-E47F-4E8A-B167-D8AD70D0DD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49" name="Text Box 7">
          <a:extLst>
            <a:ext uri="{FF2B5EF4-FFF2-40B4-BE49-F238E27FC236}">
              <a16:creationId xmlns:a16="http://schemas.microsoft.com/office/drawing/2014/main" id="{3A00F3F2-910C-4165-939D-49A9671203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0" name="Text Box 7">
          <a:extLst>
            <a:ext uri="{FF2B5EF4-FFF2-40B4-BE49-F238E27FC236}">
              <a16:creationId xmlns:a16="http://schemas.microsoft.com/office/drawing/2014/main" id="{815611CB-1DB1-420C-AF54-E7216453A3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1" name="Text Box 7">
          <a:extLst>
            <a:ext uri="{FF2B5EF4-FFF2-40B4-BE49-F238E27FC236}">
              <a16:creationId xmlns:a16="http://schemas.microsoft.com/office/drawing/2014/main" id="{BDB5465E-418C-40EC-A2BC-73C0B5EE6C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2" name="Text Box 7">
          <a:extLst>
            <a:ext uri="{FF2B5EF4-FFF2-40B4-BE49-F238E27FC236}">
              <a16:creationId xmlns:a16="http://schemas.microsoft.com/office/drawing/2014/main" id="{4711C70D-6563-465E-A793-72301C9381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3" name="Text Box 7">
          <a:extLst>
            <a:ext uri="{FF2B5EF4-FFF2-40B4-BE49-F238E27FC236}">
              <a16:creationId xmlns:a16="http://schemas.microsoft.com/office/drawing/2014/main" id="{B206A387-9E2E-452B-84BD-06B338F25D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4" name="Text Box 7">
          <a:extLst>
            <a:ext uri="{FF2B5EF4-FFF2-40B4-BE49-F238E27FC236}">
              <a16:creationId xmlns:a16="http://schemas.microsoft.com/office/drawing/2014/main" id="{39C17D99-E19A-4405-B834-CA666CCCD0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5" name="Text Box 7">
          <a:extLst>
            <a:ext uri="{FF2B5EF4-FFF2-40B4-BE49-F238E27FC236}">
              <a16:creationId xmlns:a16="http://schemas.microsoft.com/office/drawing/2014/main" id="{B19A6312-3942-42CB-B945-5F13E42166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6" name="Text Box 7">
          <a:extLst>
            <a:ext uri="{FF2B5EF4-FFF2-40B4-BE49-F238E27FC236}">
              <a16:creationId xmlns:a16="http://schemas.microsoft.com/office/drawing/2014/main" id="{A5718EF6-3B2A-4981-835A-6CCACBA1FB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7" name="Text Box 7">
          <a:extLst>
            <a:ext uri="{FF2B5EF4-FFF2-40B4-BE49-F238E27FC236}">
              <a16:creationId xmlns:a16="http://schemas.microsoft.com/office/drawing/2014/main" id="{BCBB4C45-14AC-4B83-86BA-CBE5F380B1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8" name="Text Box 7">
          <a:extLst>
            <a:ext uri="{FF2B5EF4-FFF2-40B4-BE49-F238E27FC236}">
              <a16:creationId xmlns:a16="http://schemas.microsoft.com/office/drawing/2014/main" id="{22EEA419-0502-41A5-B419-24FD1D64DE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59" name="Text Box 7">
          <a:extLst>
            <a:ext uri="{FF2B5EF4-FFF2-40B4-BE49-F238E27FC236}">
              <a16:creationId xmlns:a16="http://schemas.microsoft.com/office/drawing/2014/main" id="{9A40B68B-2613-4A6A-8A78-D4B40E9183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0" name="Text Box 7">
          <a:extLst>
            <a:ext uri="{FF2B5EF4-FFF2-40B4-BE49-F238E27FC236}">
              <a16:creationId xmlns:a16="http://schemas.microsoft.com/office/drawing/2014/main" id="{0C1F4E93-D20C-42C3-ADEB-9C4E7AE97A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1" name="Text Box 7">
          <a:extLst>
            <a:ext uri="{FF2B5EF4-FFF2-40B4-BE49-F238E27FC236}">
              <a16:creationId xmlns:a16="http://schemas.microsoft.com/office/drawing/2014/main" id="{D43A543A-3EE7-4145-981F-7AA0F6D670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2" name="Text Box 7">
          <a:extLst>
            <a:ext uri="{FF2B5EF4-FFF2-40B4-BE49-F238E27FC236}">
              <a16:creationId xmlns:a16="http://schemas.microsoft.com/office/drawing/2014/main" id="{67D72337-A0BF-4183-9A0F-626A2B77B6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3" name="Text Box 7">
          <a:extLst>
            <a:ext uri="{FF2B5EF4-FFF2-40B4-BE49-F238E27FC236}">
              <a16:creationId xmlns:a16="http://schemas.microsoft.com/office/drawing/2014/main" id="{B4653C34-F669-4057-8DAB-6BB6806D9D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4" name="Text Box 7">
          <a:extLst>
            <a:ext uri="{FF2B5EF4-FFF2-40B4-BE49-F238E27FC236}">
              <a16:creationId xmlns:a16="http://schemas.microsoft.com/office/drawing/2014/main" id="{0A4BFB34-1DC1-434D-B189-40016749A3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5" name="Text Box 7">
          <a:extLst>
            <a:ext uri="{FF2B5EF4-FFF2-40B4-BE49-F238E27FC236}">
              <a16:creationId xmlns:a16="http://schemas.microsoft.com/office/drawing/2014/main" id="{9245D0B5-9EFC-415E-BC07-52D91CB964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6" name="Text Box 7">
          <a:extLst>
            <a:ext uri="{FF2B5EF4-FFF2-40B4-BE49-F238E27FC236}">
              <a16:creationId xmlns:a16="http://schemas.microsoft.com/office/drawing/2014/main" id="{BD39CC22-D2B7-45DD-8BD0-26D5FF4291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7" name="Text Box 7">
          <a:extLst>
            <a:ext uri="{FF2B5EF4-FFF2-40B4-BE49-F238E27FC236}">
              <a16:creationId xmlns:a16="http://schemas.microsoft.com/office/drawing/2014/main" id="{F1A0E71C-C063-46EA-B15A-167BF23309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8" name="Text Box 7">
          <a:extLst>
            <a:ext uri="{FF2B5EF4-FFF2-40B4-BE49-F238E27FC236}">
              <a16:creationId xmlns:a16="http://schemas.microsoft.com/office/drawing/2014/main" id="{DE0FC16D-5115-4F89-91EB-0DA3E64FB4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69" name="Text Box 7">
          <a:extLst>
            <a:ext uri="{FF2B5EF4-FFF2-40B4-BE49-F238E27FC236}">
              <a16:creationId xmlns:a16="http://schemas.microsoft.com/office/drawing/2014/main" id="{CEEA89DF-F1A7-4F2A-9440-AF5A66EDBE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0" name="Text Box 7">
          <a:extLst>
            <a:ext uri="{FF2B5EF4-FFF2-40B4-BE49-F238E27FC236}">
              <a16:creationId xmlns:a16="http://schemas.microsoft.com/office/drawing/2014/main" id="{5009E66C-E9D9-45AF-86B2-C3F388D5DF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1" name="Text Box 7">
          <a:extLst>
            <a:ext uri="{FF2B5EF4-FFF2-40B4-BE49-F238E27FC236}">
              <a16:creationId xmlns:a16="http://schemas.microsoft.com/office/drawing/2014/main" id="{77ABD51B-1AC3-4F10-AE82-B54CDDE0C9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2" name="Text Box 7">
          <a:extLst>
            <a:ext uri="{FF2B5EF4-FFF2-40B4-BE49-F238E27FC236}">
              <a16:creationId xmlns:a16="http://schemas.microsoft.com/office/drawing/2014/main" id="{C5E978CC-1B86-4291-B3E6-DC00729BB0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3" name="Text Box 7">
          <a:extLst>
            <a:ext uri="{FF2B5EF4-FFF2-40B4-BE49-F238E27FC236}">
              <a16:creationId xmlns:a16="http://schemas.microsoft.com/office/drawing/2014/main" id="{B98EDC09-E0A0-4709-A9D1-57E355121A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4" name="Text Box 7">
          <a:extLst>
            <a:ext uri="{FF2B5EF4-FFF2-40B4-BE49-F238E27FC236}">
              <a16:creationId xmlns:a16="http://schemas.microsoft.com/office/drawing/2014/main" id="{BFF58470-EAC0-426D-A5EB-076DAB00BE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5" name="Text Box 7">
          <a:extLst>
            <a:ext uri="{FF2B5EF4-FFF2-40B4-BE49-F238E27FC236}">
              <a16:creationId xmlns:a16="http://schemas.microsoft.com/office/drawing/2014/main" id="{A6DD4439-FB58-434B-9679-EF8BC3C62C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6" name="Text Box 7">
          <a:extLst>
            <a:ext uri="{FF2B5EF4-FFF2-40B4-BE49-F238E27FC236}">
              <a16:creationId xmlns:a16="http://schemas.microsoft.com/office/drawing/2014/main" id="{839E5E4B-492B-4D4D-B139-383E6BEA89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7" name="Text Box 7">
          <a:extLst>
            <a:ext uri="{FF2B5EF4-FFF2-40B4-BE49-F238E27FC236}">
              <a16:creationId xmlns:a16="http://schemas.microsoft.com/office/drawing/2014/main" id="{0F399DD8-3286-4DE4-8965-DC8A2B818E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8" name="Text Box 7">
          <a:extLst>
            <a:ext uri="{FF2B5EF4-FFF2-40B4-BE49-F238E27FC236}">
              <a16:creationId xmlns:a16="http://schemas.microsoft.com/office/drawing/2014/main" id="{06D33196-14D9-45A8-829F-8E57658E61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79" name="Text Box 7">
          <a:extLst>
            <a:ext uri="{FF2B5EF4-FFF2-40B4-BE49-F238E27FC236}">
              <a16:creationId xmlns:a16="http://schemas.microsoft.com/office/drawing/2014/main" id="{69F287FA-A9FB-4EC5-9D86-1947378786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0" name="Text Box 7">
          <a:extLst>
            <a:ext uri="{FF2B5EF4-FFF2-40B4-BE49-F238E27FC236}">
              <a16:creationId xmlns:a16="http://schemas.microsoft.com/office/drawing/2014/main" id="{A5A759A8-2C5B-431B-BD73-7008DD2151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1" name="Text Box 7">
          <a:extLst>
            <a:ext uri="{FF2B5EF4-FFF2-40B4-BE49-F238E27FC236}">
              <a16:creationId xmlns:a16="http://schemas.microsoft.com/office/drawing/2014/main" id="{7C58C245-FBCE-46BF-BF6D-CC37C2417B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2" name="Text Box 7">
          <a:extLst>
            <a:ext uri="{FF2B5EF4-FFF2-40B4-BE49-F238E27FC236}">
              <a16:creationId xmlns:a16="http://schemas.microsoft.com/office/drawing/2014/main" id="{4F57EC78-A47D-4589-8B6A-BBA7062566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3" name="Text Box 7">
          <a:extLst>
            <a:ext uri="{FF2B5EF4-FFF2-40B4-BE49-F238E27FC236}">
              <a16:creationId xmlns:a16="http://schemas.microsoft.com/office/drawing/2014/main" id="{53E5F778-5697-4CFA-BE91-CF0ED99A25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4" name="Text Box 7">
          <a:extLst>
            <a:ext uri="{FF2B5EF4-FFF2-40B4-BE49-F238E27FC236}">
              <a16:creationId xmlns:a16="http://schemas.microsoft.com/office/drawing/2014/main" id="{AF2B139B-B80E-451D-95A5-7CC18EC721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485" name="Text Box 7">
          <a:extLst>
            <a:ext uri="{FF2B5EF4-FFF2-40B4-BE49-F238E27FC236}">
              <a16:creationId xmlns:a16="http://schemas.microsoft.com/office/drawing/2014/main" id="{A09405A6-7938-400A-8E88-86A80B3D44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6" name="Text Box 7">
          <a:extLst>
            <a:ext uri="{FF2B5EF4-FFF2-40B4-BE49-F238E27FC236}">
              <a16:creationId xmlns:a16="http://schemas.microsoft.com/office/drawing/2014/main" id="{2EB8ACA3-6504-42A9-B8DE-F747A5E9F8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7" name="Text Box 7">
          <a:extLst>
            <a:ext uri="{FF2B5EF4-FFF2-40B4-BE49-F238E27FC236}">
              <a16:creationId xmlns:a16="http://schemas.microsoft.com/office/drawing/2014/main" id="{230BCB11-6DB1-4E57-90BA-5C1E831517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8" name="Text Box 7">
          <a:extLst>
            <a:ext uri="{FF2B5EF4-FFF2-40B4-BE49-F238E27FC236}">
              <a16:creationId xmlns:a16="http://schemas.microsoft.com/office/drawing/2014/main" id="{8F001E6F-4F0F-44D3-9ACB-AC41C53F36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89" name="Text Box 7">
          <a:extLst>
            <a:ext uri="{FF2B5EF4-FFF2-40B4-BE49-F238E27FC236}">
              <a16:creationId xmlns:a16="http://schemas.microsoft.com/office/drawing/2014/main" id="{07B3A194-6F41-41EA-8800-CA4397FE96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0" name="Text Box 7">
          <a:extLst>
            <a:ext uri="{FF2B5EF4-FFF2-40B4-BE49-F238E27FC236}">
              <a16:creationId xmlns:a16="http://schemas.microsoft.com/office/drawing/2014/main" id="{84BCF48C-42BF-43FF-9CF6-A5791E62A5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1" name="Text Box 7">
          <a:extLst>
            <a:ext uri="{FF2B5EF4-FFF2-40B4-BE49-F238E27FC236}">
              <a16:creationId xmlns:a16="http://schemas.microsoft.com/office/drawing/2014/main" id="{EBC426F4-8C50-4850-A5AD-92CBFECAE8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2" name="Text Box 7">
          <a:extLst>
            <a:ext uri="{FF2B5EF4-FFF2-40B4-BE49-F238E27FC236}">
              <a16:creationId xmlns:a16="http://schemas.microsoft.com/office/drawing/2014/main" id="{5AE8D2C3-F50D-43AA-B9DB-7D507AFE34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3" name="Text Box 7">
          <a:extLst>
            <a:ext uri="{FF2B5EF4-FFF2-40B4-BE49-F238E27FC236}">
              <a16:creationId xmlns:a16="http://schemas.microsoft.com/office/drawing/2014/main" id="{9D5AA6A9-93A1-4890-9FA1-6F74175D81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4" name="Text Box 7">
          <a:extLst>
            <a:ext uri="{FF2B5EF4-FFF2-40B4-BE49-F238E27FC236}">
              <a16:creationId xmlns:a16="http://schemas.microsoft.com/office/drawing/2014/main" id="{4DBFC00D-5A93-42CF-961A-E754420B38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5" name="Text Box 7">
          <a:extLst>
            <a:ext uri="{FF2B5EF4-FFF2-40B4-BE49-F238E27FC236}">
              <a16:creationId xmlns:a16="http://schemas.microsoft.com/office/drawing/2014/main" id="{4A2E60D0-1273-4D21-8677-1ED4118F24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6" name="Text Box 7">
          <a:extLst>
            <a:ext uri="{FF2B5EF4-FFF2-40B4-BE49-F238E27FC236}">
              <a16:creationId xmlns:a16="http://schemas.microsoft.com/office/drawing/2014/main" id="{1C78CE6E-3F29-4A44-B4A2-ED90641553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7" name="Text Box 7">
          <a:extLst>
            <a:ext uri="{FF2B5EF4-FFF2-40B4-BE49-F238E27FC236}">
              <a16:creationId xmlns:a16="http://schemas.microsoft.com/office/drawing/2014/main" id="{4052AEFC-9DC7-4113-B018-349BEA8716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8" name="Text Box 7">
          <a:extLst>
            <a:ext uri="{FF2B5EF4-FFF2-40B4-BE49-F238E27FC236}">
              <a16:creationId xmlns:a16="http://schemas.microsoft.com/office/drawing/2014/main" id="{E8958C8D-48BB-4598-B3FD-8B2DBF5065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499" name="Text Box 7">
          <a:extLst>
            <a:ext uri="{FF2B5EF4-FFF2-40B4-BE49-F238E27FC236}">
              <a16:creationId xmlns:a16="http://schemas.microsoft.com/office/drawing/2014/main" id="{F221D191-07EE-4C6C-878C-A27EA15373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0" name="Text Box 7">
          <a:extLst>
            <a:ext uri="{FF2B5EF4-FFF2-40B4-BE49-F238E27FC236}">
              <a16:creationId xmlns:a16="http://schemas.microsoft.com/office/drawing/2014/main" id="{C29E5D85-D58A-47A9-AB58-2FC21A01B4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1" name="Text Box 7">
          <a:extLst>
            <a:ext uri="{FF2B5EF4-FFF2-40B4-BE49-F238E27FC236}">
              <a16:creationId xmlns:a16="http://schemas.microsoft.com/office/drawing/2014/main" id="{C8280C71-4624-470F-B600-7F45DD105A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2" name="Text Box 7">
          <a:extLst>
            <a:ext uri="{FF2B5EF4-FFF2-40B4-BE49-F238E27FC236}">
              <a16:creationId xmlns:a16="http://schemas.microsoft.com/office/drawing/2014/main" id="{52E725ED-7C67-4538-9FCB-9C758AC9EF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3" name="Text Box 7">
          <a:extLst>
            <a:ext uri="{FF2B5EF4-FFF2-40B4-BE49-F238E27FC236}">
              <a16:creationId xmlns:a16="http://schemas.microsoft.com/office/drawing/2014/main" id="{840E7F4A-2AA9-4480-B59F-A7491D9C99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4" name="Text Box 7">
          <a:extLst>
            <a:ext uri="{FF2B5EF4-FFF2-40B4-BE49-F238E27FC236}">
              <a16:creationId xmlns:a16="http://schemas.microsoft.com/office/drawing/2014/main" id="{CF873443-A1D9-4916-BCAC-FD7C0DEA1E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5" name="Text Box 7">
          <a:extLst>
            <a:ext uri="{FF2B5EF4-FFF2-40B4-BE49-F238E27FC236}">
              <a16:creationId xmlns:a16="http://schemas.microsoft.com/office/drawing/2014/main" id="{AF7179AA-1ECB-4647-8098-D5375994EC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6" name="Text Box 7">
          <a:extLst>
            <a:ext uri="{FF2B5EF4-FFF2-40B4-BE49-F238E27FC236}">
              <a16:creationId xmlns:a16="http://schemas.microsoft.com/office/drawing/2014/main" id="{7AE61AAE-3025-4B5F-861D-DB701A7889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7" name="Text Box 7">
          <a:extLst>
            <a:ext uri="{FF2B5EF4-FFF2-40B4-BE49-F238E27FC236}">
              <a16:creationId xmlns:a16="http://schemas.microsoft.com/office/drawing/2014/main" id="{54512BCC-6ADB-41A5-9AC8-9AE65459DE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8" name="Text Box 7">
          <a:extLst>
            <a:ext uri="{FF2B5EF4-FFF2-40B4-BE49-F238E27FC236}">
              <a16:creationId xmlns:a16="http://schemas.microsoft.com/office/drawing/2014/main" id="{CECCC693-4CC6-487B-A18B-7889397A58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09" name="Text Box 7">
          <a:extLst>
            <a:ext uri="{FF2B5EF4-FFF2-40B4-BE49-F238E27FC236}">
              <a16:creationId xmlns:a16="http://schemas.microsoft.com/office/drawing/2014/main" id="{FF33B5FC-1FD7-4F51-B612-5B4DB791B5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0" name="Text Box 7">
          <a:extLst>
            <a:ext uri="{FF2B5EF4-FFF2-40B4-BE49-F238E27FC236}">
              <a16:creationId xmlns:a16="http://schemas.microsoft.com/office/drawing/2014/main" id="{F9090CB2-31E8-495F-AC6F-658E5399BB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1" name="Text Box 7">
          <a:extLst>
            <a:ext uri="{FF2B5EF4-FFF2-40B4-BE49-F238E27FC236}">
              <a16:creationId xmlns:a16="http://schemas.microsoft.com/office/drawing/2014/main" id="{072DAA78-96D8-443C-99BC-ED90F41832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2" name="Text Box 7">
          <a:extLst>
            <a:ext uri="{FF2B5EF4-FFF2-40B4-BE49-F238E27FC236}">
              <a16:creationId xmlns:a16="http://schemas.microsoft.com/office/drawing/2014/main" id="{34970225-A8A1-466F-8578-5E60D7C6A1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3" name="Text Box 7">
          <a:extLst>
            <a:ext uri="{FF2B5EF4-FFF2-40B4-BE49-F238E27FC236}">
              <a16:creationId xmlns:a16="http://schemas.microsoft.com/office/drawing/2014/main" id="{E239CC20-173F-450A-9D83-13FA4F641E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4" name="Text Box 7">
          <a:extLst>
            <a:ext uri="{FF2B5EF4-FFF2-40B4-BE49-F238E27FC236}">
              <a16:creationId xmlns:a16="http://schemas.microsoft.com/office/drawing/2014/main" id="{EF2FD944-AED8-4FF0-BCBD-18AB69F8C7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5" name="Text Box 7">
          <a:extLst>
            <a:ext uri="{FF2B5EF4-FFF2-40B4-BE49-F238E27FC236}">
              <a16:creationId xmlns:a16="http://schemas.microsoft.com/office/drawing/2014/main" id="{35BDB460-B061-449F-8F7D-8342FC4760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6" name="Text Box 7">
          <a:extLst>
            <a:ext uri="{FF2B5EF4-FFF2-40B4-BE49-F238E27FC236}">
              <a16:creationId xmlns:a16="http://schemas.microsoft.com/office/drawing/2014/main" id="{1C3E0D7A-E1B9-440D-80CC-35C7622DDA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7" name="Text Box 7">
          <a:extLst>
            <a:ext uri="{FF2B5EF4-FFF2-40B4-BE49-F238E27FC236}">
              <a16:creationId xmlns:a16="http://schemas.microsoft.com/office/drawing/2014/main" id="{F133825C-B24C-46D9-8AB4-E79D1F9CF7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8" name="Text Box 7">
          <a:extLst>
            <a:ext uri="{FF2B5EF4-FFF2-40B4-BE49-F238E27FC236}">
              <a16:creationId xmlns:a16="http://schemas.microsoft.com/office/drawing/2014/main" id="{F26FBB44-73C3-465E-A25F-ADA514A2E3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19" name="Text Box 7">
          <a:extLst>
            <a:ext uri="{FF2B5EF4-FFF2-40B4-BE49-F238E27FC236}">
              <a16:creationId xmlns:a16="http://schemas.microsoft.com/office/drawing/2014/main" id="{A9C24F73-5E5F-41B1-BCF1-6094909476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0" name="Text Box 7">
          <a:extLst>
            <a:ext uri="{FF2B5EF4-FFF2-40B4-BE49-F238E27FC236}">
              <a16:creationId xmlns:a16="http://schemas.microsoft.com/office/drawing/2014/main" id="{09F8F891-02BA-403A-9B5E-B67B6AF521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1" name="Text Box 7">
          <a:extLst>
            <a:ext uri="{FF2B5EF4-FFF2-40B4-BE49-F238E27FC236}">
              <a16:creationId xmlns:a16="http://schemas.microsoft.com/office/drawing/2014/main" id="{D08E498E-DCF0-4F4B-9654-D7F93BA0D3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2" name="Text Box 7">
          <a:extLst>
            <a:ext uri="{FF2B5EF4-FFF2-40B4-BE49-F238E27FC236}">
              <a16:creationId xmlns:a16="http://schemas.microsoft.com/office/drawing/2014/main" id="{C192447A-874E-4C4C-A798-08996D548C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3" name="Text Box 7">
          <a:extLst>
            <a:ext uri="{FF2B5EF4-FFF2-40B4-BE49-F238E27FC236}">
              <a16:creationId xmlns:a16="http://schemas.microsoft.com/office/drawing/2014/main" id="{3727677B-403E-4351-8EAA-E9A4F15D7B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4" name="Text Box 7">
          <a:extLst>
            <a:ext uri="{FF2B5EF4-FFF2-40B4-BE49-F238E27FC236}">
              <a16:creationId xmlns:a16="http://schemas.microsoft.com/office/drawing/2014/main" id="{400EBC29-8A9D-4AC9-8951-90692F805B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5" name="Text Box 7">
          <a:extLst>
            <a:ext uri="{FF2B5EF4-FFF2-40B4-BE49-F238E27FC236}">
              <a16:creationId xmlns:a16="http://schemas.microsoft.com/office/drawing/2014/main" id="{E9899631-1238-4D6B-9FCC-C0804AF869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6" name="Text Box 7">
          <a:extLst>
            <a:ext uri="{FF2B5EF4-FFF2-40B4-BE49-F238E27FC236}">
              <a16:creationId xmlns:a16="http://schemas.microsoft.com/office/drawing/2014/main" id="{5F289C79-7DB7-433E-914D-0DC96E42AC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7" name="Text Box 7">
          <a:extLst>
            <a:ext uri="{FF2B5EF4-FFF2-40B4-BE49-F238E27FC236}">
              <a16:creationId xmlns:a16="http://schemas.microsoft.com/office/drawing/2014/main" id="{32A137E3-1E32-45F1-806C-911A3DCB93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8" name="Text Box 7">
          <a:extLst>
            <a:ext uri="{FF2B5EF4-FFF2-40B4-BE49-F238E27FC236}">
              <a16:creationId xmlns:a16="http://schemas.microsoft.com/office/drawing/2014/main" id="{E0EA0FCD-A960-42B2-A496-92B71AEADB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29" name="Text Box 7">
          <a:extLst>
            <a:ext uri="{FF2B5EF4-FFF2-40B4-BE49-F238E27FC236}">
              <a16:creationId xmlns:a16="http://schemas.microsoft.com/office/drawing/2014/main" id="{37BA6E5B-CE25-47A8-AA21-3E60DFEAD8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0" name="Text Box 7">
          <a:extLst>
            <a:ext uri="{FF2B5EF4-FFF2-40B4-BE49-F238E27FC236}">
              <a16:creationId xmlns:a16="http://schemas.microsoft.com/office/drawing/2014/main" id="{6EC34E45-55E1-4D5D-8928-67105753C8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1" name="Text Box 7">
          <a:extLst>
            <a:ext uri="{FF2B5EF4-FFF2-40B4-BE49-F238E27FC236}">
              <a16:creationId xmlns:a16="http://schemas.microsoft.com/office/drawing/2014/main" id="{797F06F8-5908-4BE5-92B8-26AB293CC3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2" name="Text Box 7">
          <a:extLst>
            <a:ext uri="{FF2B5EF4-FFF2-40B4-BE49-F238E27FC236}">
              <a16:creationId xmlns:a16="http://schemas.microsoft.com/office/drawing/2014/main" id="{148D9D1E-1E3B-46D4-B1B9-6AF22C8E32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3" name="Text Box 7">
          <a:extLst>
            <a:ext uri="{FF2B5EF4-FFF2-40B4-BE49-F238E27FC236}">
              <a16:creationId xmlns:a16="http://schemas.microsoft.com/office/drawing/2014/main" id="{8F668272-3A4E-4254-80EC-FE78112B7E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4" name="Text Box 7">
          <a:extLst>
            <a:ext uri="{FF2B5EF4-FFF2-40B4-BE49-F238E27FC236}">
              <a16:creationId xmlns:a16="http://schemas.microsoft.com/office/drawing/2014/main" id="{9E30A835-CBB1-4E1E-B515-495E9381F8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5" name="Text Box 7">
          <a:extLst>
            <a:ext uri="{FF2B5EF4-FFF2-40B4-BE49-F238E27FC236}">
              <a16:creationId xmlns:a16="http://schemas.microsoft.com/office/drawing/2014/main" id="{AF449455-B340-48EB-8CE0-20C5CE4361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6" name="Text Box 7">
          <a:extLst>
            <a:ext uri="{FF2B5EF4-FFF2-40B4-BE49-F238E27FC236}">
              <a16:creationId xmlns:a16="http://schemas.microsoft.com/office/drawing/2014/main" id="{A80E662D-9652-4AE6-AD6F-D7A9910727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7" name="Text Box 7">
          <a:extLst>
            <a:ext uri="{FF2B5EF4-FFF2-40B4-BE49-F238E27FC236}">
              <a16:creationId xmlns:a16="http://schemas.microsoft.com/office/drawing/2014/main" id="{531B92F3-3AB1-45C7-A386-D72C52F10C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8" name="Text Box 7">
          <a:extLst>
            <a:ext uri="{FF2B5EF4-FFF2-40B4-BE49-F238E27FC236}">
              <a16:creationId xmlns:a16="http://schemas.microsoft.com/office/drawing/2014/main" id="{137A56A0-56E0-4383-A8C7-3CD9463310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39" name="Text Box 7">
          <a:extLst>
            <a:ext uri="{FF2B5EF4-FFF2-40B4-BE49-F238E27FC236}">
              <a16:creationId xmlns:a16="http://schemas.microsoft.com/office/drawing/2014/main" id="{2B759D5E-585D-4AEE-9C69-CB6BD520FE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0" name="Text Box 7">
          <a:extLst>
            <a:ext uri="{FF2B5EF4-FFF2-40B4-BE49-F238E27FC236}">
              <a16:creationId xmlns:a16="http://schemas.microsoft.com/office/drawing/2014/main" id="{A1C5C1A5-E678-4409-89E6-2584286262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1" name="Text Box 7">
          <a:extLst>
            <a:ext uri="{FF2B5EF4-FFF2-40B4-BE49-F238E27FC236}">
              <a16:creationId xmlns:a16="http://schemas.microsoft.com/office/drawing/2014/main" id="{0C7EFF8B-A2EE-493F-9439-A3BE3D2D0B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2" name="Text Box 7">
          <a:extLst>
            <a:ext uri="{FF2B5EF4-FFF2-40B4-BE49-F238E27FC236}">
              <a16:creationId xmlns:a16="http://schemas.microsoft.com/office/drawing/2014/main" id="{4684E939-DA0E-4B08-B9F7-02FDD106CB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3" name="Text Box 7">
          <a:extLst>
            <a:ext uri="{FF2B5EF4-FFF2-40B4-BE49-F238E27FC236}">
              <a16:creationId xmlns:a16="http://schemas.microsoft.com/office/drawing/2014/main" id="{137AC0F5-1E08-427B-9429-49ECA01DE3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4" name="Text Box 7">
          <a:extLst>
            <a:ext uri="{FF2B5EF4-FFF2-40B4-BE49-F238E27FC236}">
              <a16:creationId xmlns:a16="http://schemas.microsoft.com/office/drawing/2014/main" id="{9D63A78A-AD95-4678-9F91-08F5B4AC88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5" name="Text Box 7">
          <a:extLst>
            <a:ext uri="{FF2B5EF4-FFF2-40B4-BE49-F238E27FC236}">
              <a16:creationId xmlns:a16="http://schemas.microsoft.com/office/drawing/2014/main" id="{4CA058E9-3E60-4774-A3E8-003505604D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6" name="Text Box 7">
          <a:extLst>
            <a:ext uri="{FF2B5EF4-FFF2-40B4-BE49-F238E27FC236}">
              <a16:creationId xmlns:a16="http://schemas.microsoft.com/office/drawing/2014/main" id="{FADF25F4-29EE-4E9F-A3BE-BD20A2B0DD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7" name="Text Box 7">
          <a:extLst>
            <a:ext uri="{FF2B5EF4-FFF2-40B4-BE49-F238E27FC236}">
              <a16:creationId xmlns:a16="http://schemas.microsoft.com/office/drawing/2014/main" id="{60CD5579-011F-4960-B0BB-2946601E1E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8" name="Text Box 7">
          <a:extLst>
            <a:ext uri="{FF2B5EF4-FFF2-40B4-BE49-F238E27FC236}">
              <a16:creationId xmlns:a16="http://schemas.microsoft.com/office/drawing/2014/main" id="{72596386-D0DD-470D-899E-5978B902FA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49" name="Text Box 7">
          <a:extLst>
            <a:ext uri="{FF2B5EF4-FFF2-40B4-BE49-F238E27FC236}">
              <a16:creationId xmlns:a16="http://schemas.microsoft.com/office/drawing/2014/main" id="{40BCF156-0D09-428D-B688-093E78E3BC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0" name="Text Box 7">
          <a:extLst>
            <a:ext uri="{FF2B5EF4-FFF2-40B4-BE49-F238E27FC236}">
              <a16:creationId xmlns:a16="http://schemas.microsoft.com/office/drawing/2014/main" id="{65B25B65-22AD-453D-ABEF-9C05ABBFDE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1" name="Text Box 7">
          <a:extLst>
            <a:ext uri="{FF2B5EF4-FFF2-40B4-BE49-F238E27FC236}">
              <a16:creationId xmlns:a16="http://schemas.microsoft.com/office/drawing/2014/main" id="{1269634D-BA5A-4C7B-8CD0-A00BB99EF8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2" name="Text Box 7">
          <a:extLst>
            <a:ext uri="{FF2B5EF4-FFF2-40B4-BE49-F238E27FC236}">
              <a16:creationId xmlns:a16="http://schemas.microsoft.com/office/drawing/2014/main" id="{048784E6-83CA-4695-92E3-F95B8DFA2C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3" name="Text Box 7">
          <a:extLst>
            <a:ext uri="{FF2B5EF4-FFF2-40B4-BE49-F238E27FC236}">
              <a16:creationId xmlns:a16="http://schemas.microsoft.com/office/drawing/2014/main" id="{FB75613C-B625-4B6B-A5AA-C5374A506F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4" name="Text Box 7">
          <a:extLst>
            <a:ext uri="{FF2B5EF4-FFF2-40B4-BE49-F238E27FC236}">
              <a16:creationId xmlns:a16="http://schemas.microsoft.com/office/drawing/2014/main" id="{5E33621D-16F3-4213-8B3C-46CDB2E54D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5" name="Text Box 7">
          <a:extLst>
            <a:ext uri="{FF2B5EF4-FFF2-40B4-BE49-F238E27FC236}">
              <a16:creationId xmlns:a16="http://schemas.microsoft.com/office/drawing/2014/main" id="{5464AADC-4184-4F77-A48D-89BCD8BFEC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6" name="Text Box 7">
          <a:extLst>
            <a:ext uri="{FF2B5EF4-FFF2-40B4-BE49-F238E27FC236}">
              <a16:creationId xmlns:a16="http://schemas.microsoft.com/office/drawing/2014/main" id="{CF3A9209-4FEC-4DAD-96AA-558A7BADBD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7" name="Text Box 7">
          <a:extLst>
            <a:ext uri="{FF2B5EF4-FFF2-40B4-BE49-F238E27FC236}">
              <a16:creationId xmlns:a16="http://schemas.microsoft.com/office/drawing/2014/main" id="{E6804450-9323-4664-9AA4-5E9FAB088F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8" name="Text Box 7">
          <a:extLst>
            <a:ext uri="{FF2B5EF4-FFF2-40B4-BE49-F238E27FC236}">
              <a16:creationId xmlns:a16="http://schemas.microsoft.com/office/drawing/2014/main" id="{DDFC7805-33DE-497D-A943-0C6F116CFE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59" name="Text Box 7">
          <a:extLst>
            <a:ext uri="{FF2B5EF4-FFF2-40B4-BE49-F238E27FC236}">
              <a16:creationId xmlns:a16="http://schemas.microsoft.com/office/drawing/2014/main" id="{31A1A610-1225-4C3C-A182-8962E68E29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0" name="Text Box 7">
          <a:extLst>
            <a:ext uri="{FF2B5EF4-FFF2-40B4-BE49-F238E27FC236}">
              <a16:creationId xmlns:a16="http://schemas.microsoft.com/office/drawing/2014/main" id="{D7DE5D78-6062-4A12-B45E-DA68DF7BE0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1" name="Text Box 7">
          <a:extLst>
            <a:ext uri="{FF2B5EF4-FFF2-40B4-BE49-F238E27FC236}">
              <a16:creationId xmlns:a16="http://schemas.microsoft.com/office/drawing/2014/main" id="{09B12FAC-BCCB-4B0D-83F4-0CAA21A4D0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2" name="Text Box 7">
          <a:extLst>
            <a:ext uri="{FF2B5EF4-FFF2-40B4-BE49-F238E27FC236}">
              <a16:creationId xmlns:a16="http://schemas.microsoft.com/office/drawing/2014/main" id="{5282EF2E-6028-4EA5-A58B-6F9B149288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3" name="Text Box 7">
          <a:extLst>
            <a:ext uri="{FF2B5EF4-FFF2-40B4-BE49-F238E27FC236}">
              <a16:creationId xmlns:a16="http://schemas.microsoft.com/office/drawing/2014/main" id="{9EAFF83E-9BF7-4453-B5E9-405171C1BB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4" name="Text Box 7">
          <a:extLst>
            <a:ext uri="{FF2B5EF4-FFF2-40B4-BE49-F238E27FC236}">
              <a16:creationId xmlns:a16="http://schemas.microsoft.com/office/drawing/2014/main" id="{5EF24944-7868-4A0F-967B-434D8ED1B0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5" name="Text Box 7">
          <a:extLst>
            <a:ext uri="{FF2B5EF4-FFF2-40B4-BE49-F238E27FC236}">
              <a16:creationId xmlns:a16="http://schemas.microsoft.com/office/drawing/2014/main" id="{B4645392-22C1-4ED1-87B3-C5CD6A2CC7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6" name="Text Box 7">
          <a:extLst>
            <a:ext uri="{FF2B5EF4-FFF2-40B4-BE49-F238E27FC236}">
              <a16:creationId xmlns:a16="http://schemas.microsoft.com/office/drawing/2014/main" id="{73D59764-87E8-415D-B21C-05C91103F0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7" name="Text Box 7">
          <a:extLst>
            <a:ext uri="{FF2B5EF4-FFF2-40B4-BE49-F238E27FC236}">
              <a16:creationId xmlns:a16="http://schemas.microsoft.com/office/drawing/2014/main" id="{249466CB-E548-4422-B0CC-9E0F88218A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8" name="Text Box 7">
          <a:extLst>
            <a:ext uri="{FF2B5EF4-FFF2-40B4-BE49-F238E27FC236}">
              <a16:creationId xmlns:a16="http://schemas.microsoft.com/office/drawing/2014/main" id="{E1567923-C596-4C01-ABD9-66FD7882B5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69" name="Text Box 7">
          <a:extLst>
            <a:ext uri="{FF2B5EF4-FFF2-40B4-BE49-F238E27FC236}">
              <a16:creationId xmlns:a16="http://schemas.microsoft.com/office/drawing/2014/main" id="{B56AD4E2-B3A1-4C9E-854D-11B9339DE3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0" name="Text Box 7">
          <a:extLst>
            <a:ext uri="{FF2B5EF4-FFF2-40B4-BE49-F238E27FC236}">
              <a16:creationId xmlns:a16="http://schemas.microsoft.com/office/drawing/2014/main" id="{C1D0FC79-F1D5-4F1B-83AF-2350257AAE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1" name="Text Box 7">
          <a:extLst>
            <a:ext uri="{FF2B5EF4-FFF2-40B4-BE49-F238E27FC236}">
              <a16:creationId xmlns:a16="http://schemas.microsoft.com/office/drawing/2014/main" id="{C2981C18-DAAB-4ED0-BCC7-512470764C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2" name="Text Box 7">
          <a:extLst>
            <a:ext uri="{FF2B5EF4-FFF2-40B4-BE49-F238E27FC236}">
              <a16:creationId xmlns:a16="http://schemas.microsoft.com/office/drawing/2014/main" id="{D3BCB03E-7DA1-4F8C-8C8B-10C6D0D255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3" name="Text Box 7">
          <a:extLst>
            <a:ext uri="{FF2B5EF4-FFF2-40B4-BE49-F238E27FC236}">
              <a16:creationId xmlns:a16="http://schemas.microsoft.com/office/drawing/2014/main" id="{E6248BBF-82D6-42D4-AC16-C1F21365F6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4" name="Text Box 7">
          <a:extLst>
            <a:ext uri="{FF2B5EF4-FFF2-40B4-BE49-F238E27FC236}">
              <a16:creationId xmlns:a16="http://schemas.microsoft.com/office/drawing/2014/main" id="{EDDE499C-7AAC-4E7A-9097-A7315DCAAB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5" name="Text Box 7">
          <a:extLst>
            <a:ext uri="{FF2B5EF4-FFF2-40B4-BE49-F238E27FC236}">
              <a16:creationId xmlns:a16="http://schemas.microsoft.com/office/drawing/2014/main" id="{EC336715-1445-43C6-B0ED-C4543371F3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6" name="Text Box 7">
          <a:extLst>
            <a:ext uri="{FF2B5EF4-FFF2-40B4-BE49-F238E27FC236}">
              <a16:creationId xmlns:a16="http://schemas.microsoft.com/office/drawing/2014/main" id="{BDEEA16F-C254-4D28-82E7-5913BFAB58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7" name="Text Box 7">
          <a:extLst>
            <a:ext uri="{FF2B5EF4-FFF2-40B4-BE49-F238E27FC236}">
              <a16:creationId xmlns:a16="http://schemas.microsoft.com/office/drawing/2014/main" id="{3C03D533-E579-4CD4-A586-FC74125076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8" name="Text Box 7">
          <a:extLst>
            <a:ext uri="{FF2B5EF4-FFF2-40B4-BE49-F238E27FC236}">
              <a16:creationId xmlns:a16="http://schemas.microsoft.com/office/drawing/2014/main" id="{A2F87B7C-4538-45F1-819C-FCD763EA7F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79" name="Text Box 7">
          <a:extLst>
            <a:ext uri="{FF2B5EF4-FFF2-40B4-BE49-F238E27FC236}">
              <a16:creationId xmlns:a16="http://schemas.microsoft.com/office/drawing/2014/main" id="{A7D12B1C-D914-4358-AAD4-2C9AA43D91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0" name="Text Box 7">
          <a:extLst>
            <a:ext uri="{FF2B5EF4-FFF2-40B4-BE49-F238E27FC236}">
              <a16:creationId xmlns:a16="http://schemas.microsoft.com/office/drawing/2014/main" id="{F5518247-8832-46CC-8CC3-8035A41F84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1" name="Text Box 7">
          <a:extLst>
            <a:ext uri="{FF2B5EF4-FFF2-40B4-BE49-F238E27FC236}">
              <a16:creationId xmlns:a16="http://schemas.microsoft.com/office/drawing/2014/main" id="{85149CB9-220D-4FBB-AE84-A37054C3D9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2" name="Text Box 7">
          <a:extLst>
            <a:ext uri="{FF2B5EF4-FFF2-40B4-BE49-F238E27FC236}">
              <a16:creationId xmlns:a16="http://schemas.microsoft.com/office/drawing/2014/main" id="{AF8EF713-EF80-4048-9308-C809F45434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3" name="Text Box 7">
          <a:extLst>
            <a:ext uri="{FF2B5EF4-FFF2-40B4-BE49-F238E27FC236}">
              <a16:creationId xmlns:a16="http://schemas.microsoft.com/office/drawing/2014/main" id="{48B3ABF1-2C0F-4B32-BC6A-279BF46D32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4" name="Text Box 7">
          <a:extLst>
            <a:ext uri="{FF2B5EF4-FFF2-40B4-BE49-F238E27FC236}">
              <a16:creationId xmlns:a16="http://schemas.microsoft.com/office/drawing/2014/main" id="{FE886B9D-B3FE-4689-A2B0-BB25A400A3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5" name="Text Box 7">
          <a:extLst>
            <a:ext uri="{FF2B5EF4-FFF2-40B4-BE49-F238E27FC236}">
              <a16:creationId xmlns:a16="http://schemas.microsoft.com/office/drawing/2014/main" id="{4DE83AAB-CB6D-49B9-A315-07A614E2BD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6" name="Text Box 7">
          <a:extLst>
            <a:ext uri="{FF2B5EF4-FFF2-40B4-BE49-F238E27FC236}">
              <a16:creationId xmlns:a16="http://schemas.microsoft.com/office/drawing/2014/main" id="{7FA73CC8-A08F-4551-87CD-25EA1546D2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7" name="Text Box 7">
          <a:extLst>
            <a:ext uri="{FF2B5EF4-FFF2-40B4-BE49-F238E27FC236}">
              <a16:creationId xmlns:a16="http://schemas.microsoft.com/office/drawing/2014/main" id="{F0136320-F6B9-4C8C-8799-CA7B7B7416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8" name="Text Box 7">
          <a:extLst>
            <a:ext uri="{FF2B5EF4-FFF2-40B4-BE49-F238E27FC236}">
              <a16:creationId xmlns:a16="http://schemas.microsoft.com/office/drawing/2014/main" id="{3ACCAD79-95F3-45BC-A99C-E7576A52CD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89" name="Text Box 7">
          <a:extLst>
            <a:ext uri="{FF2B5EF4-FFF2-40B4-BE49-F238E27FC236}">
              <a16:creationId xmlns:a16="http://schemas.microsoft.com/office/drawing/2014/main" id="{F81AC414-E930-496E-8210-6F547DBF2B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0" name="Text Box 7">
          <a:extLst>
            <a:ext uri="{FF2B5EF4-FFF2-40B4-BE49-F238E27FC236}">
              <a16:creationId xmlns:a16="http://schemas.microsoft.com/office/drawing/2014/main" id="{5C93B4B0-A28F-4012-A4F4-19B077CEDA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1" name="Text Box 7">
          <a:extLst>
            <a:ext uri="{FF2B5EF4-FFF2-40B4-BE49-F238E27FC236}">
              <a16:creationId xmlns:a16="http://schemas.microsoft.com/office/drawing/2014/main" id="{44BEB3EC-7298-49FE-B6D0-46F45C4FFE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2" name="Text Box 7">
          <a:extLst>
            <a:ext uri="{FF2B5EF4-FFF2-40B4-BE49-F238E27FC236}">
              <a16:creationId xmlns:a16="http://schemas.microsoft.com/office/drawing/2014/main" id="{30D88745-4D1D-4CF8-B3A2-F1B36B5537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3" name="Text Box 7">
          <a:extLst>
            <a:ext uri="{FF2B5EF4-FFF2-40B4-BE49-F238E27FC236}">
              <a16:creationId xmlns:a16="http://schemas.microsoft.com/office/drawing/2014/main" id="{5E94196D-D68B-4C4E-B9D0-22EB69D625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4" name="Text Box 7">
          <a:extLst>
            <a:ext uri="{FF2B5EF4-FFF2-40B4-BE49-F238E27FC236}">
              <a16:creationId xmlns:a16="http://schemas.microsoft.com/office/drawing/2014/main" id="{C622A2E0-3CB4-47AE-80C6-CCE5564A26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5" name="Text Box 7">
          <a:extLst>
            <a:ext uri="{FF2B5EF4-FFF2-40B4-BE49-F238E27FC236}">
              <a16:creationId xmlns:a16="http://schemas.microsoft.com/office/drawing/2014/main" id="{B7B7D9A5-5370-450A-B3C9-CCF7E185D6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6" name="Text Box 7">
          <a:extLst>
            <a:ext uri="{FF2B5EF4-FFF2-40B4-BE49-F238E27FC236}">
              <a16:creationId xmlns:a16="http://schemas.microsoft.com/office/drawing/2014/main" id="{64A99422-7DB1-4915-93EF-1B02D0AE26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7" name="Text Box 7">
          <a:extLst>
            <a:ext uri="{FF2B5EF4-FFF2-40B4-BE49-F238E27FC236}">
              <a16:creationId xmlns:a16="http://schemas.microsoft.com/office/drawing/2014/main" id="{EDF23F74-43FD-4969-9845-7A37C33878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8" name="Text Box 7">
          <a:extLst>
            <a:ext uri="{FF2B5EF4-FFF2-40B4-BE49-F238E27FC236}">
              <a16:creationId xmlns:a16="http://schemas.microsoft.com/office/drawing/2014/main" id="{07135602-86CC-4F3B-9402-27FF8F1662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599" name="Text Box 7">
          <a:extLst>
            <a:ext uri="{FF2B5EF4-FFF2-40B4-BE49-F238E27FC236}">
              <a16:creationId xmlns:a16="http://schemas.microsoft.com/office/drawing/2014/main" id="{63285765-0410-4E9C-9629-F967FC53C7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0" name="Text Box 7">
          <a:extLst>
            <a:ext uri="{FF2B5EF4-FFF2-40B4-BE49-F238E27FC236}">
              <a16:creationId xmlns:a16="http://schemas.microsoft.com/office/drawing/2014/main" id="{E894C346-B374-4735-A0A4-F511C15BAC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1" name="Text Box 7">
          <a:extLst>
            <a:ext uri="{FF2B5EF4-FFF2-40B4-BE49-F238E27FC236}">
              <a16:creationId xmlns:a16="http://schemas.microsoft.com/office/drawing/2014/main" id="{3091E116-6522-4F1E-B199-03F7499128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2" name="Text Box 7">
          <a:extLst>
            <a:ext uri="{FF2B5EF4-FFF2-40B4-BE49-F238E27FC236}">
              <a16:creationId xmlns:a16="http://schemas.microsoft.com/office/drawing/2014/main" id="{DAFB59DA-772F-4234-95F0-20C39E5254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3" name="Text Box 7">
          <a:extLst>
            <a:ext uri="{FF2B5EF4-FFF2-40B4-BE49-F238E27FC236}">
              <a16:creationId xmlns:a16="http://schemas.microsoft.com/office/drawing/2014/main" id="{BD84F9DD-3240-4456-8F9F-D1A2645893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4" name="Text Box 7">
          <a:extLst>
            <a:ext uri="{FF2B5EF4-FFF2-40B4-BE49-F238E27FC236}">
              <a16:creationId xmlns:a16="http://schemas.microsoft.com/office/drawing/2014/main" id="{2DF8A6E9-4F49-446A-8F29-510568DA48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5" name="Text Box 7">
          <a:extLst>
            <a:ext uri="{FF2B5EF4-FFF2-40B4-BE49-F238E27FC236}">
              <a16:creationId xmlns:a16="http://schemas.microsoft.com/office/drawing/2014/main" id="{56F9F14A-311D-406E-9024-ADD8064512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6" name="Text Box 7">
          <a:extLst>
            <a:ext uri="{FF2B5EF4-FFF2-40B4-BE49-F238E27FC236}">
              <a16:creationId xmlns:a16="http://schemas.microsoft.com/office/drawing/2014/main" id="{FD7327B5-D98A-45CF-BB02-20FA0F7660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7" name="Text Box 7">
          <a:extLst>
            <a:ext uri="{FF2B5EF4-FFF2-40B4-BE49-F238E27FC236}">
              <a16:creationId xmlns:a16="http://schemas.microsoft.com/office/drawing/2014/main" id="{AE8ECF7C-FA59-4E2D-A87E-8D03FCC09F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8" name="Text Box 7">
          <a:extLst>
            <a:ext uri="{FF2B5EF4-FFF2-40B4-BE49-F238E27FC236}">
              <a16:creationId xmlns:a16="http://schemas.microsoft.com/office/drawing/2014/main" id="{E2EE4D35-4336-434E-8E61-E400E22825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 name="Text Box 7">
          <a:extLst>
            <a:ext uri="{FF2B5EF4-FFF2-40B4-BE49-F238E27FC236}">
              <a16:creationId xmlns:a16="http://schemas.microsoft.com/office/drawing/2014/main" id="{6252FBFE-E39B-4D60-9E6F-495D3D044B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0" name="Text Box 7">
          <a:extLst>
            <a:ext uri="{FF2B5EF4-FFF2-40B4-BE49-F238E27FC236}">
              <a16:creationId xmlns:a16="http://schemas.microsoft.com/office/drawing/2014/main" id="{417057E7-05D0-41FC-B7FE-A77535C94F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1" name="Text Box 7">
          <a:extLst>
            <a:ext uri="{FF2B5EF4-FFF2-40B4-BE49-F238E27FC236}">
              <a16:creationId xmlns:a16="http://schemas.microsoft.com/office/drawing/2014/main" id="{E452B0AD-0C2B-42F3-9F4D-549766E73E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2" name="Text Box 7">
          <a:extLst>
            <a:ext uri="{FF2B5EF4-FFF2-40B4-BE49-F238E27FC236}">
              <a16:creationId xmlns:a16="http://schemas.microsoft.com/office/drawing/2014/main" id="{97DF59DB-FCEB-41F1-BC03-D841E0D86B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3" name="Text Box 7">
          <a:extLst>
            <a:ext uri="{FF2B5EF4-FFF2-40B4-BE49-F238E27FC236}">
              <a16:creationId xmlns:a16="http://schemas.microsoft.com/office/drawing/2014/main" id="{DD8BF5A4-DA8F-488C-BE14-8D474CFA38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4" name="Text Box 7">
          <a:extLst>
            <a:ext uri="{FF2B5EF4-FFF2-40B4-BE49-F238E27FC236}">
              <a16:creationId xmlns:a16="http://schemas.microsoft.com/office/drawing/2014/main" id="{FD38335A-98D8-49C0-84F2-C209DDB0E6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5" name="Text Box 7">
          <a:extLst>
            <a:ext uri="{FF2B5EF4-FFF2-40B4-BE49-F238E27FC236}">
              <a16:creationId xmlns:a16="http://schemas.microsoft.com/office/drawing/2014/main" id="{94EAD9DA-7592-4721-BEE3-867BDD5E98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6" name="Text Box 7">
          <a:extLst>
            <a:ext uri="{FF2B5EF4-FFF2-40B4-BE49-F238E27FC236}">
              <a16:creationId xmlns:a16="http://schemas.microsoft.com/office/drawing/2014/main" id="{C83D1327-962B-413F-B150-CFDBEA1775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7" name="Text Box 7">
          <a:extLst>
            <a:ext uri="{FF2B5EF4-FFF2-40B4-BE49-F238E27FC236}">
              <a16:creationId xmlns:a16="http://schemas.microsoft.com/office/drawing/2014/main" id="{CE79F695-4EE8-42B1-8259-3C8BD1B865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8" name="Text Box 7">
          <a:extLst>
            <a:ext uri="{FF2B5EF4-FFF2-40B4-BE49-F238E27FC236}">
              <a16:creationId xmlns:a16="http://schemas.microsoft.com/office/drawing/2014/main" id="{D383DEA5-0559-49A5-85C8-BB57E63A7F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19" name="Text Box 7">
          <a:extLst>
            <a:ext uri="{FF2B5EF4-FFF2-40B4-BE49-F238E27FC236}">
              <a16:creationId xmlns:a16="http://schemas.microsoft.com/office/drawing/2014/main" id="{FBB105A7-AA32-4828-AA57-CE84649E11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0" name="Text Box 7">
          <a:extLst>
            <a:ext uri="{FF2B5EF4-FFF2-40B4-BE49-F238E27FC236}">
              <a16:creationId xmlns:a16="http://schemas.microsoft.com/office/drawing/2014/main" id="{D4004BB7-9F66-453E-8242-BA9D6CF129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1" name="Text Box 7">
          <a:extLst>
            <a:ext uri="{FF2B5EF4-FFF2-40B4-BE49-F238E27FC236}">
              <a16:creationId xmlns:a16="http://schemas.microsoft.com/office/drawing/2014/main" id="{E859426B-3791-4CA6-9D03-0028818DAC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2" name="Text Box 7">
          <a:extLst>
            <a:ext uri="{FF2B5EF4-FFF2-40B4-BE49-F238E27FC236}">
              <a16:creationId xmlns:a16="http://schemas.microsoft.com/office/drawing/2014/main" id="{41BF63C6-B54D-4FCB-88A7-7BA75A9201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3" name="Text Box 7">
          <a:extLst>
            <a:ext uri="{FF2B5EF4-FFF2-40B4-BE49-F238E27FC236}">
              <a16:creationId xmlns:a16="http://schemas.microsoft.com/office/drawing/2014/main" id="{1E3BC5E8-368C-4011-8079-D4BBB290C7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4" name="Text Box 7">
          <a:extLst>
            <a:ext uri="{FF2B5EF4-FFF2-40B4-BE49-F238E27FC236}">
              <a16:creationId xmlns:a16="http://schemas.microsoft.com/office/drawing/2014/main" id="{5A2902D9-BDCE-4CDF-970B-289D753E6B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5" name="Text Box 7">
          <a:extLst>
            <a:ext uri="{FF2B5EF4-FFF2-40B4-BE49-F238E27FC236}">
              <a16:creationId xmlns:a16="http://schemas.microsoft.com/office/drawing/2014/main" id="{57DD295B-817F-4567-B212-0DACA7F5F1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6" name="Text Box 7">
          <a:extLst>
            <a:ext uri="{FF2B5EF4-FFF2-40B4-BE49-F238E27FC236}">
              <a16:creationId xmlns:a16="http://schemas.microsoft.com/office/drawing/2014/main" id="{C3554187-BB65-4965-B5A1-B6D06B7338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7" name="Text Box 7">
          <a:extLst>
            <a:ext uri="{FF2B5EF4-FFF2-40B4-BE49-F238E27FC236}">
              <a16:creationId xmlns:a16="http://schemas.microsoft.com/office/drawing/2014/main" id="{F41A5C8C-1DF5-40BA-86EA-D196A25DC4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8" name="Text Box 7">
          <a:extLst>
            <a:ext uri="{FF2B5EF4-FFF2-40B4-BE49-F238E27FC236}">
              <a16:creationId xmlns:a16="http://schemas.microsoft.com/office/drawing/2014/main" id="{0BAFE84A-A5B0-4D3D-8931-E7E69AB2B7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29" name="Text Box 7">
          <a:extLst>
            <a:ext uri="{FF2B5EF4-FFF2-40B4-BE49-F238E27FC236}">
              <a16:creationId xmlns:a16="http://schemas.microsoft.com/office/drawing/2014/main" id="{8A472F74-E2A9-4618-8F31-F6B674EC77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0" name="Text Box 7">
          <a:extLst>
            <a:ext uri="{FF2B5EF4-FFF2-40B4-BE49-F238E27FC236}">
              <a16:creationId xmlns:a16="http://schemas.microsoft.com/office/drawing/2014/main" id="{BB526811-99ED-41A0-84D0-B4AD083BC0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1" name="Text Box 7">
          <a:extLst>
            <a:ext uri="{FF2B5EF4-FFF2-40B4-BE49-F238E27FC236}">
              <a16:creationId xmlns:a16="http://schemas.microsoft.com/office/drawing/2014/main" id="{4E21CAFB-9CD5-4DCA-9FD9-DE3E944CE7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2" name="Text Box 7">
          <a:extLst>
            <a:ext uri="{FF2B5EF4-FFF2-40B4-BE49-F238E27FC236}">
              <a16:creationId xmlns:a16="http://schemas.microsoft.com/office/drawing/2014/main" id="{E23F3F18-8036-4352-ACBB-5A6ED1FD29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3" name="Text Box 7">
          <a:extLst>
            <a:ext uri="{FF2B5EF4-FFF2-40B4-BE49-F238E27FC236}">
              <a16:creationId xmlns:a16="http://schemas.microsoft.com/office/drawing/2014/main" id="{745F003C-BC52-469F-AAB7-88DBC80CCA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4" name="Text Box 7">
          <a:extLst>
            <a:ext uri="{FF2B5EF4-FFF2-40B4-BE49-F238E27FC236}">
              <a16:creationId xmlns:a16="http://schemas.microsoft.com/office/drawing/2014/main" id="{A4EFCD0A-E923-46F8-BAF7-EC751CD7D9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5" name="Text Box 7">
          <a:extLst>
            <a:ext uri="{FF2B5EF4-FFF2-40B4-BE49-F238E27FC236}">
              <a16:creationId xmlns:a16="http://schemas.microsoft.com/office/drawing/2014/main" id="{F2BC4E9D-76B9-42BD-99AA-751B775A10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6" name="Text Box 7">
          <a:extLst>
            <a:ext uri="{FF2B5EF4-FFF2-40B4-BE49-F238E27FC236}">
              <a16:creationId xmlns:a16="http://schemas.microsoft.com/office/drawing/2014/main" id="{95F7AC90-1550-4792-9759-A570EBF22C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7" name="Text Box 7">
          <a:extLst>
            <a:ext uri="{FF2B5EF4-FFF2-40B4-BE49-F238E27FC236}">
              <a16:creationId xmlns:a16="http://schemas.microsoft.com/office/drawing/2014/main" id="{1F7C95F5-CD8C-4C9E-BD76-9A29859116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8" name="Text Box 7">
          <a:extLst>
            <a:ext uri="{FF2B5EF4-FFF2-40B4-BE49-F238E27FC236}">
              <a16:creationId xmlns:a16="http://schemas.microsoft.com/office/drawing/2014/main" id="{8FC37254-D1B0-443A-9E39-E47833FA75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39" name="Text Box 7">
          <a:extLst>
            <a:ext uri="{FF2B5EF4-FFF2-40B4-BE49-F238E27FC236}">
              <a16:creationId xmlns:a16="http://schemas.microsoft.com/office/drawing/2014/main" id="{2DCDAF4F-3691-4A67-BFA2-66FC7965AC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0" name="Text Box 7">
          <a:extLst>
            <a:ext uri="{FF2B5EF4-FFF2-40B4-BE49-F238E27FC236}">
              <a16:creationId xmlns:a16="http://schemas.microsoft.com/office/drawing/2014/main" id="{3220336D-B088-4017-8B6A-B536099E92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1" name="Text Box 7">
          <a:extLst>
            <a:ext uri="{FF2B5EF4-FFF2-40B4-BE49-F238E27FC236}">
              <a16:creationId xmlns:a16="http://schemas.microsoft.com/office/drawing/2014/main" id="{AF386A69-CF25-4B7A-ADA5-0F767378B0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2" name="Text Box 7">
          <a:extLst>
            <a:ext uri="{FF2B5EF4-FFF2-40B4-BE49-F238E27FC236}">
              <a16:creationId xmlns:a16="http://schemas.microsoft.com/office/drawing/2014/main" id="{DFD8CA27-4D10-4252-9136-0FE36F06E4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3" name="Text Box 7">
          <a:extLst>
            <a:ext uri="{FF2B5EF4-FFF2-40B4-BE49-F238E27FC236}">
              <a16:creationId xmlns:a16="http://schemas.microsoft.com/office/drawing/2014/main" id="{E16A16BB-0F24-4A75-980F-DBE412A2EC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4" name="Text Box 7">
          <a:extLst>
            <a:ext uri="{FF2B5EF4-FFF2-40B4-BE49-F238E27FC236}">
              <a16:creationId xmlns:a16="http://schemas.microsoft.com/office/drawing/2014/main" id="{2041CFA6-F9DA-4A2C-8A70-E62A4981C1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5" name="Text Box 7">
          <a:extLst>
            <a:ext uri="{FF2B5EF4-FFF2-40B4-BE49-F238E27FC236}">
              <a16:creationId xmlns:a16="http://schemas.microsoft.com/office/drawing/2014/main" id="{BDEBAB30-1715-42A6-A28B-0B542A868F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6" name="Text Box 7">
          <a:extLst>
            <a:ext uri="{FF2B5EF4-FFF2-40B4-BE49-F238E27FC236}">
              <a16:creationId xmlns:a16="http://schemas.microsoft.com/office/drawing/2014/main" id="{E7A32012-EF73-4E8C-8A36-EB5B244063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7" name="Text Box 7">
          <a:extLst>
            <a:ext uri="{FF2B5EF4-FFF2-40B4-BE49-F238E27FC236}">
              <a16:creationId xmlns:a16="http://schemas.microsoft.com/office/drawing/2014/main" id="{BD6F4756-29C3-4651-AE72-261C0EB350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8" name="Text Box 7">
          <a:extLst>
            <a:ext uri="{FF2B5EF4-FFF2-40B4-BE49-F238E27FC236}">
              <a16:creationId xmlns:a16="http://schemas.microsoft.com/office/drawing/2014/main" id="{BAA3B4F1-B014-41E3-8926-539B0DB045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49" name="Text Box 7">
          <a:extLst>
            <a:ext uri="{FF2B5EF4-FFF2-40B4-BE49-F238E27FC236}">
              <a16:creationId xmlns:a16="http://schemas.microsoft.com/office/drawing/2014/main" id="{C7CF9DD9-8230-4BC0-83FE-40A461104D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0" name="Text Box 7">
          <a:extLst>
            <a:ext uri="{FF2B5EF4-FFF2-40B4-BE49-F238E27FC236}">
              <a16:creationId xmlns:a16="http://schemas.microsoft.com/office/drawing/2014/main" id="{6266BC5E-0E2B-40C2-9C43-D5F457AABE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1" name="Text Box 7">
          <a:extLst>
            <a:ext uri="{FF2B5EF4-FFF2-40B4-BE49-F238E27FC236}">
              <a16:creationId xmlns:a16="http://schemas.microsoft.com/office/drawing/2014/main" id="{3B9EC704-6EE6-45BD-AEE2-424AD08F10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2" name="Text Box 7">
          <a:extLst>
            <a:ext uri="{FF2B5EF4-FFF2-40B4-BE49-F238E27FC236}">
              <a16:creationId xmlns:a16="http://schemas.microsoft.com/office/drawing/2014/main" id="{5AF727FC-58F0-4F50-80CB-2F37383EB6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3" name="Text Box 7">
          <a:extLst>
            <a:ext uri="{FF2B5EF4-FFF2-40B4-BE49-F238E27FC236}">
              <a16:creationId xmlns:a16="http://schemas.microsoft.com/office/drawing/2014/main" id="{27F801F1-F3CF-4C82-819B-457F8A0729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4" name="Text Box 7">
          <a:extLst>
            <a:ext uri="{FF2B5EF4-FFF2-40B4-BE49-F238E27FC236}">
              <a16:creationId xmlns:a16="http://schemas.microsoft.com/office/drawing/2014/main" id="{F8D1ED91-C334-45DF-B962-E6FADA424B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5" name="Text Box 7">
          <a:extLst>
            <a:ext uri="{FF2B5EF4-FFF2-40B4-BE49-F238E27FC236}">
              <a16:creationId xmlns:a16="http://schemas.microsoft.com/office/drawing/2014/main" id="{A716BEFC-66A5-4406-8D2A-C4DD1C46A5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6" name="Text Box 7">
          <a:extLst>
            <a:ext uri="{FF2B5EF4-FFF2-40B4-BE49-F238E27FC236}">
              <a16:creationId xmlns:a16="http://schemas.microsoft.com/office/drawing/2014/main" id="{87A7E8AC-A9F3-42D6-A6D8-48960096D3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7" name="Text Box 7">
          <a:extLst>
            <a:ext uri="{FF2B5EF4-FFF2-40B4-BE49-F238E27FC236}">
              <a16:creationId xmlns:a16="http://schemas.microsoft.com/office/drawing/2014/main" id="{B2B2D71E-973A-47FF-A7B3-55F5547FE2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8" name="Text Box 7">
          <a:extLst>
            <a:ext uri="{FF2B5EF4-FFF2-40B4-BE49-F238E27FC236}">
              <a16:creationId xmlns:a16="http://schemas.microsoft.com/office/drawing/2014/main" id="{10AB5AB9-FAD5-441B-BC67-82FB75D205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59" name="Text Box 7">
          <a:extLst>
            <a:ext uri="{FF2B5EF4-FFF2-40B4-BE49-F238E27FC236}">
              <a16:creationId xmlns:a16="http://schemas.microsoft.com/office/drawing/2014/main" id="{39DD8E4C-4691-4FBF-9E43-8663525A26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0" name="Text Box 7">
          <a:extLst>
            <a:ext uri="{FF2B5EF4-FFF2-40B4-BE49-F238E27FC236}">
              <a16:creationId xmlns:a16="http://schemas.microsoft.com/office/drawing/2014/main" id="{08147865-F0FE-4CA9-A3B9-50ABFF41F3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1" name="Text Box 7">
          <a:extLst>
            <a:ext uri="{FF2B5EF4-FFF2-40B4-BE49-F238E27FC236}">
              <a16:creationId xmlns:a16="http://schemas.microsoft.com/office/drawing/2014/main" id="{B9BA051A-A9C0-4F5A-9407-AFD9BAA178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2" name="Text Box 7">
          <a:extLst>
            <a:ext uri="{FF2B5EF4-FFF2-40B4-BE49-F238E27FC236}">
              <a16:creationId xmlns:a16="http://schemas.microsoft.com/office/drawing/2014/main" id="{B286CB32-A283-4EE8-A954-855E27F613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3" name="Text Box 7">
          <a:extLst>
            <a:ext uri="{FF2B5EF4-FFF2-40B4-BE49-F238E27FC236}">
              <a16:creationId xmlns:a16="http://schemas.microsoft.com/office/drawing/2014/main" id="{1E25B73D-5770-4C70-AF1C-88978AA6F2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4" name="Text Box 7">
          <a:extLst>
            <a:ext uri="{FF2B5EF4-FFF2-40B4-BE49-F238E27FC236}">
              <a16:creationId xmlns:a16="http://schemas.microsoft.com/office/drawing/2014/main" id="{32F51D86-17A3-4781-888C-852612AD0E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5" name="Text Box 7">
          <a:extLst>
            <a:ext uri="{FF2B5EF4-FFF2-40B4-BE49-F238E27FC236}">
              <a16:creationId xmlns:a16="http://schemas.microsoft.com/office/drawing/2014/main" id="{60955124-ABC8-4048-A39D-5AD7FD4397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6" name="Text Box 7">
          <a:extLst>
            <a:ext uri="{FF2B5EF4-FFF2-40B4-BE49-F238E27FC236}">
              <a16:creationId xmlns:a16="http://schemas.microsoft.com/office/drawing/2014/main" id="{9A970706-462E-42A3-98D8-261F71284E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7" name="Text Box 7">
          <a:extLst>
            <a:ext uri="{FF2B5EF4-FFF2-40B4-BE49-F238E27FC236}">
              <a16:creationId xmlns:a16="http://schemas.microsoft.com/office/drawing/2014/main" id="{BD35D608-16FC-4602-AF64-21B9440B90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8" name="Text Box 7">
          <a:extLst>
            <a:ext uri="{FF2B5EF4-FFF2-40B4-BE49-F238E27FC236}">
              <a16:creationId xmlns:a16="http://schemas.microsoft.com/office/drawing/2014/main" id="{7ACDCCDB-37B4-4A79-87EF-201D5A5226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69" name="Text Box 7">
          <a:extLst>
            <a:ext uri="{FF2B5EF4-FFF2-40B4-BE49-F238E27FC236}">
              <a16:creationId xmlns:a16="http://schemas.microsoft.com/office/drawing/2014/main" id="{0AF7A469-4849-4659-B0B2-58C5B4F8EF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0" name="Text Box 7">
          <a:extLst>
            <a:ext uri="{FF2B5EF4-FFF2-40B4-BE49-F238E27FC236}">
              <a16:creationId xmlns:a16="http://schemas.microsoft.com/office/drawing/2014/main" id="{B2710686-E4D7-4DC7-B229-31105009FC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1" name="Text Box 7">
          <a:extLst>
            <a:ext uri="{FF2B5EF4-FFF2-40B4-BE49-F238E27FC236}">
              <a16:creationId xmlns:a16="http://schemas.microsoft.com/office/drawing/2014/main" id="{92B10C72-3B05-4C32-B1D0-C6866273EB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2" name="Text Box 7">
          <a:extLst>
            <a:ext uri="{FF2B5EF4-FFF2-40B4-BE49-F238E27FC236}">
              <a16:creationId xmlns:a16="http://schemas.microsoft.com/office/drawing/2014/main" id="{B90209BB-E145-4555-8965-DB1F179076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3" name="Text Box 7">
          <a:extLst>
            <a:ext uri="{FF2B5EF4-FFF2-40B4-BE49-F238E27FC236}">
              <a16:creationId xmlns:a16="http://schemas.microsoft.com/office/drawing/2014/main" id="{E14F050F-4D23-40E3-BA2A-015237035B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4" name="Text Box 7">
          <a:extLst>
            <a:ext uri="{FF2B5EF4-FFF2-40B4-BE49-F238E27FC236}">
              <a16:creationId xmlns:a16="http://schemas.microsoft.com/office/drawing/2014/main" id="{4C872673-8578-4C71-A317-9904587C0E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5" name="Text Box 7">
          <a:extLst>
            <a:ext uri="{FF2B5EF4-FFF2-40B4-BE49-F238E27FC236}">
              <a16:creationId xmlns:a16="http://schemas.microsoft.com/office/drawing/2014/main" id="{02830D47-6756-4EA9-BECB-7DC35E5BD3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6" name="Text Box 7">
          <a:extLst>
            <a:ext uri="{FF2B5EF4-FFF2-40B4-BE49-F238E27FC236}">
              <a16:creationId xmlns:a16="http://schemas.microsoft.com/office/drawing/2014/main" id="{92516AED-DDDD-4A16-BC5F-A16FC1B0E9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7" name="Text Box 7">
          <a:extLst>
            <a:ext uri="{FF2B5EF4-FFF2-40B4-BE49-F238E27FC236}">
              <a16:creationId xmlns:a16="http://schemas.microsoft.com/office/drawing/2014/main" id="{11A0DBD3-E1AC-4F9B-BA30-77710E6C91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8" name="Text Box 7">
          <a:extLst>
            <a:ext uri="{FF2B5EF4-FFF2-40B4-BE49-F238E27FC236}">
              <a16:creationId xmlns:a16="http://schemas.microsoft.com/office/drawing/2014/main" id="{D9754CA3-1F1E-408E-97BF-CBF5A05896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79" name="Text Box 7">
          <a:extLst>
            <a:ext uri="{FF2B5EF4-FFF2-40B4-BE49-F238E27FC236}">
              <a16:creationId xmlns:a16="http://schemas.microsoft.com/office/drawing/2014/main" id="{BBC055A9-675E-4D01-89C6-E8135F24D6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0" name="Text Box 7">
          <a:extLst>
            <a:ext uri="{FF2B5EF4-FFF2-40B4-BE49-F238E27FC236}">
              <a16:creationId xmlns:a16="http://schemas.microsoft.com/office/drawing/2014/main" id="{40993C01-45F5-45A7-98BF-C403E73096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1" name="Text Box 7">
          <a:extLst>
            <a:ext uri="{FF2B5EF4-FFF2-40B4-BE49-F238E27FC236}">
              <a16:creationId xmlns:a16="http://schemas.microsoft.com/office/drawing/2014/main" id="{E9662569-F49A-4CE2-9EB1-CD6D1E4692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2" name="Text Box 7">
          <a:extLst>
            <a:ext uri="{FF2B5EF4-FFF2-40B4-BE49-F238E27FC236}">
              <a16:creationId xmlns:a16="http://schemas.microsoft.com/office/drawing/2014/main" id="{A5567306-BABF-4AB6-9DB6-B130FFEE07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3" name="Text Box 7">
          <a:extLst>
            <a:ext uri="{FF2B5EF4-FFF2-40B4-BE49-F238E27FC236}">
              <a16:creationId xmlns:a16="http://schemas.microsoft.com/office/drawing/2014/main" id="{214FE1B7-3752-4809-8609-BF8AD671C9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4" name="Text Box 7">
          <a:extLst>
            <a:ext uri="{FF2B5EF4-FFF2-40B4-BE49-F238E27FC236}">
              <a16:creationId xmlns:a16="http://schemas.microsoft.com/office/drawing/2014/main" id="{84F1F3E7-3F52-4B83-A6EB-EDF646BE48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5" name="Text Box 7">
          <a:extLst>
            <a:ext uri="{FF2B5EF4-FFF2-40B4-BE49-F238E27FC236}">
              <a16:creationId xmlns:a16="http://schemas.microsoft.com/office/drawing/2014/main" id="{808D40EA-57A0-4A19-82D5-0020ABEDF5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6" name="Text Box 7">
          <a:extLst>
            <a:ext uri="{FF2B5EF4-FFF2-40B4-BE49-F238E27FC236}">
              <a16:creationId xmlns:a16="http://schemas.microsoft.com/office/drawing/2014/main" id="{A58D79A0-9E5C-4E44-ABE2-D642E7B15A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7" name="Text Box 7">
          <a:extLst>
            <a:ext uri="{FF2B5EF4-FFF2-40B4-BE49-F238E27FC236}">
              <a16:creationId xmlns:a16="http://schemas.microsoft.com/office/drawing/2014/main" id="{BBD3877F-025B-4470-ADED-FA95A281B9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8" name="Text Box 7">
          <a:extLst>
            <a:ext uri="{FF2B5EF4-FFF2-40B4-BE49-F238E27FC236}">
              <a16:creationId xmlns:a16="http://schemas.microsoft.com/office/drawing/2014/main" id="{98BF0696-3F54-4AD9-AA19-B1ED45AD13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89" name="Text Box 7">
          <a:extLst>
            <a:ext uri="{FF2B5EF4-FFF2-40B4-BE49-F238E27FC236}">
              <a16:creationId xmlns:a16="http://schemas.microsoft.com/office/drawing/2014/main" id="{EAC41C77-067F-4F08-8F65-6943701B63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90" name="Text Box 7">
          <a:extLst>
            <a:ext uri="{FF2B5EF4-FFF2-40B4-BE49-F238E27FC236}">
              <a16:creationId xmlns:a16="http://schemas.microsoft.com/office/drawing/2014/main" id="{F3CF078C-82D6-457D-91A5-12CF0E3BD3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91" name="Text Box 7">
          <a:extLst>
            <a:ext uri="{FF2B5EF4-FFF2-40B4-BE49-F238E27FC236}">
              <a16:creationId xmlns:a16="http://schemas.microsoft.com/office/drawing/2014/main" id="{0E028B67-5126-4278-9AA7-C06A0BF6A4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92" name="Text Box 7">
          <a:extLst>
            <a:ext uri="{FF2B5EF4-FFF2-40B4-BE49-F238E27FC236}">
              <a16:creationId xmlns:a16="http://schemas.microsoft.com/office/drawing/2014/main" id="{0CE4AC7F-A75D-4D2C-B1B2-7267D9DB7B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93" name="Text Box 7">
          <a:extLst>
            <a:ext uri="{FF2B5EF4-FFF2-40B4-BE49-F238E27FC236}">
              <a16:creationId xmlns:a16="http://schemas.microsoft.com/office/drawing/2014/main" id="{71BB7B80-851D-496C-A874-204F08033C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694" name="Text Box 7">
          <a:extLst>
            <a:ext uri="{FF2B5EF4-FFF2-40B4-BE49-F238E27FC236}">
              <a16:creationId xmlns:a16="http://schemas.microsoft.com/office/drawing/2014/main" id="{6C9CDADC-8B6A-4F48-87E3-9DB5827C99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695" name="Text Box 7">
          <a:extLst>
            <a:ext uri="{FF2B5EF4-FFF2-40B4-BE49-F238E27FC236}">
              <a16:creationId xmlns:a16="http://schemas.microsoft.com/office/drawing/2014/main" id="{786049B7-53A5-42A1-B97B-48388F2827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696" name="Text Box 7">
          <a:extLst>
            <a:ext uri="{FF2B5EF4-FFF2-40B4-BE49-F238E27FC236}">
              <a16:creationId xmlns:a16="http://schemas.microsoft.com/office/drawing/2014/main" id="{4734D7C1-B51C-4FC7-B8DA-D7EF655238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697" name="Text Box 7">
          <a:extLst>
            <a:ext uri="{FF2B5EF4-FFF2-40B4-BE49-F238E27FC236}">
              <a16:creationId xmlns:a16="http://schemas.microsoft.com/office/drawing/2014/main" id="{D6FA31AD-014A-4914-96AD-F1B3687B89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98" name="Text Box 7">
          <a:extLst>
            <a:ext uri="{FF2B5EF4-FFF2-40B4-BE49-F238E27FC236}">
              <a16:creationId xmlns:a16="http://schemas.microsoft.com/office/drawing/2014/main" id="{852D2EEA-9873-41F4-BA06-A27BAEA692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99" name="Text Box 7">
          <a:extLst>
            <a:ext uri="{FF2B5EF4-FFF2-40B4-BE49-F238E27FC236}">
              <a16:creationId xmlns:a16="http://schemas.microsoft.com/office/drawing/2014/main" id="{036F6AF1-2394-4239-9D15-9A89965BCB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0" name="Text Box 7">
          <a:extLst>
            <a:ext uri="{FF2B5EF4-FFF2-40B4-BE49-F238E27FC236}">
              <a16:creationId xmlns:a16="http://schemas.microsoft.com/office/drawing/2014/main" id="{D6523399-BEEA-4783-8EB2-16E72652AC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1" name="Text Box 7">
          <a:extLst>
            <a:ext uri="{FF2B5EF4-FFF2-40B4-BE49-F238E27FC236}">
              <a16:creationId xmlns:a16="http://schemas.microsoft.com/office/drawing/2014/main" id="{D2C39EB9-ED52-4446-904F-EBEBEB700E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2" name="Text Box 7">
          <a:extLst>
            <a:ext uri="{FF2B5EF4-FFF2-40B4-BE49-F238E27FC236}">
              <a16:creationId xmlns:a16="http://schemas.microsoft.com/office/drawing/2014/main" id="{03542A1F-CC20-4691-9200-186E490691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3" name="Text Box 7">
          <a:extLst>
            <a:ext uri="{FF2B5EF4-FFF2-40B4-BE49-F238E27FC236}">
              <a16:creationId xmlns:a16="http://schemas.microsoft.com/office/drawing/2014/main" id="{9EB8F2AA-CADA-4F19-B2A7-F922C205F8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4" name="Text Box 7">
          <a:extLst>
            <a:ext uri="{FF2B5EF4-FFF2-40B4-BE49-F238E27FC236}">
              <a16:creationId xmlns:a16="http://schemas.microsoft.com/office/drawing/2014/main" id="{394236FB-F260-4E5C-916C-574EF8319E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5" name="Text Box 7">
          <a:extLst>
            <a:ext uri="{FF2B5EF4-FFF2-40B4-BE49-F238E27FC236}">
              <a16:creationId xmlns:a16="http://schemas.microsoft.com/office/drawing/2014/main" id="{C35A9FCC-2412-4AA5-B0FA-E65730F909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6" name="Text Box 7">
          <a:extLst>
            <a:ext uri="{FF2B5EF4-FFF2-40B4-BE49-F238E27FC236}">
              <a16:creationId xmlns:a16="http://schemas.microsoft.com/office/drawing/2014/main" id="{E7E27B5F-A9F6-48CF-A173-BA9EA7C6BB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7" name="Text Box 7">
          <a:extLst>
            <a:ext uri="{FF2B5EF4-FFF2-40B4-BE49-F238E27FC236}">
              <a16:creationId xmlns:a16="http://schemas.microsoft.com/office/drawing/2014/main" id="{C02BE871-F5F2-4D8D-AAB3-EB3C64026E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8" name="Text Box 7">
          <a:extLst>
            <a:ext uri="{FF2B5EF4-FFF2-40B4-BE49-F238E27FC236}">
              <a16:creationId xmlns:a16="http://schemas.microsoft.com/office/drawing/2014/main" id="{CF378E58-5F21-4C5E-AF45-A9C2F3F79D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09" name="Text Box 7">
          <a:extLst>
            <a:ext uri="{FF2B5EF4-FFF2-40B4-BE49-F238E27FC236}">
              <a16:creationId xmlns:a16="http://schemas.microsoft.com/office/drawing/2014/main" id="{7E50FB1A-E290-4956-AA7E-548EA3E866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0" name="Text Box 7">
          <a:extLst>
            <a:ext uri="{FF2B5EF4-FFF2-40B4-BE49-F238E27FC236}">
              <a16:creationId xmlns:a16="http://schemas.microsoft.com/office/drawing/2014/main" id="{5B16B14B-8D30-4817-8D8C-FDAE361545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1" name="Text Box 7">
          <a:extLst>
            <a:ext uri="{FF2B5EF4-FFF2-40B4-BE49-F238E27FC236}">
              <a16:creationId xmlns:a16="http://schemas.microsoft.com/office/drawing/2014/main" id="{449F97A6-0F02-492B-B63C-B445BA4808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2" name="Text Box 7">
          <a:extLst>
            <a:ext uri="{FF2B5EF4-FFF2-40B4-BE49-F238E27FC236}">
              <a16:creationId xmlns:a16="http://schemas.microsoft.com/office/drawing/2014/main" id="{6476BF48-B98B-4A61-9DFA-039A1821BB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3" name="Text Box 7">
          <a:extLst>
            <a:ext uri="{FF2B5EF4-FFF2-40B4-BE49-F238E27FC236}">
              <a16:creationId xmlns:a16="http://schemas.microsoft.com/office/drawing/2014/main" id="{42D5322D-68D6-4E09-9A66-A9F74393A8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4" name="Text Box 7">
          <a:extLst>
            <a:ext uri="{FF2B5EF4-FFF2-40B4-BE49-F238E27FC236}">
              <a16:creationId xmlns:a16="http://schemas.microsoft.com/office/drawing/2014/main" id="{C4560176-7F0C-413A-8C3B-0A60B36E12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5" name="Text Box 7">
          <a:extLst>
            <a:ext uri="{FF2B5EF4-FFF2-40B4-BE49-F238E27FC236}">
              <a16:creationId xmlns:a16="http://schemas.microsoft.com/office/drawing/2014/main" id="{BA5797A2-90AE-4BF8-81A6-A02EE34F46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6" name="Text Box 7">
          <a:extLst>
            <a:ext uri="{FF2B5EF4-FFF2-40B4-BE49-F238E27FC236}">
              <a16:creationId xmlns:a16="http://schemas.microsoft.com/office/drawing/2014/main" id="{074F3054-204C-41D7-97BD-816EA5CED1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7" name="Text Box 7">
          <a:extLst>
            <a:ext uri="{FF2B5EF4-FFF2-40B4-BE49-F238E27FC236}">
              <a16:creationId xmlns:a16="http://schemas.microsoft.com/office/drawing/2014/main" id="{DF5E3628-4E82-4C91-A55B-1FB137882E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8" name="Text Box 7">
          <a:extLst>
            <a:ext uri="{FF2B5EF4-FFF2-40B4-BE49-F238E27FC236}">
              <a16:creationId xmlns:a16="http://schemas.microsoft.com/office/drawing/2014/main" id="{087441F8-8587-4DAB-8600-542238407E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19" name="Text Box 7">
          <a:extLst>
            <a:ext uri="{FF2B5EF4-FFF2-40B4-BE49-F238E27FC236}">
              <a16:creationId xmlns:a16="http://schemas.microsoft.com/office/drawing/2014/main" id="{ECB2FDB4-5D19-4075-B1CE-662282E6AA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0" name="Text Box 7">
          <a:extLst>
            <a:ext uri="{FF2B5EF4-FFF2-40B4-BE49-F238E27FC236}">
              <a16:creationId xmlns:a16="http://schemas.microsoft.com/office/drawing/2014/main" id="{A05676B3-346C-4639-AF7A-ED105AD380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1" name="Text Box 7">
          <a:extLst>
            <a:ext uri="{FF2B5EF4-FFF2-40B4-BE49-F238E27FC236}">
              <a16:creationId xmlns:a16="http://schemas.microsoft.com/office/drawing/2014/main" id="{881C0AA1-6066-4421-A779-18269B8A9B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2" name="Text Box 7">
          <a:extLst>
            <a:ext uri="{FF2B5EF4-FFF2-40B4-BE49-F238E27FC236}">
              <a16:creationId xmlns:a16="http://schemas.microsoft.com/office/drawing/2014/main" id="{CBCD7A80-8806-460E-AF16-5F66B1D7A9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3" name="Text Box 7">
          <a:extLst>
            <a:ext uri="{FF2B5EF4-FFF2-40B4-BE49-F238E27FC236}">
              <a16:creationId xmlns:a16="http://schemas.microsoft.com/office/drawing/2014/main" id="{BD9592C2-0C01-4898-BA96-CADD888261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4" name="Text Box 7">
          <a:extLst>
            <a:ext uri="{FF2B5EF4-FFF2-40B4-BE49-F238E27FC236}">
              <a16:creationId xmlns:a16="http://schemas.microsoft.com/office/drawing/2014/main" id="{4BA2E720-2615-4B3B-9518-53F541CC25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5" name="Text Box 7">
          <a:extLst>
            <a:ext uri="{FF2B5EF4-FFF2-40B4-BE49-F238E27FC236}">
              <a16:creationId xmlns:a16="http://schemas.microsoft.com/office/drawing/2014/main" id="{49F119F1-43C5-4D9D-97F5-5BFD4D1078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6" name="Text Box 7">
          <a:extLst>
            <a:ext uri="{FF2B5EF4-FFF2-40B4-BE49-F238E27FC236}">
              <a16:creationId xmlns:a16="http://schemas.microsoft.com/office/drawing/2014/main" id="{656FCC56-BD51-4961-8AFB-4D4051F093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7" name="Text Box 7">
          <a:extLst>
            <a:ext uri="{FF2B5EF4-FFF2-40B4-BE49-F238E27FC236}">
              <a16:creationId xmlns:a16="http://schemas.microsoft.com/office/drawing/2014/main" id="{EC19DDC3-B4DA-4D26-A901-9EDE8294FC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8" name="Text Box 7">
          <a:extLst>
            <a:ext uri="{FF2B5EF4-FFF2-40B4-BE49-F238E27FC236}">
              <a16:creationId xmlns:a16="http://schemas.microsoft.com/office/drawing/2014/main" id="{2D96E4DB-ED08-4413-B9E1-05C8818AAA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29" name="Text Box 7">
          <a:extLst>
            <a:ext uri="{FF2B5EF4-FFF2-40B4-BE49-F238E27FC236}">
              <a16:creationId xmlns:a16="http://schemas.microsoft.com/office/drawing/2014/main" id="{28528577-C54C-4E83-A69F-89F1559EB0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0" name="Text Box 7">
          <a:extLst>
            <a:ext uri="{FF2B5EF4-FFF2-40B4-BE49-F238E27FC236}">
              <a16:creationId xmlns:a16="http://schemas.microsoft.com/office/drawing/2014/main" id="{6874C034-AA17-4FA4-876C-1B197DD2F0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1" name="Text Box 7">
          <a:extLst>
            <a:ext uri="{FF2B5EF4-FFF2-40B4-BE49-F238E27FC236}">
              <a16:creationId xmlns:a16="http://schemas.microsoft.com/office/drawing/2014/main" id="{E2FCCDC7-8C13-4CF4-8413-A5C2A67A93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2" name="Text Box 7">
          <a:extLst>
            <a:ext uri="{FF2B5EF4-FFF2-40B4-BE49-F238E27FC236}">
              <a16:creationId xmlns:a16="http://schemas.microsoft.com/office/drawing/2014/main" id="{8DE9C9C5-06F1-4347-AC5C-3D8CC778E4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3" name="Text Box 7">
          <a:extLst>
            <a:ext uri="{FF2B5EF4-FFF2-40B4-BE49-F238E27FC236}">
              <a16:creationId xmlns:a16="http://schemas.microsoft.com/office/drawing/2014/main" id="{171B147B-58BC-4CEF-AF4C-7F2E5A276D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4" name="Text Box 7">
          <a:extLst>
            <a:ext uri="{FF2B5EF4-FFF2-40B4-BE49-F238E27FC236}">
              <a16:creationId xmlns:a16="http://schemas.microsoft.com/office/drawing/2014/main" id="{D768586F-C87A-49B7-AF88-2E084BC94F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5" name="Text Box 7">
          <a:extLst>
            <a:ext uri="{FF2B5EF4-FFF2-40B4-BE49-F238E27FC236}">
              <a16:creationId xmlns:a16="http://schemas.microsoft.com/office/drawing/2014/main" id="{68C1E706-60AD-484D-BB95-2A1D671FD9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6" name="Text Box 7">
          <a:extLst>
            <a:ext uri="{FF2B5EF4-FFF2-40B4-BE49-F238E27FC236}">
              <a16:creationId xmlns:a16="http://schemas.microsoft.com/office/drawing/2014/main" id="{F1274FA4-DBEE-4030-9B02-FF515EB714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7" name="Text Box 7">
          <a:extLst>
            <a:ext uri="{FF2B5EF4-FFF2-40B4-BE49-F238E27FC236}">
              <a16:creationId xmlns:a16="http://schemas.microsoft.com/office/drawing/2014/main" id="{30A71D53-7570-4BA2-AACF-C369D373ED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8" name="Text Box 7">
          <a:extLst>
            <a:ext uri="{FF2B5EF4-FFF2-40B4-BE49-F238E27FC236}">
              <a16:creationId xmlns:a16="http://schemas.microsoft.com/office/drawing/2014/main" id="{17290685-B8D3-4147-95A2-18FB2C9041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39" name="Text Box 7">
          <a:extLst>
            <a:ext uri="{FF2B5EF4-FFF2-40B4-BE49-F238E27FC236}">
              <a16:creationId xmlns:a16="http://schemas.microsoft.com/office/drawing/2014/main" id="{E0224878-3190-4F52-AF1F-8C12939E25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0" name="Text Box 7">
          <a:extLst>
            <a:ext uri="{FF2B5EF4-FFF2-40B4-BE49-F238E27FC236}">
              <a16:creationId xmlns:a16="http://schemas.microsoft.com/office/drawing/2014/main" id="{48B07CE1-FF8D-411A-B8E5-952A312302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1" name="Text Box 7">
          <a:extLst>
            <a:ext uri="{FF2B5EF4-FFF2-40B4-BE49-F238E27FC236}">
              <a16:creationId xmlns:a16="http://schemas.microsoft.com/office/drawing/2014/main" id="{072AC9B8-D7F4-4332-8F35-0649E20817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2" name="Text Box 7">
          <a:extLst>
            <a:ext uri="{FF2B5EF4-FFF2-40B4-BE49-F238E27FC236}">
              <a16:creationId xmlns:a16="http://schemas.microsoft.com/office/drawing/2014/main" id="{813E4CAA-E6B4-4027-93EB-5CCBF16D69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3" name="Text Box 7">
          <a:extLst>
            <a:ext uri="{FF2B5EF4-FFF2-40B4-BE49-F238E27FC236}">
              <a16:creationId xmlns:a16="http://schemas.microsoft.com/office/drawing/2014/main" id="{51B0B010-70E3-42B4-BAAA-5031E4F9DB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4" name="Text Box 7">
          <a:extLst>
            <a:ext uri="{FF2B5EF4-FFF2-40B4-BE49-F238E27FC236}">
              <a16:creationId xmlns:a16="http://schemas.microsoft.com/office/drawing/2014/main" id="{8164BF17-212B-4251-ADFF-2B7808651F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5" name="Text Box 7">
          <a:extLst>
            <a:ext uri="{FF2B5EF4-FFF2-40B4-BE49-F238E27FC236}">
              <a16:creationId xmlns:a16="http://schemas.microsoft.com/office/drawing/2014/main" id="{66D3F44B-1FFA-40E9-8850-136913EE66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6" name="Text Box 7">
          <a:extLst>
            <a:ext uri="{FF2B5EF4-FFF2-40B4-BE49-F238E27FC236}">
              <a16:creationId xmlns:a16="http://schemas.microsoft.com/office/drawing/2014/main" id="{3F309E24-AD16-4851-9C62-B7B646E6F3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7" name="Text Box 7">
          <a:extLst>
            <a:ext uri="{FF2B5EF4-FFF2-40B4-BE49-F238E27FC236}">
              <a16:creationId xmlns:a16="http://schemas.microsoft.com/office/drawing/2014/main" id="{B2BE843A-8C52-458B-BBE3-9438E3DE06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8" name="Text Box 7">
          <a:extLst>
            <a:ext uri="{FF2B5EF4-FFF2-40B4-BE49-F238E27FC236}">
              <a16:creationId xmlns:a16="http://schemas.microsoft.com/office/drawing/2014/main" id="{B3494834-E558-485A-9DD5-FA2280E6EE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49" name="Text Box 7">
          <a:extLst>
            <a:ext uri="{FF2B5EF4-FFF2-40B4-BE49-F238E27FC236}">
              <a16:creationId xmlns:a16="http://schemas.microsoft.com/office/drawing/2014/main" id="{B79F8899-6022-4422-820B-2ADF7D1E80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0" name="Text Box 7">
          <a:extLst>
            <a:ext uri="{FF2B5EF4-FFF2-40B4-BE49-F238E27FC236}">
              <a16:creationId xmlns:a16="http://schemas.microsoft.com/office/drawing/2014/main" id="{D3292534-43E8-43FF-A407-5FC3CDC5E8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1" name="Text Box 7">
          <a:extLst>
            <a:ext uri="{FF2B5EF4-FFF2-40B4-BE49-F238E27FC236}">
              <a16:creationId xmlns:a16="http://schemas.microsoft.com/office/drawing/2014/main" id="{3F4AFF2F-CCB8-4545-98F5-8A13F7A1EB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2" name="Text Box 7">
          <a:extLst>
            <a:ext uri="{FF2B5EF4-FFF2-40B4-BE49-F238E27FC236}">
              <a16:creationId xmlns:a16="http://schemas.microsoft.com/office/drawing/2014/main" id="{AE14F09A-7793-4098-82B2-02E6F073AF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3" name="Text Box 7">
          <a:extLst>
            <a:ext uri="{FF2B5EF4-FFF2-40B4-BE49-F238E27FC236}">
              <a16:creationId xmlns:a16="http://schemas.microsoft.com/office/drawing/2014/main" id="{5899A2FE-3A07-43C2-88F8-1629917D1D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4" name="Text Box 7">
          <a:extLst>
            <a:ext uri="{FF2B5EF4-FFF2-40B4-BE49-F238E27FC236}">
              <a16:creationId xmlns:a16="http://schemas.microsoft.com/office/drawing/2014/main" id="{81396D14-9FF5-4F55-8D46-5FC433A9D1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5" name="Text Box 7">
          <a:extLst>
            <a:ext uri="{FF2B5EF4-FFF2-40B4-BE49-F238E27FC236}">
              <a16:creationId xmlns:a16="http://schemas.microsoft.com/office/drawing/2014/main" id="{1DCA65EB-297E-412B-AC7B-44BA98A007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6" name="Text Box 7">
          <a:extLst>
            <a:ext uri="{FF2B5EF4-FFF2-40B4-BE49-F238E27FC236}">
              <a16:creationId xmlns:a16="http://schemas.microsoft.com/office/drawing/2014/main" id="{6F34321C-A81D-4FA6-8DF2-4E7830BCEA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7" name="Text Box 7">
          <a:extLst>
            <a:ext uri="{FF2B5EF4-FFF2-40B4-BE49-F238E27FC236}">
              <a16:creationId xmlns:a16="http://schemas.microsoft.com/office/drawing/2014/main" id="{3A780A73-81A5-4EE7-86DB-172E6FEDC8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8" name="Text Box 7">
          <a:extLst>
            <a:ext uri="{FF2B5EF4-FFF2-40B4-BE49-F238E27FC236}">
              <a16:creationId xmlns:a16="http://schemas.microsoft.com/office/drawing/2014/main" id="{F85EE803-6B27-401C-911E-6574924217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59" name="Text Box 7">
          <a:extLst>
            <a:ext uri="{FF2B5EF4-FFF2-40B4-BE49-F238E27FC236}">
              <a16:creationId xmlns:a16="http://schemas.microsoft.com/office/drawing/2014/main" id="{6FD1D61D-E697-418F-A419-895D261EBF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0" name="Text Box 7">
          <a:extLst>
            <a:ext uri="{FF2B5EF4-FFF2-40B4-BE49-F238E27FC236}">
              <a16:creationId xmlns:a16="http://schemas.microsoft.com/office/drawing/2014/main" id="{C41D8CC1-425C-48DC-88EA-2E41A48ADD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1" name="Text Box 7">
          <a:extLst>
            <a:ext uri="{FF2B5EF4-FFF2-40B4-BE49-F238E27FC236}">
              <a16:creationId xmlns:a16="http://schemas.microsoft.com/office/drawing/2014/main" id="{2455F9BC-3521-46FB-9198-541CAEE803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2" name="Text Box 7">
          <a:extLst>
            <a:ext uri="{FF2B5EF4-FFF2-40B4-BE49-F238E27FC236}">
              <a16:creationId xmlns:a16="http://schemas.microsoft.com/office/drawing/2014/main" id="{610F892C-40EF-4CD9-A739-35BFCFC57D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3" name="Text Box 7">
          <a:extLst>
            <a:ext uri="{FF2B5EF4-FFF2-40B4-BE49-F238E27FC236}">
              <a16:creationId xmlns:a16="http://schemas.microsoft.com/office/drawing/2014/main" id="{363B75BA-310D-498F-B25E-FE30C9779C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4" name="Text Box 7">
          <a:extLst>
            <a:ext uri="{FF2B5EF4-FFF2-40B4-BE49-F238E27FC236}">
              <a16:creationId xmlns:a16="http://schemas.microsoft.com/office/drawing/2014/main" id="{E1AEE56A-7191-46EF-9FFA-12969A8277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5" name="Text Box 7">
          <a:extLst>
            <a:ext uri="{FF2B5EF4-FFF2-40B4-BE49-F238E27FC236}">
              <a16:creationId xmlns:a16="http://schemas.microsoft.com/office/drawing/2014/main" id="{9F4CA688-991D-4E36-9CA1-4C3A3EFD11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6" name="Text Box 7">
          <a:extLst>
            <a:ext uri="{FF2B5EF4-FFF2-40B4-BE49-F238E27FC236}">
              <a16:creationId xmlns:a16="http://schemas.microsoft.com/office/drawing/2014/main" id="{E9B6BAEE-24FC-4594-8CFE-8D7FF996E4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7" name="Text Box 7">
          <a:extLst>
            <a:ext uri="{FF2B5EF4-FFF2-40B4-BE49-F238E27FC236}">
              <a16:creationId xmlns:a16="http://schemas.microsoft.com/office/drawing/2014/main" id="{B02995B2-4472-484C-B2F8-4534052352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8" name="Text Box 7">
          <a:extLst>
            <a:ext uri="{FF2B5EF4-FFF2-40B4-BE49-F238E27FC236}">
              <a16:creationId xmlns:a16="http://schemas.microsoft.com/office/drawing/2014/main" id="{099979E2-AB2D-4651-85DB-3BA9029E22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69" name="Text Box 7">
          <a:extLst>
            <a:ext uri="{FF2B5EF4-FFF2-40B4-BE49-F238E27FC236}">
              <a16:creationId xmlns:a16="http://schemas.microsoft.com/office/drawing/2014/main" id="{D6E3C143-D70D-4E11-89DF-8C3427090D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0" name="Text Box 7">
          <a:extLst>
            <a:ext uri="{FF2B5EF4-FFF2-40B4-BE49-F238E27FC236}">
              <a16:creationId xmlns:a16="http://schemas.microsoft.com/office/drawing/2014/main" id="{D78F901B-40D0-431A-A6BF-890F9242D5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1" name="Text Box 7">
          <a:extLst>
            <a:ext uri="{FF2B5EF4-FFF2-40B4-BE49-F238E27FC236}">
              <a16:creationId xmlns:a16="http://schemas.microsoft.com/office/drawing/2014/main" id="{29F34439-6B87-4BEA-BC5E-B113054FF8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2" name="Text Box 7">
          <a:extLst>
            <a:ext uri="{FF2B5EF4-FFF2-40B4-BE49-F238E27FC236}">
              <a16:creationId xmlns:a16="http://schemas.microsoft.com/office/drawing/2014/main" id="{1A863FC2-497B-4022-93B1-F1638ED70D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3" name="Text Box 7">
          <a:extLst>
            <a:ext uri="{FF2B5EF4-FFF2-40B4-BE49-F238E27FC236}">
              <a16:creationId xmlns:a16="http://schemas.microsoft.com/office/drawing/2014/main" id="{3F5D5512-D39F-45AD-9573-37253AD602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4" name="Text Box 7">
          <a:extLst>
            <a:ext uri="{FF2B5EF4-FFF2-40B4-BE49-F238E27FC236}">
              <a16:creationId xmlns:a16="http://schemas.microsoft.com/office/drawing/2014/main" id="{FD453F4B-9A6B-4F87-8F71-549DD68988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5" name="Text Box 7">
          <a:extLst>
            <a:ext uri="{FF2B5EF4-FFF2-40B4-BE49-F238E27FC236}">
              <a16:creationId xmlns:a16="http://schemas.microsoft.com/office/drawing/2014/main" id="{7A5A5110-C2AF-4DE0-BE4D-1A3A2A4E9A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6" name="Text Box 7">
          <a:extLst>
            <a:ext uri="{FF2B5EF4-FFF2-40B4-BE49-F238E27FC236}">
              <a16:creationId xmlns:a16="http://schemas.microsoft.com/office/drawing/2014/main" id="{ECCFD226-61CA-432C-8A96-3AD1DE7C34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7" name="Text Box 7">
          <a:extLst>
            <a:ext uri="{FF2B5EF4-FFF2-40B4-BE49-F238E27FC236}">
              <a16:creationId xmlns:a16="http://schemas.microsoft.com/office/drawing/2014/main" id="{C311A3BC-60B5-4865-AF73-C8192C973F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8" name="Text Box 7">
          <a:extLst>
            <a:ext uri="{FF2B5EF4-FFF2-40B4-BE49-F238E27FC236}">
              <a16:creationId xmlns:a16="http://schemas.microsoft.com/office/drawing/2014/main" id="{2794C9B9-8A9B-4652-AAA3-A67A137917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79" name="Text Box 7">
          <a:extLst>
            <a:ext uri="{FF2B5EF4-FFF2-40B4-BE49-F238E27FC236}">
              <a16:creationId xmlns:a16="http://schemas.microsoft.com/office/drawing/2014/main" id="{5168C3F3-4197-4E68-944D-2B67EE92DC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0" name="Text Box 7">
          <a:extLst>
            <a:ext uri="{FF2B5EF4-FFF2-40B4-BE49-F238E27FC236}">
              <a16:creationId xmlns:a16="http://schemas.microsoft.com/office/drawing/2014/main" id="{21A177C1-47D4-408D-B116-A98BB14264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1" name="Text Box 7">
          <a:extLst>
            <a:ext uri="{FF2B5EF4-FFF2-40B4-BE49-F238E27FC236}">
              <a16:creationId xmlns:a16="http://schemas.microsoft.com/office/drawing/2014/main" id="{63ED5FFE-57AA-45E2-8A60-D59F2F18D8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2" name="Text Box 7">
          <a:extLst>
            <a:ext uri="{FF2B5EF4-FFF2-40B4-BE49-F238E27FC236}">
              <a16:creationId xmlns:a16="http://schemas.microsoft.com/office/drawing/2014/main" id="{00D7973D-6085-465B-9BC2-A9DCFF3D71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3" name="Text Box 7">
          <a:extLst>
            <a:ext uri="{FF2B5EF4-FFF2-40B4-BE49-F238E27FC236}">
              <a16:creationId xmlns:a16="http://schemas.microsoft.com/office/drawing/2014/main" id="{28545DC2-9256-4EE9-A569-B816BBFC25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4" name="Text Box 7">
          <a:extLst>
            <a:ext uri="{FF2B5EF4-FFF2-40B4-BE49-F238E27FC236}">
              <a16:creationId xmlns:a16="http://schemas.microsoft.com/office/drawing/2014/main" id="{D45A6F70-954C-444A-B56F-ABE5E81FA2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5" name="Text Box 7">
          <a:extLst>
            <a:ext uri="{FF2B5EF4-FFF2-40B4-BE49-F238E27FC236}">
              <a16:creationId xmlns:a16="http://schemas.microsoft.com/office/drawing/2014/main" id="{11062191-73DB-4735-A866-A972C73B11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6" name="Text Box 7">
          <a:extLst>
            <a:ext uri="{FF2B5EF4-FFF2-40B4-BE49-F238E27FC236}">
              <a16:creationId xmlns:a16="http://schemas.microsoft.com/office/drawing/2014/main" id="{63F9A238-22A3-4D52-9F0E-89531C3AD6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7" name="Text Box 7">
          <a:extLst>
            <a:ext uri="{FF2B5EF4-FFF2-40B4-BE49-F238E27FC236}">
              <a16:creationId xmlns:a16="http://schemas.microsoft.com/office/drawing/2014/main" id="{31B55431-7310-4754-A3ED-943AE521C3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8" name="Text Box 7">
          <a:extLst>
            <a:ext uri="{FF2B5EF4-FFF2-40B4-BE49-F238E27FC236}">
              <a16:creationId xmlns:a16="http://schemas.microsoft.com/office/drawing/2014/main" id="{C1DAFFE1-7851-4866-81E2-6292325AC6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89" name="Text Box 7">
          <a:extLst>
            <a:ext uri="{FF2B5EF4-FFF2-40B4-BE49-F238E27FC236}">
              <a16:creationId xmlns:a16="http://schemas.microsoft.com/office/drawing/2014/main" id="{6F6C800F-DF98-4C88-B0A1-2FBCF8AF17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0" name="Text Box 7">
          <a:extLst>
            <a:ext uri="{FF2B5EF4-FFF2-40B4-BE49-F238E27FC236}">
              <a16:creationId xmlns:a16="http://schemas.microsoft.com/office/drawing/2014/main" id="{E901418B-7C2E-4ECD-B5FB-43F5CE4916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1" name="Text Box 7">
          <a:extLst>
            <a:ext uri="{FF2B5EF4-FFF2-40B4-BE49-F238E27FC236}">
              <a16:creationId xmlns:a16="http://schemas.microsoft.com/office/drawing/2014/main" id="{EC35687E-3494-426D-A9CA-01794FAF24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2" name="Text Box 7">
          <a:extLst>
            <a:ext uri="{FF2B5EF4-FFF2-40B4-BE49-F238E27FC236}">
              <a16:creationId xmlns:a16="http://schemas.microsoft.com/office/drawing/2014/main" id="{0C315CFD-74C6-470A-92C2-B4D206256C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3" name="Text Box 7">
          <a:extLst>
            <a:ext uri="{FF2B5EF4-FFF2-40B4-BE49-F238E27FC236}">
              <a16:creationId xmlns:a16="http://schemas.microsoft.com/office/drawing/2014/main" id="{1946359F-482F-4AD0-9761-5B97BCFE66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4" name="Text Box 7">
          <a:extLst>
            <a:ext uri="{FF2B5EF4-FFF2-40B4-BE49-F238E27FC236}">
              <a16:creationId xmlns:a16="http://schemas.microsoft.com/office/drawing/2014/main" id="{9B0AA42F-E1C8-450A-98E7-1F7B460B12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5" name="Text Box 7">
          <a:extLst>
            <a:ext uri="{FF2B5EF4-FFF2-40B4-BE49-F238E27FC236}">
              <a16:creationId xmlns:a16="http://schemas.microsoft.com/office/drawing/2014/main" id="{37160B89-A2AF-4B7E-B7C9-0C26469C7A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6" name="Text Box 7">
          <a:extLst>
            <a:ext uri="{FF2B5EF4-FFF2-40B4-BE49-F238E27FC236}">
              <a16:creationId xmlns:a16="http://schemas.microsoft.com/office/drawing/2014/main" id="{11C50AAF-C6DA-4C37-B106-720CD4C99C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7" name="Text Box 7">
          <a:extLst>
            <a:ext uri="{FF2B5EF4-FFF2-40B4-BE49-F238E27FC236}">
              <a16:creationId xmlns:a16="http://schemas.microsoft.com/office/drawing/2014/main" id="{D6CE1ABD-5899-47CB-9D90-F82CE0C1E8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8" name="Text Box 7">
          <a:extLst>
            <a:ext uri="{FF2B5EF4-FFF2-40B4-BE49-F238E27FC236}">
              <a16:creationId xmlns:a16="http://schemas.microsoft.com/office/drawing/2014/main" id="{F243E383-E20C-4621-A24C-FDCF802511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799" name="Text Box 7">
          <a:extLst>
            <a:ext uri="{FF2B5EF4-FFF2-40B4-BE49-F238E27FC236}">
              <a16:creationId xmlns:a16="http://schemas.microsoft.com/office/drawing/2014/main" id="{859E25E6-E5FA-490F-97BD-403BFBECBC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0" name="Text Box 7">
          <a:extLst>
            <a:ext uri="{FF2B5EF4-FFF2-40B4-BE49-F238E27FC236}">
              <a16:creationId xmlns:a16="http://schemas.microsoft.com/office/drawing/2014/main" id="{92BDF806-71CC-4EDD-8C9F-6E7813F8DE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1" name="Text Box 7">
          <a:extLst>
            <a:ext uri="{FF2B5EF4-FFF2-40B4-BE49-F238E27FC236}">
              <a16:creationId xmlns:a16="http://schemas.microsoft.com/office/drawing/2014/main" id="{0EE50FAA-9F3F-4FC2-9562-2B68349BD8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2" name="Text Box 7">
          <a:extLst>
            <a:ext uri="{FF2B5EF4-FFF2-40B4-BE49-F238E27FC236}">
              <a16:creationId xmlns:a16="http://schemas.microsoft.com/office/drawing/2014/main" id="{507A7A41-1B18-41FB-A619-658F032CAF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3" name="Text Box 7">
          <a:extLst>
            <a:ext uri="{FF2B5EF4-FFF2-40B4-BE49-F238E27FC236}">
              <a16:creationId xmlns:a16="http://schemas.microsoft.com/office/drawing/2014/main" id="{53731DE3-8E47-4A51-97BF-98545BBA6E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4" name="Text Box 7">
          <a:extLst>
            <a:ext uri="{FF2B5EF4-FFF2-40B4-BE49-F238E27FC236}">
              <a16:creationId xmlns:a16="http://schemas.microsoft.com/office/drawing/2014/main" id="{605A79A2-9E6F-4578-A5B8-D497773B7D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5" name="Text Box 7">
          <a:extLst>
            <a:ext uri="{FF2B5EF4-FFF2-40B4-BE49-F238E27FC236}">
              <a16:creationId xmlns:a16="http://schemas.microsoft.com/office/drawing/2014/main" id="{27D765B1-0AA1-46D8-AB2E-0E1D39DC47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6" name="Text Box 7">
          <a:extLst>
            <a:ext uri="{FF2B5EF4-FFF2-40B4-BE49-F238E27FC236}">
              <a16:creationId xmlns:a16="http://schemas.microsoft.com/office/drawing/2014/main" id="{0E96663B-4068-4507-AB3E-17487BFFD2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7" name="Text Box 7">
          <a:extLst>
            <a:ext uri="{FF2B5EF4-FFF2-40B4-BE49-F238E27FC236}">
              <a16:creationId xmlns:a16="http://schemas.microsoft.com/office/drawing/2014/main" id="{D1E78294-D9BF-4F74-BE3F-133AC26413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8" name="Text Box 7">
          <a:extLst>
            <a:ext uri="{FF2B5EF4-FFF2-40B4-BE49-F238E27FC236}">
              <a16:creationId xmlns:a16="http://schemas.microsoft.com/office/drawing/2014/main" id="{056C04A4-753F-4404-8255-6632FB63FD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09" name="Text Box 7">
          <a:extLst>
            <a:ext uri="{FF2B5EF4-FFF2-40B4-BE49-F238E27FC236}">
              <a16:creationId xmlns:a16="http://schemas.microsoft.com/office/drawing/2014/main" id="{70528BD0-A70A-4C99-A911-5A08F2BBAF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0" name="Text Box 7">
          <a:extLst>
            <a:ext uri="{FF2B5EF4-FFF2-40B4-BE49-F238E27FC236}">
              <a16:creationId xmlns:a16="http://schemas.microsoft.com/office/drawing/2014/main" id="{484931F5-689A-4C75-AA4E-610996653B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1" name="Text Box 7">
          <a:extLst>
            <a:ext uri="{FF2B5EF4-FFF2-40B4-BE49-F238E27FC236}">
              <a16:creationId xmlns:a16="http://schemas.microsoft.com/office/drawing/2014/main" id="{1DF97CC4-8044-460C-8C80-7D6299D8F9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2" name="Text Box 7">
          <a:extLst>
            <a:ext uri="{FF2B5EF4-FFF2-40B4-BE49-F238E27FC236}">
              <a16:creationId xmlns:a16="http://schemas.microsoft.com/office/drawing/2014/main" id="{8B5952C1-AB67-47A1-B1EA-1A52F5DFE3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3" name="Text Box 7">
          <a:extLst>
            <a:ext uri="{FF2B5EF4-FFF2-40B4-BE49-F238E27FC236}">
              <a16:creationId xmlns:a16="http://schemas.microsoft.com/office/drawing/2014/main" id="{933E048B-BE8D-4EDC-8E21-85CD9221BD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4" name="Text Box 7">
          <a:extLst>
            <a:ext uri="{FF2B5EF4-FFF2-40B4-BE49-F238E27FC236}">
              <a16:creationId xmlns:a16="http://schemas.microsoft.com/office/drawing/2014/main" id="{1E76C81C-55DF-4DE5-8F23-4B724E0CE6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5" name="Text Box 7">
          <a:extLst>
            <a:ext uri="{FF2B5EF4-FFF2-40B4-BE49-F238E27FC236}">
              <a16:creationId xmlns:a16="http://schemas.microsoft.com/office/drawing/2014/main" id="{96AEC76E-AF89-4C1E-8FC1-F7B6FBA9FC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6" name="Text Box 7">
          <a:extLst>
            <a:ext uri="{FF2B5EF4-FFF2-40B4-BE49-F238E27FC236}">
              <a16:creationId xmlns:a16="http://schemas.microsoft.com/office/drawing/2014/main" id="{26897174-6F28-49D9-B101-DAF345BFAE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7" name="Text Box 7">
          <a:extLst>
            <a:ext uri="{FF2B5EF4-FFF2-40B4-BE49-F238E27FC236}">
              <a16:creationId xmlns:a16="http://schemas.microsoft.com/office/drawing/2014/main" id="{144885BC-B3C1-4A75-9D29-08CBB64A9B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8" name="Text Box 7">
          <a:extLst>
            <a:ext uri="{FF2B5EF4-FFF2-40B4-BE49-F238E27FC236}">
              <a16:creationId xmlns:a16="http://schemas.microsoft.com/office/drawing/2014/main" id="{821E3F1E-272F-4118-A9C2-03EC49A1AE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19" name="Text Box 7">
          <a:extLst>
            <a:ext uri="{FF2B5EF4-FFF2-40B4-BE49-F238E27FC236}">
              <a16:creationId xmlns:a16="http://schemas.microsoft.com/office/drawing/2014/main" id="{DAF5D970-69F7-4C76-8A70-6022FA2A55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0" name="Text Box 7">
          <a:extLst>
            <a:ext uri="{FF2B5EF4-FFF2-40B4-BE49-F238E27FC236}">
              <a16:creationId xmlns:a16="http://schemas.microsoft.com/office/drawing/2014/main" id="{522F3AE1-BFFE-4B19-A556-F83795479A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1" name="Text Box 7">
          <a:extLst>
            <a:ext uri="{FF2B5EF4-FFF2-40B4-BE49-F238E27FC236}">
              <a16:creationId xmlns:a16="http://schemas.microsoft.com/office/drawing/2014/main" id="{80AB9AA7-31AD-4443-A04F-FC4A9916C0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2" name="Text Box 7">
          <a:extLst>
            <a:ext uri="{FF2B5EF4-FFF2-40B4-BE49-F238E27FC236}">
              <a16:creationId xmlns:a16="http://schemas.microsoft.com/office/drawing/2014/main" id="{BE0F8946-8B85-44FB-8AF3-E59BB14DBC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3" name="Text Box 7">
          <a:extLst>
            <a:ext uri="{FF2B5EF4-FFF2-40B4-BE49-F238E27FC236}">
              <a16:creationId xmlns:a16="http://schemas.microsoft.com/office/drawing/2014/main" id="{16329F59-08D9-471B-96CA-12CB466761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4" name="Text Box 7">
          <a:extLst>
            <a:ext uri="{FF2B5EF4-FFF2-40B4-BE49-F238E27FC236}">
              <a16:creationId xmlns:a16="http://schemas.microsoft.com/office/drawing/2014/main" id="{791194BA-526D-4346-9A5B-D94DC426E2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5" name="Text Box 7">
          <a:extLst>
            <a:ext uri="{FF2B5EF4-FFF2-40B4-BE49-F238E27FC236}">
              <a16:creationId xmlns:a16="http://schemas.microsoft.com/office/drawing/2014/main" id="{CE7BC759-7D87-448B-91E0-6228BD3E50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6" name="Text Box 7">
          <a:extLst>
            <a:ext uri="{FF2B5EF4-FFF2-40B4-BE49-F238E27FC236}">
              <a16:creationId xmlns:a16="http://schemas.microsoft.com/office/drawing/2014/main" id="{97BD5175-518E-4DE5-AF72-61291C4BD5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7" name="Text Box 7">
          <a:extLst>
            <a:ext uri="{FF2B5EF4-FFF2-40B4-BE49-F238E27FC236}">
              <a16:creationId xmlns:a16="http://schemas.microsoft.com/office/drawing/2014/main" id="{469650BF-53FE-44CF-8DFF-2C91EFCC44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8" name="Text Box 7">
          <a:extLst>
            <a:ext uri="{FF2B5EF4-FFF2-40B4-BE49-F238E27FC236}">
              <a16:creationId xmlns:a16="http://schemas.microsoft.com/office/drawing/2014/main" id="{865E5117-C388-4778-9DFA-92F0551275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29" name="Text Box 7">
          <a:extLst>
            <a:ext uri="{FF2B5EF4-FFF2-40B4-BE49-F238E27FC236}">
              <a16:creationId xmlns:a16="http://schemas.microsoft.com/office/drawing/2014/main" id="{8788FF2C-9BD5-48F0-8E07-18526E8F1B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0" name="Text Box 7">
          <a:extLst>
            <a:ext uri="{FF2B5EF4-FFF2-40B4-BE49-F238E27FC236}">
              <a16:creationId xmlns:a16="http://schemas.microsoft.com/office/drawing/2014/main" id="{0B407286-4CB4-42D9-8129-0F32FF6039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1" name="Text Box 7">
          <a:extLst>
            <a:ext uri="{FF2B5EF4-FFF2-40B4-BE49-F238E27FC236}">
              <a16:creationId xmlns:a16="http://schemas.microsoft.com/office/drawing/2014/main" id="{8225DF06-28F8-43E5-BFD1-C44AAA9557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2" name="Text Box 7">
          <a:extLst>
            <a:ext uri="{FF2B5EF4-FFF2-40B4-BE49-F238E27FC236}">
              <a16:creationId xmlns:a16="http://schemas.microsoft.com/office/drawing/2014/main" id="{8A852548-73B0-4A74-A69C-3887AAC18A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3" name="Text Box 7">
          <a:extLst>
            <a:ext uri="{FF2B5EF4-FFF2-40B4-BE49-F238E27FC236}">
              <a16:creationId xmlns:a16="http://schemas.microsoft.com/office/drawing/2014/main" id="{8D7EAB60-F472-4235-9548-710E882329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4" name="Text Box 7">
          <a:extLst>
            <a:ext uri="{FF2B5EF4-FFF2-40B4-BE49-F238E27FC236}">
              <a16:creationId xmlns:a16="http://schemas.microsoft.com/office/drawing/2014/main" id="{3207A90D-7ED2-4453-86B6-BA139D158D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5" name="Text Box 7">
          <a:extLst>
            <a:ext uri="{FF2B5EF4-FFF2-40B4-BE49-F238E27FC236}">
              <a16:creationId xmlns:a16="http://schemas.microsoft.com/office/drawing/2014/main" id="{DCD2D024-55FF-484A-A869-2E9315B9C9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6" name="Text Box 7">
          <a:extLst>
            <a:ext uri="{FF2B5EF4-FFF2-40B4-BE49-F238E27FC236}">
              <a16:creationId xmlns:a16="http://schemas.microsoft.com/office/drawing/2014/main" id="{53666105-CD2B-4F3D-9CEF-018E176CFD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7" name="Text Box 7">
          <a:extLst>
            <a:ext uri="{FF2B5EF4-FFF2-40B4-BE49-F238E27FC236}">
              <a16:creationId xmlns:a16="http://schemas.microsoft.com/office/drawing/2014/main" id="{FB44E5F6-ACFD-45BF-ABDE-F7EEE3F903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8" name="Text Box 7">
          <a:extLst>
            <a:ext uri="{FF2B5EF4-FFF2-40B4-BE49-F238E27FC236}">
              <a16:creationId xmlns:a16="http://schemas.microsoft.com/office/drawing/2014/main" id="{5D39C68A-086A-4370-9509-85AE00FFFA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39" name="Text Box 7">
          <a:extLst>
            <a:ext uri="{FF2B5EF4-FFF2-40B4-BE49-F238E27FC236}">
              <a16:creationId xmlns:a16="http://schemas.microsoft.com/office/drawing/2014/main" id="{AAC12574-CA5B-42AA-8D0A-317BD095C5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0" name="Text Box 7">
          <a:extLst>
            <a:ext uri="{FF2B5EF4-FFF2-40B4-BE49-F238E27FC236}">
              <a16:creationId xmlns:a16="http://schemas.microsoft.com/office/drawing/2014/main" id="{6C3146C1-59DC-4238-8AC4-AEBA7FD51C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1" name="Text Box 7">
          <a:extLst>
            <a:ext uri="{FF2B5EF4-FFF2-40B4-BE49-F238E27FC236}">
              <a16:creationId xmlns:a16="http://schemas.microsoft.com/office/drawing/2014/main" id="{4C4241B4-5973-47C4-8CE6-FA058FCEDC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2" name="Text Box 7">
          <a:extLst>
            <a:ext uri="{FF2B5EF4-FFF2-40B4-BE49-F238E27FC236}">
              <a16:creationId xmlns:a16="http://schemas.microsoft.com/office/drawing/2014/main" id="{93AF346D-0EDE-4F25-A807-BB3AA4E77A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3" name="Text Box 7">
          <a:extLst>
            <a:ext uri="{FF2B5EF4-FFF2-40B4-BE49-F238E27FC236}">
              <a16:creationId xmlns:a16="http://schemas.microsoft.com/office/drawing/2014/main" id="{BB6BFB6D-EDEB-48D2-922A-C9328DCC2E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4" name="Text Box 7">
          <a:extLst>
            <a:ext uri="{FF2B5EF4-FFF2-40B4-BE49-F238E27FC236}">
              <a16:creationId xmlns:a16="http://schemas.microsoft.com/office/drawing/2014/main" id="{329A9788-56D6-456A-BD98-6D6CA9239D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5" name="Text Box 7">
          <a:extLst>
            <a:ext uri="{FF2B5EF4-FFF2-40B4-BE49-F238E27FC236}">
              <a16:creationId xmlns:a16="http://schemas.microsoft.com/office/drawing/2014/main" id="{3F0413F8-8F1C-4796-B9FD-314DFA70E7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6" name="Text Box 7">
          <a:extLst>
            <a:ext uri="{FF2B5EF4-FFF2-40B4-BE49-F238E27FC236}">
              <a16:creationId xmlns:a16="http://schemas.microsoft.com/office/drawing/2014/main" id="{6DDD217A-FDE7-40A2-A560-CFE5A9AC61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7" name="Text Box 7">
          <a:extLst>
            <a:ext uri="{FF2B5EF4-FFF2-40B4-BE49-F238E27FC236}">
              <a16:creationId xmlns:a16="http://schemas.microsoft.com/office/drawing/2014/main" id="{51DDB880-5BD9-424A-9986-A1C68D00BD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8" name="Text Box 7">
          <a:extLst>
            <a:ext uri="{FF2B5EF4-FFF2-40B4-BE49-F238E27FC236}">
              <a16:creationId xmlns:a16="http://schemas.microsoft.com/office/drawing/2014/main" id="{423BFC5F-4CD7-403C-98F4-184FAF9405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49" name="Text Box 7">
          <a:extLst>
            <a:ext uri="{FF2B5EF4-FFF2-40B4-BE49-F238E27FC236}">
              <a16:creationId xmlns:a16="http://schemas.microsoft.com/office/drawing/2014/main" id="{7D99A603-813D-40DA-9118-39F1770AB2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0" name="Text Box 7">
          <a:extLst>
            <a:ext uri="{FF2B5EF4-FFF2-40B4-BE49-F238E27FC236}">
              <a16:creationId xmlns:a16="http://schemas.microsoft.com/office/drawing/2014/main" id="{16C95956-C174-4F07-B9BD-4A1DA548C2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1" name="Text Box 7">
          <a:extLst>
            <a:ext uri="{FF2B5EF4-FFF2-40B4-BE49-F238E27FC236}">
              <a16:creationId xmlns:a16="http://schemas.microsoft.com/office/drawing/2014/main" id="{38F9EE78-1420-4D0A-B8D2-A10B56179D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2" name="Text Box 7">
          <a:extLst>
            <a:ext uri="{FF2B5EF4-FFF2-40B4-BE49-F238E27FC236}">
              <a16:creationId xmlns:a16="http://schemas.microsoft.com/office/drawing/2014/main" id="{E51996E7-79A8-446E-94D1-3B8FD134D6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3" name="Text Box 7">
          <a:extLst>
            <a:ext uri="{FF2B5EF4-FFF2-40B4-BE49-F238E27FC236}">
              <a16:creationId xmlns:a16="http://schemas.microsoft.com/office/drawing/2014/main" id="{C92E486A-DE78-4FEB-9CC2-AB15D796A2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4" name="Text Box 7">
          <a:extLst>
            <a:ext uri="{FF2B5EF4-FFF2-40B4-BE49-F238E27FC236}">
              <a16:creationId xmlns:a16="http://schemas.microsoft.com/office/drawing/2014/main" id="{5D25CEF0-2F3E-4EE1-8901-671470180E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5" name="Text Box 7">
          <a:extLst>
            <a:ext uri="{FF2B5EF4-FFF2-40B4-BE49-F238E27FC236}">
              <a16:creationId xmlns:a16="http://schemas.microsoft.com/office/drawing/2014/main" id="{B6E02037-7665-40A2-AF93-AAD64E6623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6" name="Text Box 7">
          <a:extLst>
            <a:ext uri="{FF2B5EF4-FFF2-40B4-BE49-F238E27FC236}">
              <a16:creationId xmlns:a16="http://schemas.microsoft.com/office/drawing/2014/main" id="{17E7DE84-B05A-4594-9E95-9DA25EEF86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7" name="Text Box 7">
          <a:extLst>
            <a:ext uri="{FF2B5EF4-FFF2-40B4-BE49-F238E27FC236}">
              <a16:creationId xmlns:a16="http://schemas.microsoft.com/office/drawing/2014/main" id="{4E1FE09F-009F-406A-B7FB-DE2AB30B7C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8" name="Text Box 7">
          <a:extLst>
            <a:ext uri="{FF2B5EF4-FFF2-40B4-BE49-F238E27FC236}">
              <a16:creationId xmlns:a16="http://schemas.microsoft.com/office/drawing/2014/main" id="{D2559AE8-2370-44F5-B11E-74E9F558A0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59" name="Text Box 7">
          <a:extLst>
            <a:ext uri="{FF2B5EF4-FFF2-40B4-BE49-F238E27FC236}">
              <a16:creationId xmlns:a16="http://schemas.microsoft.com/office/drawing/2014/main" id="{90892AA8-0755-437E-AA35-E32C253166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0" name="Text Box 7">
          <a:extLst>
            <a:ext uri="{FF2B5EF4-FFF2-40B4-BE49-F238E27FC236}">
              <a16:creationId xmlns:a16="http://schemas.microsoft.com/office/drawing/2014/main" id="{2B198EDC-729F-4141-99EE-4CB6CE6372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1" name="Text Box 7">
          <a:extLst>
            <a:ext uri="{FF2B5EF4-FFF2-40B4-BE49-F238E27FC236}">
              <a16:creationId xmlns:a16="http://schemas.microsoft.com/office/drawing/2014/main" id="{2DCFD882-D5DD-4B30-BF65-B4F7C12716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2" name="Text Box 7">
          <a:extLst>
            <a:ext uri="{FF2B5EF4-FFF2-40B4-BE49-F238E27FC236}">
              <a16:creationId xmlns:a16="http://schemas.microsoft.com/office/drawing/2014/main" id="{28C1B675-4D20-49DF-A3BB-848107CBE1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3" name="Text Box 7">
          <a:extLst>
            <a:ext uri="{FF2B5EF4-FFF2-40B4-BE49-F238E27FC236}">
              <a16:creationId xmlns:a16="http://schemas.microsoft.com/office/drawing/2014/main" id="{C7DA4909-92F8-4773-8A47-57D979AF68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4" name="Text Box 7">
          <a:extLst>
            <a:ext uri="{FF2B5EF4-FFF2-40B4-BE49-F238E27FC236}">
              <a16:creationId xmlns:a16="http://schemas.microsoft.com/office/drawing/2014/main" id="{E4B8E3F0-87E5-4BB6-A291-7F04A00ABA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5" name="Text Box 7">
          <a:extLst>
            <a:ext uri="{FF2B5EF4-FFF2-40B4-BE49-F238E27FC236}">
              <a16:creationId xmlns:a16="http://schemas.microsoft.com/office/drawing/2014/main" id="{7ADD17C9-7BDB-476D-B8B5-61618B6092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6" name="Text Box 7">
          <a:extLst>
            <a:ext uri="{FF2B5EF4-FFF2-40B4-BE49-F238E27FC236}">
              <a16:creationId xmlns:a16="http://schemas.microsoft.com/office/drawing/2014/main" id="{AC44C0B2-A22C-4237-A8D2-B2C9549B75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7" name="Text Box 7">
          <a:extLst>
            <a:ext uri="{FF2B5EF4-FFF2-40B4-BE49-F238E27FC236}">
              <a16:creationId xmlns:a16="http://schemas.microsoft.com/office/drawing/2014/main" id="{AC8FC91F-15E1-439E-951F-E342BBAC70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8" name="Text Box 7">
          <a:extLst>
            <a:ext uri="{FF2B5EF4-FFF2-40B4-BE49-F238E27FC236}">
              <a16:creationId xmlns:a16="http://schemas.microsoft.com/office/drawing/2014/main" id="{92C1FF01-3604-4A2A-B8D1-4DE96E12A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69" name="Text Box 7">
          <a:extLst>
            <a:ext uri="{FF2B5EF4-FFF2-40B4-BE49-F238E27FC236}">
              <a16:creationId xmlns:a16="http://schemas.microsoft.com/office/drawing/2014/main" id="{4C88E6C4-170B-4BB1-AE03-73A9321B98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0" name="Text Box 7">
          <a:extLst>
            <a:ext uri="{FF2B5EF4-FFF2-40B4-BE49-F238E27FC236}">
              <a16:creationId xmlns:a16="http://schemas.microsoft.com/office/drawing/2014/main" id="{2D939D5C-5D36-4280-B5FE-26B9FD1C07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1" name="Text Box 7">
          <a:extLst>
            <a:ext uri="{FF2B5EF4-FFF2-40B4-BE49-F238E27FC236}">
              <a16:creationId xmlns:a16="http://schemas.microsoft.com/office/drawing/2014/main" id="{BE8A0747-08C3-4559-B72F-4573C9CB3D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2" name="Text Box 7">
          <a:extLst>
            <a:ext uri="{FF2B5EF4-FFF2-40B4-BE49-F238E27FC236}">
              <a16:creationId xmlns:a16="http://schemas.microsoft.com/office/drawing/2014/main" id="{590732EE-639E-4C00-A8BF-9B5D867E33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3" name="Text Box 7">
          <a:extLst>
            <a:ext uri="{FF2B5EF4-FFF2-40B4-BE49-F238E27FC236}">
              <a16:creationId xmlns:a16="http://schemas.microsoft.com/office/drawing/2014/main" id="{FFD02A24-58AC-4EA1-BAE2-CB6EE8537B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4" name="Text Box 7">
          <a:extLst>
            <a:ext uri="{FF2B5EF4-FFF2-40B4-BE49-F238E27FC236}">
              <a16:creationId xmlns:a16="http://schemas.microsoft.com/office/drawing/2014/main" id="{BB1CE627-2D28-43F1-9E61-BCBCF0660C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5" name="Text Box 7">
          <a:extLst>
            <a:ext uri="{FF2B5EF4-FFF2-40B4-BE49-F238E27FC236}">
              <a16:creationId xmlns:a16="http://schemas.microsoft.com/office/drawing/2014/main" id="{5EAD47AE-B47E-4A54-9D6C-36F4E7676C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6" name="Text Box 7">
          <a:extLst>
            <a:ext uri="{FF2B5EF4-FFF2-40B4-BE49-F238E27FC236}">
              <a16:creationId xmlns:a16="http://schemas.microsoft.com/office/drawing/2014/main" id="{8165DD7F-B86D-4CE7-996C-F252AAA11C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7" name="Text Box 7">
          <a:extLst>
            <a:ext uri="{FF2B5EF4-FFF2-40B4-BE49-F238E27FC236}">
              <a16:creationId xmlns:a16="http://schemas.microsoft.com/office/drawing/2014/main" id="{F5654EEF-FD62-49DE-A83A-472BFDC026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8" name="Text Box 7">
          <a:extLst>
            <a:ext uri="{FF2B5EF4-FFF2-40B4-BE49-F238E27FC236}">
              <a16:creationId xmlns:a16="http://schemas.microsoft.com/office/drawing/2014/main" id="{558F53B4-E222-4B36-843B-4C211CB8B7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79" name="Text Box 7">
          <a:extLst>
            <a:ext uri="{FF2B5EF4-FFF2-40B4-BE49-F238E27FC236}">
              <a16:creationId xmlns:a16="http://schemas.microsoft.com/office/drawing/2014/main" id="{2B0A9A32-35D0-4E00-BC4D-E5369D8E08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0" name="Text Box 7">
          <a:extLst>
            <a:ext uri="{FF2B5EF4-FFF2-40B4-BE49-F238E27FC236}">
              <a16:creationId xmlns:a16="http://schemas.microsoft.com/office/drawing/2014/main" id="{2714918D-8844-4DC3-A93C-F0BAA66585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1" name="Text Box 7">
          <a:extLst>
            <a:ext uri="{FF2B5EF4-FFF2-40B4-BE49-F238E27FC236}">
              <a16:creationId xmlns:a16="http://schemas.microsoft.com/office/drawing/2014/main" id="{ECEA2268-A678-46D3-8AC8-B2C69AC9DC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2" name="Text Box 7">
          <a:extLst>
            <a:ext uri="{FF2B5EF4-FFF2-40B4-BE49-F238E27FC236}">
              <a16:creationId xmlns:a16="http://schemas.microsoft.com/office/drawing/2014/main" id="{4F98606C-427E-446F-B888-A094718CDE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3" name="Text Box 7">
          <a:extLst>
            <a:ext uri="{FF2B5EF4-FFF2-40B4-BE49-F238E27FC236}">
              <a16:creationId xmlns:a16="http://schemas.microsoft.com/office/drawing/2014/main" id="{B068FC2C-DA8F-4724-9E35-01A35A1434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4" name="Text Box 7">
          <a:extLst>
            <a:ext uri="{FF2B5EF4-FFF2-40B4-BE49-F238E27FC236}">
              <a16:creationId xmlns:a16="http://schemas.microsoft.com/office/drawing/2014/main" id="{B5568A32-128F-48D1-81CD-4D3B2E8956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5" name="Text Box 7">
          <a:extLst>
            <a:ext uri="{FF2B5EF4-FFF2-40B4-BE49-F238E27FC236}">
              <a16:creationId xmlns:a16="http://schemas.microsoft.com/office/drawing/2014/main" id="{2A04D7B0-2723-4356-80FF-8A92923C5A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6" name="Text Box 7">
          <a:extLst>
            <a:ext uri="{FF2B5EF4-FFF2-40B4-BE49-F238E27FC236}">
              <a16:creationId xmlns:a16="http://schemas.microsoft.com/office/drawing/2014/main" id="{08B0E6DA-FD24-484A-9EA0-8CF75E444A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7" name="Text Box 7">
          <a:extLst>
            <a:ext uri="{FF2B5EF4-FFF2-40B4-BE49-F238E27FC236}">
              <a16:creationId xmlns:a16="http://schemas.microsoft.com/office/drawing/2014/main" id="{180A1BC2-ABCB-46B7-9C41-BAFFEC7CBD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8" name="Text Box 7">
          <a:extLst>
            <a:ext uri="{FF2B5EF4-FFF2-40B4-BE49-F238E27FC236}">
              <a16:creationId xmlns:a16="http://schemas.microsoft.com/office/drawing/2014/main" id="{858FA83B-1E41-4E88-8EFC-4E3BE813C3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89" name="Text Box 7">
          <a:extLst>
            <a:ext uri="{FF2B5EF4-FFF2-40B4-BE49-F238E27FC236}">
              <a16:creationId xmlns:a16="http://schemas.microsoft.com/office/drawing/2014/main" id="{6DE7BD45-E65C-4091-9E02-CF267B030B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0" name="Text Box 7">
          <a:extLst>
            <a:ext uri="{FF2B5EF4-FFF2-40B4-BE49-F238E27FC236}">
              <a16:creationId xmlns:a16="http://schemas.microsoft.com/office/drawing/2014/main" id="{C2123A68-7FAD-474B-8EEA-51B3004748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1" name="Text Box 7">
          <a:extLst>
            <a:ext uri="{FF2B5EF4-FFF2-40B4-BE49-F238E27FC236}">
              <a16:creationId xmlns:a16="http://schemas.microsoft.com/office/drawing/2014/main" id="{39E9B6D4-488E-4CF4-B860-F167525253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2" name="Text Box 7">
          <a:extLst>
            <a:ext uri="{FF2B5EF4-FFF2-40B4-BE49-F238E27FC236}">
              <a16:creationId xmlns:a16="http://schemas.microsoft.com/office/drawing/2014/main" id="{815D5FBF-FC48-4526-A483-360A34C613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3" name="Text Box 7">
          <a:extLst>
            <a:ext uri="{FF2B5EF4-FFF2-40B4-BE49-F238E27FC236}">
              <a16:creationId xmlns:a16="http://schemas.microsoft.com/office/drawing/2014/main" id="{813E467D-59C4-4386-BC77-9D86656B2D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4" name="Text Box 7">
          <a:extLst>
            <a:ext uri="{FF2B5EF4-FFF2-40B4-BE49-F238E27FC236}">
              <a16:creationId xmlns:a16="http://schemas.microsoft.com/office/drawing/2014/main" id="{1B48325A-F9B6-404B-BEDA-622836A5AD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5" name="Text Box 7">
          <a:extLst>
            <a:ext uri="{FF2B5EF4-FFF2-40B4-BE49-F238E27FC236}">
              <a16:creationId xmlns:a16="http://schemas.microsoft.com/office/drawing/2014/main" id="{B2F0F9CB-63ED-4EB9-B7AB-70B08174FC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6" name="Text Box 7">
          <a:extLst>
            <a:ext uri="{FF2B5EF4-FFF2-40B4-BE49-F238E27FC236}">
              <a16:creationId xmlns:a16="http://schemas.microsoft.com/office/drawing/2014/main" id="{3EC41B97-2440-4BD8-90C4-155733D447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7" name="Text Box 7">
          <a:extLst>
            <a:ext uri="{FF2B5EF4-FFF2-40B4-BE49-F238E27FC236}">
              <a16:creationId xmlns:a16="http://schemas.microsoft.com/office/drawing/2014/main" id="{B357DF52-B02C-4D3D-B193-29BD8C3B71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8" name="Text Box 7">
          <a:extLst>
            <a:ext uri="{FF2B5EF4-FFF2-40B4-BE49-F238E27FC236}">
              <a16:creationId xmlns:a16="http://schemas.microsoft.com/office/drawing/2014/main" id="{BEDBAB10-5D5A-46F1-A06B-08DA2D75B5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899" name="Text Box 7">
          <a:extLst>
            <a:ext uri="{FF2B5EF4-FFF2-40B4-BE49-F238E27FC236}">
              <a16:creationId xmlns:a16="http://schemas.microsoft.com/office/drawing/2014/main" id="{4F13B86C-A672-4906-A09B-AC6274D841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0" name="Text Box 7">
          <a:extLst>
            <a:ext uri="{FF2B5EF4-FFF2-40B4-BE49-F238E27FC236}">
              <a16:creationId xmlns:a16="http://schemas.microsoft.com/office/drawing/2014/main" id="{E9CB983F-5766-4240-A6DC-825B160FB0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1" name="Text Box 7">
          <a:extLst>
            <a:ext uri="{FF2B5EF4-FFF2-40B4-BE49-F238E27FC236}">
              <a16:creationId xmlns:a16="http://schemas.microsoft.com/office/drawing/2014/main" id="{8FD2CF4D-95CA-4602-A3EB-567F2338B7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2" name="Text Box 7">
          <a:extLst>
            <a:ext uri="{FF2B5EF4-FFF2-40B4-BE49-F238E27FC236}">
              <a16:creationId xmlns:a16="http://schemas.microsoft.com/office/drawing/2014/main" id="{2AC7F7C4-F4C2-4EAF-821C-C8CBD06119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3" name="Text Box 7">
          <a:extLst>
            <a:ext uri="{FF2B5EF4-FFF2-40B4-BE49-F238E27FC236}">
              <a16:creationId xmlns:a16="http://schemas.microsoft.com/office/drawing/2014/main" id="{03F4013C-4C32-487F-AA61-0E1E39E0C4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4" name="Text Box 7">
          <a:extLst>
            <a:ext uri="{FF2B5EF4-FFF2-40B4-BE49-F238E27FC236}">
              <a16:creationId xmlns:a16="http://schemas.microsoft.com/office/drawing/2014/main" id="{CF85B0E2-1C82-4EB4-8737-E841C818BC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5" name="Text Box 7">
          <a:extLst>
            <a:ext uri="{FF2B5EF4-FFF2-40B4-BE49-F238E27FC236}">
              <a16:creationId xmlns:a16="http://schemas.microsoft.com/office/drawing/2014/main" id="{691C9AE1-A7AB-4D95-ACD5-1455A918AE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2906" name="Text Box 7">
          <a:extLst>
            <a:ext uri="{FF2B5EF4-FFF2-40B4-BE49-F238E27FC236}">
              <a16:creationId xmlns:a16="http://schemas.microsoft.com/office/drawing/2014/main" id="{034F8C89-541D-4AAC-9331-849A771BBB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7" name="Text Box 7">
          <a:extLst>
            <a:ext uri="{FF2B5EF4-FFF2-40B4-BE49-F238E27FC236}">
              <a16:creationId xmlns:a16="http://schemas.microsoft.com/office/drawing/2014/main" id="{88ECC830-DCF5-421B-B98D-B48CB4077F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8" name="Text Box 7">
          <a:extLst>
            <a:ext uri="{FF2B5EF4-FFF2-40B4-BE49-F238E27FC236}">
              <a16:creationId xmlns:a16="http://schemas.microsoft.com/office/drawing/2014/main" id="{6F08BEE2-F799-4B8D-89DB-BE968173F2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09" name="Text Box 7">
          <a:extLst>
            <a:ext uri="{FF2B5EF4-FFF2-40B4-BE49-F238E27FC236}">
              <a16:creationId xmlns:a16="http://schemas.microsoft.com/office/drawing/2014/main" id="{69BE41A5-6E99-4D0D-AC44-87F273BF84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0" name="Text Box 7">
          <a:extLst>
            <a:ext uri="{FF2B5EF4-FFF2-40B4-BE49-F238E27FC236}">
              <a16:creationId xmlns:a16="http://schemas.microsoft.com/office/drawing/2014/main" id="{06B27A0D-ABAB-46B5-9D9E-DF6DA06039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1" name="Text Box 7">
          <a:extLst>
            <a:ext uri="{FF2B5EF4-FFF2-40B4-BE49-F238E27FC236}">
              <a16:creationId xmlns:a16="http://schemas.microsoft.com/office/drawing/2014/main" id="{3A13AD6B-1427-4881-BF18-250D032519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2" name="Text Box 7">
          <a:extLst>
            <a:ext uri="{FF2B5EF4-FFF2-40B4-BE49-F238E27FC236}">
              <a16:creationId xmlns:a16="http://schemas.microsoft.com/office/drawing/2014/main" id="{113231DA-770E-46EC-9AEE-BB95BF5BBA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3" name="Text Box 7">
          <a:extLst>
            <a:ext uri="{FF2B5EF4-FFF2-40B4-BE49-F238E27FC236}">
              <a16:creationId xmlns:a16="http://schemas.microsoft.com/office/drawing/2014/main" id="{0228292B-AD6D-44C2-BB92-CFACB83041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4" name="Text Box 7">
          <a:extLst>
            <a:ext uri="{FF2B5EF4-FFF2-40B4-BE49-F238E27FC236}">
              <a16:creationId xmlns:a16="http://schemas.microsoft.com/office/drawing/2014/main" id="{2CC04467-6F34-440F-A1CF-BEAD0D44D4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5" name="Text Box 7">
          <a:extLst>
            <a:ext uri="{FF2B5EF4-FFF2-40B4-BE49-F238E27FC236}">
              <a16:creationId xmlns:a16="http://schemas.microsoft.com/office/drawing/2014/main" id="{84741B99-6809-41FC-988E-2ED7F85AC3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6" name="Text Box 7">
          <a:extLst>
            <a:ext uri="{FF2B5EF4-FFF2-40B4-BE49-F238E27FC236}">
              <a16:creationId xmlns:a16="http://schemas.microsoft.com/office/drawing/2014/main" id="{5980C44A-6393-4BB0-8798-9D43F76F31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7" name="Text Box 7">
          <a:extLst>
            <a:ext uri="{FF2B5EF4-FFF2-40B4-BE49-F238E27FC236}">
              <a16:creationId xmlns:a16="http://schemas.microsoft.com/office/drawing/2014/main" id="{9DD760A1-9215-412A-A753-437E0E347A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8" name="Text Box 7">
          <a:extLst>
            <a:ext uri="{FF2B5EF4-FFF2-40B4-BE49-F238E27FC236}">
              <a16:creationId xmlns:a16="http://schemas.microsoft.com/office/drawing/2014/main" id="{C7CA0471-A5E0-4966-A092-05C0B72160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19" name="Text Box 7">
          <a:extLst>
            <a:ext uri="{FF2B5EF4-FFF2-40B4-BE49-F238E27FC236}">
              <a16:creationId xmlns:a16="http://schemas.microsoft.com/office/drawing/2014/main" id="{50E5C62E-3FCA-4C1C-AB3B-7A4B7C48E1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0" name="Text Box 7">
          <a:extLst>
            <a:ext uri="{FF2B5EF4-FFF2-40B4-BE49-F238E27FC236}">
              <a16:creationId xmlns:a16="http://schemas.microsoft.com/office/drawing/2014/main" id="{6A5F8922-6D75-40C4-B417-878186A1BE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1" name="Text Box 7">
          <a:extLst>
            <a:ext uri="{FF2B5EF4-FFF2-40B4-BE49-F238E27FC236}">
              <a16:creationId xmlns:a16="http://schemas.microsoft.com/office/drawing/2014/main" id="{43269A04-5CE5-494F-AE36-15B1AB2234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2" name="Text Box 7">
          <a:extLst>
            <a:ext uri="{FF2B5EF4-FFF2-40B4-BE49-F238E27FC236}">
              <a16:creationId xmlns:a16="http://schemas.microsoft.com/office/drawing/2014/main" id="{DC4D7545-1CAC-415F-A6A7-E97AC8BE26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3" name="Text Box 7">
          <a:extLst>
            <a:ext uri="{FF2B5EF4-FFF2-40B4-BE49-F238E27FC236}">
              <a16:creationId xmlns:a16="http://schemas.microsoft.com/office/drawing/2014/main" id="{1A88978E-53E0-49B4-86E7-63AE2111BD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4" name="Text Box 7">
          <a:extLst>
            <a:ext uri="{FF2B5EF4-FFF2-40B4-BE49-F238E27FC236}">
              <a16:creationId xmlns:a16="http://schemas.microsoft.com/office/drawing/2014/main" id="{D5B2CE0E-EF14-47B7-888E-A1E52B6F17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5" name="Text Box 7">
          <a:extLst>
            <a:ext uri="{FF2B5EF4-FFF2-40B4-BE49-F238E27FC236}">
              <a16:creationId xmlns:a16="http://schemas.microsoft.com/office/drawing/2014/main" id="{25ED8EEE-9D98-421D-BCB5-02CD7DD951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6" name="Text Box 7">
          <a:extLst>
            <a:ext uri="{FF2B5EF4-FFF2-40B4-BE49-F238E27FC236}">
              <a16:creationId xmlns:a16="http://schemas.microsoft.com/office/drawing/2014/main" id="{EC2A39F0-C922-4DEA-A2EC-19167051B7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7" name="Text Box 7">
          <a:extLst>
            <a:ext uri="{FF2B5EF4-FFF2-40B4-BE49-F238E27FC236}">
              <a16:creationId xmlns:a16="http://schemas.microsoft.com/office/drawing/2014/main" id="{EEA7A57F-84E0-4B07-B394-34829099DA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8" name="Text Box 7">
          <a:extLst>
            <a:ext uri="{FF2B5EF4-FFF2-40B4-BE49-F238E27FC236}">
              <a16:creationId xmlns:a16="http://schemas.microsoft.com/office/drawing/2014/main" id="{83CF9F90-27D3-4994-8A74-BF86F7404E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29" name="Text Box 7">
          <a:extLst>
            <a:ext uri="{FF2B5EF4-FFF2-40B4-BE49-F238E27FC236}">
              <a16:creationId xmlns:a16="http://schemas.microsoft.com/office/drawing/2014/main" id="{8B534F67-8F15-4D0B-AB60-FF7FFE589F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0" name="Text Box 7">
          <a:extLst>
            <a:ext uri="{FF2B5EF4-FFF2-40B4-BE49-F238E27FC236}">
              <a16:creationId xmlns:a16="http://schemas.microsoft.com/office/drawing/2014/main" id="{49B9DF34-7E0F-4083-9F89-400B33B420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1" name="Text Box 7">
          <a:extLst>
            <a:ext uri="{FF2B5EF4-FFF2-40B4-BE49-F238E27FC236}">
              <a16:creationId xmlns:a16="http://schemas.microsoft.com/office/drawing/2014/main" id="{642F1EB4-7A4E-4F51-88F3-AEC0FF0DB7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2" name="Text Box 7">
          <a:extLst>
            <a:ext uri="{FF2B5EF4-FFF2-40B4-BE49-F238E27FC236}">
              <a16:creationId xmlns:a16="http://schemas.microsoft.com/office/drawing/2014/main" id="{2719B64D-10F6-4710-A3C1-5D453CD5C2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3" name="Text Box 7">
          <a:extLst>
            <a:ext uri="{FF2B5EF4-FFF2-40B4-BE49-F238E27FC236}">
              <a16:creationId xmlns:a16="http://schemas.microsoft.com/office/drawing/2014/main" id="{CB4FB59C-9275-4018-A25D-5C43FDFE7D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4" name="Text Box 7">
          <a:extLst>
            <a:ext uri="{FF2B5EF4-FFF2-40B4-BE49-F238E27FC236}">
              <a16:creationId xmlns:a16="http://schemas.microsoft.com/office/drawing/2014/main" id="{8FA158A5-547F-452F-9E03-00225789E9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5" name="Text Box 7">
          <a:extLst>
            <a:ext uri="{FF2B5EF4-FFF2-40B4-BE49-F238E27FC236}">
              <a16:creationId xmlns:a16="http://schemas.microsoft.com/office/drawing/2014/main" id="{9D1810AB-A214-405C-A8DA-D7610271B6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6" name="Text Box 7">
          <a:extLst>
            <a:ext uri="{FF2B5EF4-FFF2-40B4-BE49-F238E27FC236}">
              <a16:creationId xmlns:a16="http://schemas.microsoft.com/office/drawing/2014/main" id="{A76C6B49-9FE9-4871-90A4-388538AF1F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7" name="Text Box 7">
          <a:extLst>
            <a:ext uri="{FF2B5EF4-FFF2-40B4-BE49-F238E27FC236}">
              <a16:creationId xmlns:a16="http://schemas.microsoft.com/office/drawing/2014/main" id="{56B0DDE5-B504-4CA3-8E43-DCA62A6167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8" name="Text Box 7">
          <a:extLst>
            <a:ext uri="{FF2B5EF4-FFF2-40B4-BE49-F238E27FC236}">
              <a16:creationId xmlns:a16="http://schemas.microsoft.com/office/drawing/2014/main" id="{F4B94304-4464-458E-B311-596E103F83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39" name="Text Box 7">
          <a:extLst>
            <a:ext uri="{FF2B5EF4-FFF2-40B4-BE49-F238E27FC236}">
              <a16:creationId xmlns:a16="http://schemas.microsoft.com/office/drawing/2014/main" id="{EF8FEFA0-E41D-498E-A2AA-D7FEF4CF33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0" name="Text Box 7">
          <a:extLst>
            <a:ext uri="{FF2B5EF4-FFF2-40B4-BE49-F238E27FC236}">
              <a16:creationId xmlns:a16="http://schemas.microsoft.com/office/drawing/2014/main" id="{65512D1D-806F-4122-B9F1-E26E1129B4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1" name="Text Box 7">
          <a:extLst>
            <a:ext uri="{FF2B5EF4-FFF2-40B4-BE49-F238E27FC236}">
              <a16:creationId xmlns:a16="http://schemas.microsoft.com/office/drawing/2014/main" id="{17D5FC86-04FB-4FB0-BFF5-5D93E0ACA1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2" name="Text Box 7">
          <a:extLst>
            <a:ext uri="{FF2B5EF4-FFF2-40B4-BE49-F238E27FC236}">
              <a16:creationId xmlns:a16="http://schemas.microsoft.com/office/drawing/2014/main" id="{571BC7CF-54E7-4C17-BF16-87E18C5550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3" name="Text Box 7">
          <a:extLst>
            <a:ext uri="{FF2B5EF4-FFF2-40B4-BE49-F238E27FC236}">
              <a16:creationId xmlns:a16="http://schemas.microsoft.com/office/drawing/2014/main" id="{E01D5EB1-9920-4604-BABC-2D39C4E0D6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4" name="Text Box 7">
          <a:extLst>
            <a:ext uri="{FF2B5EF4-FFF2-40B4-BE49-F238E27FC236}">
              <a16:creationId xmlns:a16="http://schemas.microsoft.com/office/drawing/2014/main" id="{15B2D3B3-B775-410B-8835-9AC05FF0F2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5" name="Text Box 7">
          <a:extLst>
            <a:ext uri="{FF2B5EF4-FFF2-40B4-BE49-F238E27FC236}">
              <a16:creationId xmlns:a16="http://schemas.microsoft.com/office/drawing/2014/main" id="{6CAC2250-3C4C-4812-95CB-D527CF0914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6" name="Text Box 7">
          <a:extLst>
            <a:ext uri="{FF2B5EF4-FFF2-40B4-BE49-F238E27FC236}">
              <a16:creationId xmlns:a16="http://schemas.microsoft.com/office/drawing/2014/main" id="{4ECB5EE9-D8B8-4965-81A1-ED6B5733AB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7" name="Text Box 7">
          <a:extLst>
            <a:ext uri="{FF2B5EF4-FFF2-40B4-BE49-F238E27FC236}">
              <a16:creationId xmlns:a16="http://schemas.microsoft.com/office/drawing/2014/main" id="{35E5497B-BC2D-47CC-ACB0-6B0987B775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8" name="Text Box 7">
          <a:extLst>
            <a:ext uri="{FF2B5EF4-FFF2-40B4-BE49-F238E27FC236}">
              <a16:creationId xmlns:a16="http://schemas.microsoft.com/office/drawing/2014/main" id="{68EF7660-EEA7-4030-BF90-A73FE1D4BB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49" name="Text Box 7">
          <a:extLst>
            <a:ext uri="{FF2B5EF4-FFF2-40B4-BE49-F238E27FC236}">
              <a16:creationId xmlns:a16="http://schemas.microsoft.com/office/drawing/2014/main" id="{205A513F-2844-4397-9DD2-E11AF694FD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0" name="Text Box 7">
          <a:extLst>
            <a:ext uri="{FF2B5EF4-FFF2-40B4-BE49-F238E27FC236}">
              <a16:creationId xmlns:a16="http://schemas.microsoft.com/office/drawing/2014/main" id="{67E2FDE9-A955-49F3-B46D-BDEF4DD769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1" name="Text Box 7">
          <a:extLst>
            <a:ext uri="{FF2B5EF4-FFF2-40B4-BE49-F238E27FC236}">
              <a16:creationId xmlns:a16="http://schemas.microsoft.com/office/drawing/2014/main" id="{349B7645-1AAA-4515-AB6D-AEF4843782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2" name="Text Box 7">
          <a:extLst>
            <a:ext uri="{FF2B5EF4-FFF2-40B4-BE49-F238E27FC236}">
              <a16:creationId xmlns:a16="http://schemas.microsoft.com/office/drawing/2014/main" id="{7053E7A9-8566-4BF3-AE15-2DF9E9EBCF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3" name="Text Box 7">
          <a:extLst>
            <a:ext uri="{FF2B5EF4-FFF2-40B4-BE49-F238E27FC236}">
              <a16:creationId xmlns:a16="http://schemas.microsoft.com/office/drawing/2014/main" id="{D44824AA-5AE8-45B0-8951-368A0F4A28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4" name="Text Box 7">
          <a:extLst>
            <a:ext uri="{FF2B5EF4-FFF2-40B4-BE49-F238E27FC236}">
              <a16:creationId xmlns:a16="http://schemas.microsoft.com/office/drawing/2014/main" id="{515A6464-8811-4FF0-921A-F3CA59C068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5" name="Text Box 7">
          <a:extLst>
            <a:ext uri="{FF2B5EF4-FFF2-40B4-BE49-F238E27FC236}">
              <a16:creationId xmlns:a16="http://schemas.microsoft.com/office/drawing/2014/main" id="{DE8294DB-2CE5-488F-82CD-9BF8743024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6" name="Text Box 7">
          <a:extLst>
            <a:ext uri="{FF2B5EF4-FFF2-40B4-BE49-F238E27FC236}">
              <a16:creationId xmlns:a16="http://schemas.microsoft.com/office/drawing/2014/main" id="{3FEF39CF-82B3-4EDE-AEA5-2E7096B0D2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7" name="Text Box 7">
          <a:extLst>
            <a:ext uri="{FF2B5EF4-FFF2-40B4-BE49-F238E27FC236}">
              <a16:creationId xmlns:a16="http://schemas.microsoft.com/office/drawing/2014/main" id="{1DA3313D-F20D-4E78-B320-E49BD1B84C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8" name="Text Box 7">
          <a:extLst>
            <a:ext uri="{FF2B5EF4-FFF2-40B4-BE49-F238E27FC236}">
              <a16:creationId xmlns:a16="http://schemas.microsoft.com/office/drawing/2014/main" id="{A0BFDE73-12D9-449D-98A7-70F546D729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59" name="Text Box 7">
          <a:extLst>
            <a:ext uri="{FF2B5EF4-FFF2-40B4-BE49-F238E27FC236}">
              <a16:creationId xmlns:a16="http://schemas.microsoft.com/office/drawing/2014/main" id="{4892D181-A167-43C2-AB72-86AF7B6E38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0" name="Text Box 7">
          <a:extLst>
            <a:ext uri="{FF2B5EF4-FFF2-40B4-BE49-F238E27FC236}">
              <a16:creationId xmlns:a16="http://schemas.microsoft.com/office/drawing/2014/main" id="{9795C8B8-BAF5-4463-B516-08E64226CA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1" name="Text Box 7">
          <a:extLst>
            <a:ext uri="{FF2B5EF4-FFF2-40B4-BE49-F238E27FC236}">
              <a16:creationId xmlns:a16="http://schemas.microsoft.com/office/drawing/2014/main" id="{1C2FD75F-354B-482B-A9B8-65272D677D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2" name="Text Box 7">
          <a:extLst>
            <a:ext uri="{FF2B5EF4-FFF2-40B4-BE49-F238E27FC236}">
              <a16:creationId xmlns:a16="http://schemas.microsoft.com/office/drawing/2014/main" id="{9E137918-B1DC-4045-8657-3DC5D3E234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3" name="Text Box 7">
          <a:extLst>
            <a:ext uri="{FF2B5EF4-FFF2-40B4-BE49-F238E27FC236}">
              <a16:creationId xmlns:a16="http://schemas.microsoft.com/office/drawing/2014/main" id="{A8013ADD-F3C7-40E9-BB0A-AC834AFAD7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4" name="Text Box 7">
          <a:extLst>
            <a:ext uri="{FF2B5EF4-FFF2-40B4-BE49-F238E27FC236}">
              <a16:creationId xmlns:a16="http://schemas.microsoft.com/office/drawing/2014/main" id="{873355B9-149F-41B6-92A1-DA2D306065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5" name="Text Box 7">
          <a:extLst>
            <a:ext uri="{FF2B5EF4-FFF2-40B4-BE49-F238E27FC236}">
              <a16:creationId xmlns:a16="http://schemas.microsoft.com/office/drawing/2014/main" id="{C26AE46B-B964-4669-BDF4-B398288228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6" name="Text Box 7">
          <a:extLst>
            <a:ext uri="{FF2B5EF4-FFF2-40B4-BE49-F238E27FC236}">
              <a16:creationId xmlns:a16="http://schemas.microsoft.com/office/drawing/2014/main" id="{EFA2F451-6B01-4E07-B0D0-8FD71FEEAE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7" name="Text Box 7">
          <a:extLst>
            <a:ext uri="{FF2B5EF4-FFF2-40B4-BE49-F238E27FC236}">
              <a16:creationId xmlns:a16="http://schemas.microsoft.com/office/drawing/2014/main" id="{C79C2B74-1415-4780-94FF-5BC60E26F5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8" name="Text Box 7">
          <a:extLst>
            <a:ext uri="{FF2B5EF4-FFF2-40B4-BE49-F238E27FC236}">
              <a16:creationId xmlns:a16="http://schemas.microsoft.com/office/drawing/2014/main" id="{56739C09-BD79-4986-BBDA-58955B293A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69" name="Text Box 7">
          <a:extLst>
            <a:ext uri="{FF2B5EF4-FFF2-40B4-BE49-F238E27FC236}">
              <a16:creationId xmlns:a16="http://schemas.microsoft.com/office/drawing/2014/main" id="{4640DA43-DDAB-472B-86AA-CA92CDFAC2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0" name="Text Box 7">
          <a:extLst>
            <a:ext uri="{FF2B5EF4-FFF2-40B4-BE49-F238E27FC236}">
              <a16:creationId xmlns:a16="http://schemas.microsoft.com/office/drawing/2014/main" id="{A2FBFEFE-BAB8-4EB4-BB7D-30077F0BDD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1" name="Text Box 7">
          <a:extLst>
            <a:ext uri="{FF2B5EF4-FFF2-40B4-BE49-F238E27FC236}">
              <a16:creationId xmlns:a16="http://schemas.microsoft.com/office/drawing/2014/main" id="{D4582183-53FF-43A3-A542-3D5F27C4BF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2" name="Text Box 7">
          <a:extLst>
            <a:ext uri="{FF2B5EF4-FFF2-40B4-BE49-F238E27FC236}">
              <a16:creationId xmlns:a16="http://schemas.microsoft.com/office/drawing/2014/main" id="{57B8F5FE-C941-4C12-B79E-99A9DC13C8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3" name="Text Box 7">
          <a:extLst>
            <a:ext uri="{FF2B5EF4-FFF2-40B4-BE49-F238E27FC236}">
              <a16:creationId xmlns:a16="http://schemas.microsoft.com/office/drawing/2014/main" id="{59C52A46-92ED-4C0A-A851-3CEA84B56F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4" name="Text Box 7">
          <a:extLst>
            <a:ext uri="{FF2B5EF4-FFF2-40B4-BE49-F238E27FC236}">
              <a16:creationId xmlns:a16="http://schemas.microsoft.com/office/drawing/2014/main" id="{BB2F0850-D55E-453E-B005-F4CB6BF4B7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5" name="Text Box 7">
          <a:extLst>
            <a:ext uri="{FF2B5EF4-FFF2-40B4-BE49-F238E27FC236}">
              <a16:creationId xmlns:a16="http://schemas.microsoft.com/office/drawing/2014/main" id="{14B4EBF6-B93C-4C2E-A872-5D343396E8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6" name="Text Box 7">
          <a:extLst>
            <a:ext uri="{FF2B5EF4-FFF2-40B4-BE49-F238E27FC236}">
              <a16:creationId xmlns:a16="http://schemas.microsoft.com/office/drawing/2014/main" id="{CA3D47EE-AC75-4F44-A42F-7B31EC0C46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7" name="Text Box 7">
          <a:extLst>
            <a:ext uri="{FF2B5EF4-FFF2-40B4-BE49-F238E27FC236}">
              <a16:creationId xmlns:a16="http://schemas.microsoft.com/office/drawing/2014/main" id="{7C8B7843-B367-44F6-96F9-9D17D2CAB4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8" name="Text Box 7">
          <a:extLst>
            <a:ext uri="{FF2B5EF4-FFF2-40B4-BE49-F238E27FC236}">
              <a16:creationId xmlns:a16="http://schemas.microsoft.com/office/drawing/2014/main" id="{0780770D-21A5-4AA6-B8CA-DEA34A7144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79" name="Text Box 7">
          <a:extLst>
            <a:ext uri="{FF2B5EF4-FFF2-40B4-BE49-F238E27FC236}">
              <a16:creationId xmlns:a16="http://schemas.microsoft.com/office/drawing/2014/main" id="{4067D6D7-2E51-40F9-8245-8627387F60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0" name="Text Box 7">
          <a:extLst>
            <a:ext uri="{FF2B5EF4-FFF2-40B4-BE49-F238E27FC236}">
              <a16:creationId xmlns:a16="http://schemas.microsoft.com/office/drawing/2014/main" id="{60F99F12-7168-4C7D-8046-B6CA4B2485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1" name="Text Box 7">
          <a:extLst>
            <a:ext uri="{FF2B5EF4-FFF2-40B4-BE49-F238E27FC236}">
              <a16:creationId xmlns:a16="http://schemas.microsoft.com/office/drawing/2014/main" id="{0D6728DA-B810-48CE-9100-06AF96098E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2" name="Text Box 7">
          <a:extLst>
            <a:ext uri="{FF2B5EF4-FFF2-40B4-BE49-F238E27FC236}">
              <a16:creationId xmlns:a16="http://schemas.microsoft.com/office/drawing/2014/main" id="{3196A8BB-A121-4C6D-908B-BFE330F717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3" name="Text Box 7">
          <a:extLst>
            <a:ext uri="{FF2B5EF4-FFF2-40B4-BE49-F238E27FC236}">
              <a16:creationId xmlns:a16="http://schemas.microsoft.com/office/drawing/2014/main" id="{2DE07881-70A9-4D17-A1E6-8FBD743C66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4" name="Text Box 7">
          <a:extLst>
            <a:ext uri="{FF2B5EF4-FFF2-40B4-BE49-F238E27FC236}">
              <a16:creationId xmlns:a16="http://schemas.microsoft.com/office/drawing/2014/main" id="{4935A735-825F-4583-8461-3CE2D9F57C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5" name="Text Box 7">
          <a:extLst>
            <a:ext uri="{FF2B5EF4-FFF2-40B4-BE49-F238E27FC236}">
              <a16:creationId xmlns:a16="http://schemas.microsoft.com/office/drawing/2014/main" id="{4116D148-52A2-4D5C-A9A7-E28D373DCC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6" name="Text Box 7">
          <a:extLst>
            <a:ext uri="{FF2B5EF4-FFF2-40B4-BE49-F238E27FC236}">
              <a16:creationId xmlns:a16="http://schemas.microsoft.com/office/drawing/2014/main" id="{D9801B2C-2567-4C73-9508-983AC0D448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7" name="Text Box 7">
          <a:extLst>
            <a:ext uri="{FF2B5EF4-FFF2-40B4-BE49-F238E27FC236}">
              <a16:creationId xmlns:a16="http://schemas.microsoft.com/office/drawing/2014/main" id="{251E6BEB-9E53-4810-BF5B-92288A81FD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8" name="Text Box 7">
          <a:extLst>
            <a:ext uri="{FF2B5EF4-FFF2-40B4-BE49-F238E27FC236}">
              <a16:creationId xmlns:a16="http://schemas.microsoft.com/office/drawing/2014/main" id="{C4860F6B-CE80-46BC-9068-A2D293943E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89" name="Text Box 7">
          <a:extLst>
            <a:ext uri="{FF2B5EF4-FFF2-40B4-BE49-F238E27FC236}">
              <a16:creationId xmlns:a16="http://schemas.microsoft.com/office/drawing/2014/main" id="{3D29A4CE-BF42-4E65-A6C8-AE122629DB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0" name="Text Box 7">
          <a:extLst>
            <a:ext uri="{FF2B5EF4-FFF2-40B4-BE49-F238E27FC236}">
              <a16:creationId xmlns:a16="http://schemas.microsoft.com/office/drawing/2014/main" id="{7F72F68B-7E38-45E5-81D8-D3F7A6DE29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1" name="Text Box 7">
          <a:extLst>
            <a:ext uri="{FF2B5EF4-FFF2-40B4-BE49-F238E27FC236}">
              <a16:creationId xmlns:a16="http://schemas.microsoft.com/office/drawing/2014/main" id="{03441E75-92FD-47F2-989E-A6B215829C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2" name="Text Box 7">
          <a:extLst>
            <a:ext uri="{FF2B5EF4-FFF2-40B4-BE49-F238E27FC236}">
              <a16:creationId xmlns:a16="http://schemas.microsoft.com/office/drawing/2014/main" id="{853ADCC6-E495-41DF-87B4-DC5FDAD9F9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3" name="Text Box 7">
          <a:extLst>
            <a:ext uri="{FF2B5EF4-FFF2-40B4-BE49-F238E27FC236}">
              <a16:creationId xmlns:a16="http://schemas.microsoft.com/office/drawing/2014/main" id="{72790AAA-9279-4254-BCA6-2ABD9FBD85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4" name="Text Box 7">
          <a:extLst>
            <a:ext uri="{FF2B5EF4-FFF2-40B4-BE49-F238E27FC236}">
              <a16:creationId xmlns:a16="http://schemas.microsoft.com/office/drawing/2014/main" id="{585EA96C-ECA7-4B3B-B17E-F754070D56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5" name="Text Box 7">
          <a:extLst>
            <a:ext uri="{FF2B5EF4-FFF2-40B4-BE49-F238E27FC236}">
              <a16:creationId xmlns:a16="http://schemas.microsoft.com/office/drawing/2014/main" id="{6B92848C-0306-462F-B2FC-8B9D58CDC9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6" name="Text Box 7">
          <a:extLst>
            <a:ext uri="{FF2B5EF4-FFF2-40B4-BE49-F238E27FC236}">
              <a16:creationId xmlns:a16="http://schemas.microsoft.com/office/drawing/2014/main" id="{982A2EEE-3E00-4DBF-BF3F-5739BD7E16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7" name="Text Box 7">
          <a:extLst>
            <a:ext uri="{FF2B5EF4-FFF2-40B4-BE49-F238E27FC236}">
              <a16:creationId xmlns:a16="http://schemas.microsoft.com/office/drawing/2014/main" id="{0E7AA2D2-0057-4449-A0AA-069B399F95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8" name="Text Box 7">
          <a:extLst>
            <a:ext uri="{FF2B5EF4-FFF2-40B4-BE49-F238E27FC236}">
              <a16:creationId xmlns:a16="http://schemas.microsoft.com/office/drawing/2014/main" id="{B975D145-95F7-4FDC-98C1-641E7FCA88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999" name="Text Box 7">
          <a:extLst>
            <a:ext uri="{FF2B5EF4-FFF2-40B4-BE49-F238E27FC236}">
              <a16:creationId xmlns:a16="http://schemas.microsoft.com/office/drawing/2014/main" id="{91CF3E62-4948-4CEA-862D-1B82A0B363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0" name="Text Box 7">
          <a:extLst>
            <a:ext uri="{FF2B5EF4-FFF2-40B4-BE49-F238E27FC236}">
              <a16:creationId xmlns:a16="http://schemas.microsoft.com/office/drawing/2014/main" id="{3604A5F8-BE84-44E6-99F1-B79CF58CEA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1" name="Text Box 7">
          <a:extLst>
            <a:ext uri="{FF2B5EF4-FFF2-40B4-BE49-F238E27FC236}">
              <a16:creationId xmlns:a16="http://schemas.microsoft.com/office/drawing/2014/main" id="{21DDEE49-BDB4-4ED0-94DC-AB6D060B7D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2" name="Text Box 7">
          <a:extLst>
            <a:ext uri="{FF2B5EF4-FFF2-40B4-BE49-F238E27FC236}">
              <a16:creationId xmlns:a16="http://schemas.microsoft.com/office/drawing/2014/main" id="{B14061FE-D795-4671-BD57-C6B8028585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3" name="Text Box 7">
          <a:extLst>
            <a:ext uri="{FF2B5EF4-FFF2-40B4-BE49-F238E27FC236}">
              <a16:creationId xmlns:a16="http://schemas.microsoft.com/office/drawing/2014/main" id="{A6E45647-42BA-481D-B82C-5B48DEDF3E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4" name="Text Box 7">
          <a:extLst>
            <a:ext uri="{FF2B5EF4-FFF2-40B4-BE49-F238E27FC236}">
              <a16:creationId xmlns:a16="http://schemas.microsoft.com/office/drawing/2014/main" id="{13E94A4E-9422-437B-A389-5E733AF90A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5" name="Text Box 7">
          <a:extLst>
            <a:ext uri="{FF2B5EF4-FFF2-40B4-BE49-F238E27FC236}">
              <a16:creationId xmlns:a16="http://schemas.microsoft.com/office/drawing/2014/main" id="{5A9E2CDF-1B18-4582-9788-A4ABC079D1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6" name="Text Box 7">
          <a:extLst>
            <a:ext uri="{FF2B5EF4-FFF2-40B4-BE49-F238E27FC236}">
              <a16:creationId xmlns:a16="http://schemas.microsoft.com/office/drawing/2014/main" id="{05C69EFE-0800-4813-8B06-A1BAFB85E8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7" name="Text Box 7">
          <a:extLst>
            <a:ext uri="{FF2B5EF4-FFF2-40B4-BE49-F238E27FC236}">
              <a16:creationId xmlns:a16="http://schemas.microsoft.com/office/drawing/2014/main" id="{0FC8CA76-CB8C-42F4-934D-689D46A9C4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8" name="Text Box 7">
          <a:extLst>
            <a:ext uri="{FF2B5EF4-FFF2-40B4-BE49-F238E27FC236}">
              <a16:creationId xmlns:a16="http://schemas.microsoft.com/office/drawing/2014/main" id="{BF315185-B569-456C-9986-8630C5DEDB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09" name="Text Box 7">
          <a:extLst>
            <a:ext uri="{FF2B5EF4-FFF2-40B4-BE49-F238E27FC236}">
              <a16:creationId xmlns:a16="http://schemas.microsoft.com/office/drawing/2014/main" id="{6D6A5340-CDE2-44AB-9827-2D4457D154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0" name="Text Box 7">
          <a:extLst>
            <a:ext uri="{FF2B5EF4-FFF2-40B4-BE49-F238E27FC236}">
              <a16:creationId xmlns:a16="http://schemas.microsoft.com/office/drawing/2014/main" id="{C3CDC7F2-0B6B-4D19-8BF0-665D0CB465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1" name="Text Box 7">
          <a:extLst>
            <a:ext uri="{FF2B5EF4-FFF2-40B4-BE49-F238E27FC236}">
              <a16:creationId xmlns:a16="http://schemas.microsoft.com/office/drawing/2014/main" id="{562EABBC-240B-495F-AEFB-CBD13BCF95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2" name="Text Box 7">
          <a:extLst>
            <a:ext uri="{FF2B5EF4-FFF2-40B4-BE49-F238E27FC236}">
              <a16:creationId xmlns:a16="http://schemas.microsoft.com/office/drawing/2014/main" id="{D9D09C43-944C-496D-8E61-02DE1FFD8B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3" name="Text Box 7">
          <a:extLst>
            <a:ext uri="{FF2B5EF4-FFF2-40B4-BE49-F238E27FC236}">
              <a16:creationId xmlns:a16="http://schemas.microsoft.com/office/drawing/2014/main" id="{315DF8C0-A0B4-4CB5-96A2-6CBB82BC47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4" name="Text Box 7">
          <a:extLst>
            <a:ext uri="{FF2B5EF4-FFF2-40B4-BE49-F238E27FC236}">
              <a16:creationId xmlns:a16="http://schemas.microsoft.com/office/drawing/2014/main" id="{431315EC-384E-4186-9015-A0946E24C5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5" name="Text Box 7">
          <a:extLst>
            <a:ext uri="{FF2B5EF4-FFF2-40B4-BE49-F238E27FC236}">
              <a16:creationId xmlns:a16="http://schemas.microsoft.com/office/drawing/2014/main" id="{D4B507D1-550A-4BB6-967E-788A3BAB88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6" name="Text Box 7">
          <a:extLst>
            <a:ext uri="{FF2B5EF4-FFF2-40B4-BE49-F238E27FC236}">
              <a16:creationId xmlns:a16="http://schemas.microsoft.com/office/drawing/2014/main" id="{1D0E9A05-80CF-4966-954F-9BE66C1111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7" name="Text Box 7">
          <a:extLst>
            <a:ext uri="{FF2B5EF4-FFF2-40B4-BE49-F238E27FC236}">
              <a16:creationId xmlns:a16="http://schemas.microsoft.com/office/drawing/2014/main" id="{1F90DA2B-3EAF-4D5F-959A-D6B381836F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8" name="Text Box 7">
          <a:extLst>
            <a:ext uri="{FF2B5EF4-FFF2-40B4-BE49-F238E27FC236}">
              <a16:creationId xmlns:a16="http://schemas.microsoft.com/office/drawing/2014/main" id="{43A76E53-A496-40E9-B934-DB0090B29A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19" name="Text Box 7">
          <a:extLst>
            <a:ext uri="{FF2B5EF4-FFF2-40B4-BE49-F238E27FC236}">
              <a16:creationId xmlns:a16="http://schemas.microsoft.com/office/drawing/2014/main" id="{A08C41F1-1880-4E42-8467-EB314E562A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0" name="Text Box 7">
          <a:extLst>
            <a:ext uri="{FF2B5EF4-FFF2-40B4-BE49-F238E27FC236}">
              <a16:creationId xmlns:a16="http://schemas.microsoft.com/office/drawing/2014/main" id="{F56A0196-8ACF-4AAA-81D3-07A21B7724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1" name="Text Box 7">
          <a:extLst>
            <a:ext uri="{FF2B5EF4-FFF2-40B4-BE49-F238E27FC236}">
              <a16:creationId xmlns:a16="http://schemas.microsoft.com/office/drawing/2014/main" id="{D491F630-F2D1-4384-821F-A0A4BA57B4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2" name="Text Box 7">
          <a:extLst>
            <a:ext uri="{FF2B5EF4-FFF2-40B4-BE49-F238E27FC236}">
              <a16:creationId xmlns:a16="http://schemas.microsoft.com/office/drawing/2014/main" id="{BC39B8EA-D586-444D-9296-7D4F8D5D16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3" name="Text Box 7">
          <a:extLst>
            <a:ext uri="{FF2B5EF4-FFF2-40B4-BE49-F238E27FC236}">
              <a16:creationId xmlns:a16="http://schemas.microsoft.com/office/drawing/2014/main" id="{F5B02F5C-4192-41B0-B087-17E9226F60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4" name="Text Box 7">
          <a:extLst>
            <a:ext uri="{FF2B5EF4-FFF2-40B4-BE49-F238E27FC236}">
              <a16:creationId xmlns:a16="http://schemas.microsoft.com/office/drawing/2014/main" id="{447F7228-8E49-41EF-AAE2-DC4FD8019A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5" name="Text Box 7">
          <a:extLst>
            <a:ext uri="{FF2B5EF4-FFF2-40B4-BE49-F238E27FC236}">
              <a16:creationId xmlns:a16="http://schemas.microsoft.com/office/drawing/2014/main" id="{4FE57186-C933-4D0E-868A-3B3AD4CCB5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6" name="Text Box 7">
          <a:extLst>
            <a:ext uri="{FF2B5EF4-FFF2-40B4-BE49-F238E27FC236}">
              <a16:creationId xmlns:a16="http://schemas.microsoft.com/office/drawing/2014/main" id="{655A1C2E-2CAB-480D-8F0A-067C5FEDF0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7" name="Text Box 7">
          <a:extLst>
            <a:ext uri="{FF2B5EF4-FFF2-40B4-BE49-F238E27FC236}">
              <a16:creationId xmlns:a16="http://schemas.microsoft.com/office/drawing/2014/main" id="{DA4C3603-5090-4B71-9B1A-03DFFA21CF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8" name="Text Box 7">
          <a:extLst>
            <a:ext uri="{FF2B5EF4-FFF2-40B4-BE49-F238E27FC236}">
              <a16:creationId xmlns:a16="http://schemas.microsoft.com/office/drawing/2014/main" id="{5065E2B0-FAF4-42CB-A7ED-FF1E8D04FF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29" name="Text Box 7">
          <a:extLst>
            <a:ext uri="{FF2B5EF4-FFF2-40B4-BE49-F238E27FC236}">
              <a16:creationId xmlns:a16="http://schemas.microsoft.com/office/drawing/2014/main" id="{16F4FC7B-6467-4A6F-9A94-A5B07E82DB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0" name="Text Box 7">
          <a:extLst>
            <a:ext uri="{FF2B5EF4-FFF2-40B4-BE49-F238E27FC236}">
              <a16:creationId xmlns:a16="http://schemas.microsoft.com/office/drawing/2014/main" id="{A48136BE-5E21-4348-A9C3-5927D67C0E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1" name="Text Box 7">
          <a:extLst>
            <a:ext uri="{FF2B5EF4-FFF2-40B4-BE49-F238E27FC236}">
              <a16:creationId xmlns:a16="http://schemas.microsoft.com/office/drawing/2014/main" id="{8C2C609C-AEBD-4E9C-BF7D-14EBE862D7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2" name="Text Box 7">
          <a:extLst>
            <a:ext uri="{FF2B5EF4-FFF2-40B4-BE49-F238E27FC236}">
              <a16:creationId xmlns:a16="http://schemas.microsoft.com/office/drawing/2014/main" id="{5E2B1571-7CCD-4B8E-BDE4-1BA3197C03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3" name="Text Box 7">
          <a:extLst>
            <a:ext uri="{FF2B5EF4-FFF2-40B4-BE49-F238E27FC236}">
              <a16:creationId xmlns:a16="http://schemas.microsoft.com/office/drawing/2014/main" id="{BCC6F6DD-F12A-4614-9838-249754BEA8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4" name="Text Box 7">
          <a:extLst>
            <a:ext uri="{FF2B5EF4-FFF2-40B4-BE49-F238E27FC236}">
              <a16:creationId xmlns:a16="http://schemas.microsoft.com/office/drawing/2014/main" id="{3BEEC594-B4DC-46E9-841C-FF92A34389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5" name="Text Box 7">
          <a:extLst>
            <a:ext uri="{FF2B5EF4-FFF2-40B4-BE49-F238E27FC236}">
              <a16:creationId xmlns:a16="http://schemas.microsoft.com/office/drawing/2014/main" id="{2760CA74-E0A6-43BE-8FCA-66282CB821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6" name="Text Box 7">
          <a:extLst>
            <a:ext uri="{FF2B5EF4-FFF2-40B4-BE49-F238E27FC236}">
              <a16:creationId xmlns:a16="http://schemas.microsoft.com/office/drawing/2014/main" id="{6915AA14-639F-46FC-B870-A17DCACDC1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7" name="Text Box 7">
          <a:extLst>
            <a:ext uri="{FF2B5EF4-FFF2-40B4-BE49-F238E27FC236}">
              <a16:creationId xmlns:a16="http://schemas.microsoft.com/office/drawing/2014/main" id="{75F93719-694C-4505-A908-FBE472AEF7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8" name="Text Box 7">
          <a:extLst>
            <a:ext uri="{FF2B5EF4-FFF2-40B4-BE49-F238E27FC236}">
              <a16:creationId xmlns:a16="http://schemas.microsoft.com/office/drawing/2014/main" id="{6C2FBE9E-3175-463D-8175-1BC5769202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39" name="Text Box 7">
          <a:extLst>
            <a:ext uri="{FF2B5EF4-FFF2-40B4-BE49-F238E27FC236}">
              <a16:creationId xmlns:a16="http://schemas.microsoft.com/office/drawing/2014/main" id="{D9DB6BC9-A69A-4E9E-A01B-7EBFBD28A7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0" name="Text Box 7">
          <a:extLst>
            <a:ext uri="{FF2B5EF4-FFF2-40B4-BE49-F238E27FC236}">
              <a16:creationId xmlns:a16="http://schemas.microsoft.com/office/drawing/2014/main" id="{41027A1A-6659-4959-86A4-4FACF0792D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1" name="Text Box 7">
          <a:extLst>
            <a:ext uri="{FF2B5EF4-FFF2-40B4-BE49-F238E27FC236}">
              <a16:creationId xmlns:a16="http://schemas.microsoft.com/office/drawing/2014/main" id="{E329BA99-31DB-48DD-848E-7F20FA9FB7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2" name="Text Box 7">
          <a:extLst>
            <a:ext uri="{FF2B5EF4-FFF2-40B4-BE49-F238E27FC236}">
              <a16:creationId xmlns:a16="http://schemas.microsoft.com/office/drawing/2014/main" id="{16339402-D96F-4D5F-A08C-01B535E570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3" name="Text Box 7">
          <a:extLst>
            <a:ext uri="{FF2B5EF4-FFF2-40B4-BE49-F238E27FC236}">
              <a16:creationId xmlns:a16="http://schemas.microsoft.com/office/drawing/2014/main" id="{4C277A92-9618-4FEF-ABCB-A481BAEA1D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4" name="Text Box 7">
          <a:extLst>
            <a:ext uri="{FF2B5EF4-FFF2-40B4-BE49-F238E27FC236}">
              <a16:creationId xmlns:a16="http://schemas.microsoft.com/office/drawing/2014/main" id="{A0165268-82DD-495E-8B4D-1D97590D0F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5" name="Text Box 7">
          <a:extLst>
            <a:ext uri="{FF2B5EF4-FFF2-40B4-BE49-F238E27FC236}">
              <a16:creationId xmlns:a16="http://schemas.microsoft.com/office/drawing/2014/main" id="{235E4515-234E-4476-BAD2-551E2FBD06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6" name="Text Box 7">
          <a:extLst>
            <a:ext uri="{FF2B5EF4-FFF2-40B4-BE49-F238E27FC236}">
              <a16:creationId xmlns:a16="http://schemas.microsoft.com/office/drawing/2014/main" id="{2D05168C-9D39-47AC-B6E4-7C7F51C225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7" name="Text Box 7">
          <a:extLst>
            <a:ext uri="{FF2B5EF4-FFF2-40B4-BE49-F238E27FC236}">
              <a16:creationId xmlns:a16="http://schemas.microsoft.com/office/drawing/2014/main" id="{8A165458-2B43-49B9-8CAB-59703B7B38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8" name="Text Box 7">
          <a:extLst>
            <a:ext uri="{FF2B5EF4-FFF2-40B4-BE49-F238E27FC236}">
              <a16:creationId xmlns:a16="http://schemas.microsoft.com/office/drawing/2014/main" id="{ED2F7A3F-EBA6-4C28-B312-A9786378E8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49" name="Text Box 7">
          <a:extLst>
            <a:ext uri="{FF2B5EF4-FFF2-40B4-BE49-F238E27FC236}">
              <a16:creationId xmlns:a16="http://schemas.microsoft.com/office/drawing/2014/main" id="{FA0A733B-E0A9-4F2F-840F-CF10792216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0" name="Text Box 7">
          <a:extLst>
            <a:ext uri="{FF2B5EF4-FFF2-40B4-BE49-F238E27FC236}">
              <a16:creationId xmlns:a16="http://schemas.microsoft.com/office/drawing/2014/main" id="{C0753237-EEFF-4FB0-91AD-13CAA25BA2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1" name="Text Box 7">
          <a:extLst>
            <a:ext uri="{FF2B5EF4-FFF2-40B4-BE49-F238E27FC236}">
              <a16:creationId xmlns:a16="http://schemas.microsoft.com/office/drawing/2014/main" id="{7241E2D3-1FF6-4FDA-A498-29278860E8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2" name="Text Box 7">
          <a:extLst>
            <a:ext uri="{FF2B5EF4-FFF2-40B4-BE49-F238E27FC236}">
              <a16:creationId xmlns:a16="http://schemas.microsoft.com/office/drawing/2014/main" id="{5D3C40BA-F7BB-4F36-AA61-7CB69955EF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3" name="Text Box 7">
          <a:extLst>
            <a:ext uri="{FF2B5EF4-FFF2-40B4-BE49-F238E27FC236}">
              <a16:creationId xmlns:a16="http://schemas.microsoft.com/office/drawing/2014/main" id="{666A4DAF-E68A-4047-A141-33B60B76EE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4" name="Text Box 7">
          <a:extLst>
            <a:ext uri="{FF2B5EF4-FFF2-40B4-BE49-F238E27FC236}">
              <a16:creationId xmlns:a16="http://schemas.microsoft.com/office/drawing/2014/main" id="{4DEDDDA7-1ADD-4351-BC6E-A55CADE3E7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5" name="Text Box 7">
          <a:extLst>
            <a:ext uri="{FF2B5EF4-FFF2-40B4-BE49-F238E27FC236}">
              <a16:creationId xmlns:a16="http://schemas.microsoft.com/office/drawing/2014/main" id="{D8779060-D72E-4374-BFC8-C82F95A0B2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6" name="Text Box 7">
          <a:extLst>
            <a:ext uri="{FF2B5EF4-FFF2-40B4-BE49-F238E27FC236}">
              <a16:creationId xmlns:a16="http://schemas.microsoft.com/office/drawing/2014/main" id="{0250DDEF-C763-45D4-B2EB-D6448C48CC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7" name="Text Box 7">
          <a:extLst>
            <a:ext uri="{FF2B5EF4-FFF2-40B4-BE49-F238E27FC236}">
              <a16:creationId xmlns:a16="http://schemas.microsoft.com/office/drawing/2014/main" id="{FB38FBE4-F1DE-4EE4-BEC5-64C241C76B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8" name="Text Box 7">
          <a:extLst>
            <a:ext uri="{FF2B5EF4-FFF2-40B4-BE49-F238E27FC236}">
              <a16:creationId xmlns:a16="http://schemas.microsoft.com/office/drawing/2014/main" id="{C7964E44-2DB2-42DE-9539-154DF74C8B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59" name="Text Box 7">
          <a:extLst>
            <a:ext uri="{FF2B5EF4-FFF2-40B4-BE49-F238E27FC236}">
              <a16:creationId xmlns:a16="http://schemas.microsoft.com/office/drawing/2014/main" id="{86D724B1-7AB4-4213-B706-1C46B8FBAC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0" name="Text Box 7">
          <a:extLst>
            <a:ext uri="{FF2B5EF4-FFF2-40B4-BE49-F238E27FC236}">
              <a16:creationId xmlns:a16="http://schemas.microsoft.com/office/drawing/2014/main" id="{E9ECDB1A-4FA1-4C13-98A3-C2698F3613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1" name="Text Box 7">
          <a:extLst>
            <a:ext uri="{FF2B5EF4-FFF2-40B4-BE49-F238E27FC236}">
              <a16:creationId xmlns:a16="http://schemas.microsoft.com/office/drawing/2014/main" id="{6EF4AE93-7D61-4B37-85D5-5EADC4E3D4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2" name="Text Box 7">
          <a:extLst>
            <a:ext uri="{FF2B5EF4-FFF2-40B4-BE49-F238E27FC236}">
              <a16:creationId xmlns:a16="http://schemas.microsoft.com/office/drawing/2014/main" id="{43A25DCF-BA34-4BAD-B844-CE6E48B877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3" name="Text Box 7">
          <a:extLst>
            <a:ext uri="{FF2B5EF4-FFF2-40B4-BE49-F238E27FC236}">
              <a16:creationId xmlns:a16="http://schemas.microsoft.com/office/drawing/2014/main" id="{1A501FAA-363F-457B-995B-6537671863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4" name="Text Box 7">
          <a:extLst>
            <a:ext uri="{FF2B5EF4-FFF2-40B4-BE49-F238E27FC236}">
              <a16:creationId xmlns:a16="http://schemas.microsoft.com/office/drawing/2014/main" id="{147A9B9E-0BD8-479A-BCB3-79B8D57024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5" name="Text Box 7">
          <a:extLst>
            <a:ext uri="{FF2B5EF4-FFF2-40B4-BE49-F238E27FC236}">
              <a16:creationId xmlns:a16="http://schemas.microsoft.com/office/drawing/2014/main" id="{FC5B7E92-F64E-4C76-99F1-D95D3479C7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6" name="Text Box 7">
          <a:extLst>
            <a:ext uri="{FF2B5EF4-FFF2-40B4-BE49-F238E27FC236}">
              <a16:creationId xmlns:a16="http://schemas.microsoft.com/office/drawing/2014/main" id="{1207548F-BF78-4BAC-8305-1F32BBFBC1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7" name="Text Box 7">
          <a:extLst>
            <a:ext uri="{FF2B5EF4-FFF2-40B4-BE49-F238E27FC236}">
              <a16:creationId xmlns:a16="http://schemas.microsoft.com/office/drawing/2014/main" id="{7A89C7E1-D7BF-4DB7-9D25-E9126E2C13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8" name="Text Box 7">
          <a:extLst>
            <a:ext uri="{FF2B5EF4-FFF2-40B4-BE49-F238E27FC236}">
              <a16:creationId xmlns:a16="http://schemas.microsoft.com/office/drawing/2014/main" id="{ED8987E8-56C7-4D77-B2C5-96BDB0BC84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69" name="Text Box 7">
          <a:extLst>
            <a:ext uri="{FF2B5EF4-FFF2-40B4-BE49-F238E27FC236}">
              <a16:creationId xmlns:a16="http://schemas.microsoft.com/office/drawing/2014/main" id="{49B66F9C-67C9-485A-8C06-D0824FE63D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0" name="Text Box 7">
          <a:extLst>
            <a:ext uri="{FF2B5EF4-FFF2-40B4-BE49-F238E27FC236}">
              <a16:creationId xmlns:a16="http://schemas.microsoft.com/office/drawing/2014/main" id="{A2CC18B8-8D53-486E-BD32-D77B875F4C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1" name="Text Box 7">
          <a:extLst>
            <a:ext uri="{FF2B5EF4-FFF2-40B4-BE49-F238E27FC236}">
              <a16:creationId xmlns:a16="http://schemas.microsoft.com/office/drawing/2014/main" id="{7B3DF65C-8E58-4E88-BB92-418E21FF32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2" name="Text Box 7">
          <a:extLst>
            <a:ext uri="{FF2B5EF4-FFF2-40B4-BE49-F238E27FC236}">
              <a16:creationId xmlns:a16="http://schemas.microsoft.com/office/drawing/2014/main" id="{FDF3F5DC-2D96-46C0-AE4E-58D6A45982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3" name="Text Box 7">
          <a:extLst>
            <a:ext uri="{FF2B5EF4-FFF2-40B4-BE49-F238E27FC236}">
              <a16:creationId xmlns:a16="http://schemas.microsoft.com/office/drawing/2014/main" id="{D1685415-56FF-4E1D-8206-154172C1D3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4" name="Text Box 7">
          <a:extLst>
            <a:ext uri="{FF2B5EF4-FFF2-40B4-BE49-F238E27FC236}">
              <a16:creationId xmlns:a16="http://schemas.microsoft.com/office/drawing/2014/main" id="{89E2919E-7303-48B3-B8E2-0339C16E4E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5" name="Text Box 7">
          <a:extLst>
            <a:ext uri="{FF2B5EF4-FFF2-40B4-BE49-F238E27FC236}">
              <a16:creationId xmlns:a16="http://schemas.microsoft.com/office/drawing/2014/main" id="{9B626FFB-ACE3-463D-A50F-6E589E1790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6" name="Text Box 7">
          <a:extLst>
            <a:ext uri="{FF2B5EF4-FFF2-40B4-BE49-F238E27FC236}">
              <a16:creationId xmlns:a16="http://schemas.microsoft.com/office/drawing/2014/main" id="{5AAD3013-1DBE-4803-8919-FD04BB2176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7" name="Text Box 7">
          <a:extLst>
            <a:ext uri="{FF2B5EF4-FFF2-40B4-BE49-F238E27FC236}">
              <a16:creationId xmlns:a16="http://schemas.microsoft.com/office/drawing/2014/main" id="{5CE36CF1-C897-405D-8DB6-433F16A37B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8" name="Text Box 7">
          <a:extLst>
            <a:ext uri="{FF2B5EF4-FFF2-40B4-BE49-F238E27FC236}">
              <a16:creationId xmlns:a16="http://schemas.microsoft.com/office/drawing/2014/main" id="{0435DBF5-10B0-496D-9409-AA1A1C362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79" name="Text Box 7">
          <a:extLst>
            <a:ext uri="{FF2B5EF4-FFF2-40B4-BE49-F238E27FC236}">
              <a16:creationId xmlns:a16="http://schemas.microsoft.com/office/drawing/2014/main" id="{6F5D8F7B-37CF-467D-B9AC-C5DA36D5BD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0" name="Text Box 7">
          <a:extLst>
            <a:ext uri="{FF2B5EF4-FFF2-40B4-BE49-F238E27FC236}">
              <a16:creationId xmlns:a16="http://schemas.microsoft.com/office/drawing/2014/main" id="{EA07F680-0C17-4587-8236-6766A2B754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1" name="Text Box 7">
          <a:extLst>
            <a:ext uri="{FF2B5EF4-FFF2-40B4-BE49-F238E27FC236}">
              <a16:creationId xmlns:a16="http://schemas.microsoft.com/office/drawing/2014/main" id="{20CE1E26-DE03-434A-96B9-B27DDFA122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2" name="Text Box 7">
          <a:extLst>
            <a:ext uri="{FF2B5EF4-FFF2-40B4-BE49-F238E27FC236}">
              <a16:creationId xmlns:a16="http://schemas.microsoft.com/office/drawing/2014/main" id="{F09DD035-F242-40B1-9365-D6B966D1E6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3" name="Text Box 7">
          <a:extLst>
            <a:ext uri="{FF2B5EF4-FFF2-40B4-BE49-F238E27FC236}">
              <a16:creationId xmlns:a16="http://schemas.microsoft.com/office/drawing/2014/main" id="{D7DE906E-F9FE-4EBE-965A-5F47BEE6D0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4" name="Text Box 7">
          <a:extLst>
            <a:ext uri="{FF2B5EF4-FFF2-40B4-BE49-F238E27FC236}">
              <a16:creationId xmlns:a16="http://schemas.microsoft.com/office/drawing/2014/main" id="{FCD47516-D1DE-47B6-A295-18704B53C2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5" name="Text Box 7">
          <a:extLst>
            <a:ext uri="{FF2B5EF4-FFF2-40B4-BE49-F238E27FC236}">
              <a16:creationId xmlns:a16="http://schemas.microsoft.com/office/drawing/2014/main" id="{AF48B20F-7DC4-4D91-BC9A-8ECD5F5ED8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6" name="Text Box 7">
          <a:extLst>
            <a:ext uri="{FF2B5EF4-FFF2-40B4-BE49-F238E27FC236}">
              <a16:creationId xmlns:a16="http://schemas.microsoft.com/office/drawing/2014/main" id="{12B9CFA6-9F9A-48FE-B679-F9328E4833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7" name="Text Box 7">
          <a:extLst>
            <a:ext uri="{FF2B5EF4-FFF2-40B4-BE49-F238E27FC236}">
              <a16:creationId xmlns:a16="http://schemas.microsoft.com/office/drawing/2014/main" id="{0531B930-EE21-4CFA-9B6D-104AAB13D6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8" name="Text Box 7">
          <a:extLst>
            <a:ext uri="{FF2B5EF4-FFF2-40B4-BE49-F238E27FC236}">
              <a16:creationId xmlns:a16="http://schemas.microsoft.com/office/drawing/2014/main" id="{455D3D77-48EE-4D08-9757-E6F63FD7D1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89" name="Text Box 7">
          <a:extLst>
            <a:ext uri="{FF2B5EF4-FFF2-40B4-BE49-F238E27FC236}">
              <a16:creationId xmlns:a16="http://schemas.microsoft.com/office/drawing/2014/main" id="{FC203A37-2506-4CD9-BCC1-5EAA48ADD9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0" name="Text Box 7">
          <a:extLst>
            <a:ext uri="{FF2B5EF4-FFF2-40B4-BE49-F238E27FC236}">
              <a16:creationId xmlns:a16="http://schemas.microsoft.com/office/drawing/2014/main" id="{2171B6F1-D2D1-4670-887B-EF5BE56D78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1" name="Text Box 7">
          <a:extLst>
            <a:ext uri="{FF2B5EF4-FFF2-40B4-BE49-F238E27FC236}">
              <a16:creationId xmlns:a16="http://schemas.microsoft.com/office/drawing/2014/main" id="{8F5B473D-DE4C-4C15-BCA9-063BCDDCBE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2" name="Text Box 7">
          <a:extLst>
            <a:ext uri="{FF2B5EF4-FFF2-40B4-BE49-F238E27FC236}">
              <a16:creationId xmlns:a16="http://schemas.microsoft.com/office/drawing/2014/main" id="{B511C7D7-947E-4005-849C-A6CC179A91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3" name="Text Box 7">
          <a:extLst>
            <a:ext uri="{FF2B5EF4-FFF2-40B4-BE49-F238E27FC236}">
              <a16:creationId xmlns:a16="http://schemas.microsoft.com/office/drawing/2014/main" id="{3CD92A37-B5CC-48AE-8A7F-085C5A0A30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4" name="Text Box 7">
          <a:extLst>
            <a:ext uri="{FF2B5EF4-FFF2-40B4-BE49-F238E27FC236}">
              <a16:creationId xmlns:a16="http://schemas.microsoft.com/office/drawing/2014/main" id="{FD88CD42-6B79-4195-8EF7-A4EE87096B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5" name="Text Box 7">
          <a:extLst>
            <a:ext uri="{FF2B5EF4-FFF2-40B4-BE49-F238E27FC236}">
              <a16:creationId xmlns:a16="http://schemas.microsoft.com/office/drawing/2014/main" id="{C7323AC1-2ACE-4D3F-B3C8-2EFA0BC6B8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6" name="Text Box 7">
          <a:extLst>
            <a:ext uri="{FF2B5EF4-FFF2-40B4-BE49-F238E27FC236}">
              <a16:creationId xmlns:a16="http://schemas.microsoft.com/office/drawing/2014/main" id="{25194B21-CEA4-4CA6-B615-C8CE86C5A5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7" name="Text Box 7">
          <a:extLst>
            <a:ext uri="{FF2B5EF4-FFF2-40B4-BE49-F238E27FC236}">
              <a16:creationId xmlns:a16="http://schemas.microsoft.com/office/drawing/2014/main" id="{08356534-8CC4-423A-A481-54BE655756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8" name="Text Box 7">
          <a:extLst>
            <a:ext uri="{FF2B5EF4-FFF2-40B4-BE49-F238E27FC236}">
              <a16:creationId xmlns:a16="http://schemas.microsoft.com/office/drawing/2014/main" id="{A1042596-DE3E-4601-BD0F-894D51E4C1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099" name="Text Box 7">
          <a:extLst>
            <a:ext uri="{FF2B5EF4-FFF2-40B4-BE49-F238E27FC236}">
              <a16:creationId xmlns:a16="http://schemas.microsoft.com/office/drawing/2014/main" id="{9D7B2AFD-47DC-4721-AB3F-7F7CFDA7BC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0" name="Text Box 7">
          <a:extLst>
            <a:ext uri="{FF2B5EF4-FFF2-40B4-BE49-F238E27FC236}">
              <a16:creationId xmlns:a16="http://schemas.microsoft.com/office/drawing/2014/main" id="{2844B851-7EA3-4F32-A788-EC9E502305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1" name="Text Box 7">
          <a:extLst>
            <a:ext uri="{FF2B5EF4-FFF2-40B4-BE49-F238E27FC236}">
              <a16:creationId xmlns:a16="http://schemas.microsoft.com/office/drawing/2014/main" id="{C67FE8DF-716E-4EF6-A594-39BA4D2A18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2" name="Text Box 7">
          <a:extLst>
            <a:ext uri="{FF2B5EF4-FFF2-40B4-BE49-F238E27FC236}">
              <a16:creationId xmlns:a16="http://schemas.microsoft.com/office/drawing/2014/main" id="{00BF296B-EB10-41F9-AA7C-BD5FAE05E3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3" name="Text Box 7">
          <a:extLst>
            <a:ext uri="{FF2B5EF4-FFF2-40B4-BE49-F238E27FC236}">
              <a16:creationId xmlns:a16="http://schemas.microsoft.com/office/drawing/2014/main" id="{77907C22-F2FC-4562-8336-E384D24F30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4" name="Text Box 7">
          <a:extLst>
            <a:ext uri="{FF2B5EF4-FFF2-40B4-BE49-F238E27FC236}">
              <a16:creationId xmlns:a16="http://schemas.microsoft.com/office/drawing/2014/main" id="{318ECA48-50D0-4406-8A87-F8A42638F4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5" name="Text Box 7">
          <a:extLst>
            <a:ext uri="{FF2B5EF4-FFF2-40B4-BE49-F238E27FC236}">
              <a16:creationId xmlns:a16="http://schemas.microsoft.com/office/drawing/2014/main" id="{C85487A9-E7A7-4741-B344-963890B676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6" name="Text Box 7">
          <a:extLst>
            <a:ext uri="{FF2B5EF4-FFF2-40B4-BE49-F238E27FC236}">
              <a16:creationId xmlns:a16="http://schemas.microsoft.com/office/drawing/2014/main" id="{D8233376-B8BA-4CC8-93D8-29DE14F9F6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7" name="Text Box 7">
          <a:extLst>
            <a:ext uri="{FF2B5EF4-FFF2-40B4-BE49-F238E27FC236}">
              <a16:creationId xmlns:a16="http://schemas.microsoft.com/office/drawing/2014/main" id="{A5D0F9AA-D53D-4C03-95D3-865C5624D4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8" name="Text Box 7">
          <a:extLst>
            <a:ext uri="{FF2B5EF4-FFF2-40B4-BE49-F238E27FC236}">
              <a16:creationId xmlns:a16="http://schemas.microsoft.com/office/drawing/2014/main" id="{85B171BD-392D-4041-BF0F-08D19E04CE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09" name="Text Box 7">
          <a:extLst>
            <a:ext uri="{FF2B5EF4-FFF2-40B4-BE49-F238E27FC236}">
              <a16:creationId xmlns:a16="http://schemas.microsoft.com/office/drawing/2014/main" id="{BCAC5BDE-2804-425C-BB8C-CFA9F79C17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0" name="Text Box 7">
          <a:extLst>
            <a:ext uri="{FF2B5EF4-FFF2-40B4-BE49-F238E27FC236}">
              <a16:creationId xmlns:a16="http://schemas.microsoft.com/office/drawing/2014/main" id="{DA69DC02-98AD-45F3-8CF4-03D30E2799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1" name="Text Box 7">
          <a:extLst>
            <a:ext uri="{FF2B5EF4-FFF2-40B4-BE49-F238E27FC236}">
              <a16:creationId xmlns:a16="http://schemas.microsoft.com/office/drawing/2014/main" id="{B8CFD087-4444-42AB-9659-5E30543F51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2" name="Text Box 7">
          <a:extLst>
            <a:ext uri="{FF2B5EF4-FFF2-40B4-BE49-F238E27FC236}">
              <a16:creationId xmlns:a16="http://schemas.microsoft.com/office/drawing/2014/main" id="{092358E2-231A-4D05-B023-3CB9A07A8E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3" name="Text Box 7">
          <a:extLst>
            <a:ext uri="{FF2B5EF4-FFF2-40B4-BE49-F238E27FC236}">
              <a16:creationId xmlns:a16="http://schemas.microsoft.com/office/drawing/2014/main" id="{4C91665D-B967-4DB1-B17B-56B2739BB1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4" name="Text Box 7">
          <a:extLst>
            <a:ext uri="{FF2B5EF4-FFF2-40B4-BE49-F238E27FC236}">
              <a16:creationId xmlns:a16="http://schemas.microsoft.com/office/drawing/2014/main" id="{2B2D7ECF-5C79-4C50-A68B-4E4A681A33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115" name="Text Box 7">
          <a:extLst>
            <a:ext uri="{FF2B5EF4-FFF2-40B4-BE49-F238E27FC236}">
              <a16:creationId xmlns:a16="http://schemas.microsoft.com/office/drawing/2014/main" id="{A3B763E5-7D91-49EA-89B1-66DC16DBA7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6" name="Text Box 7">
          <a:extLst>
            <a:ext uri="{FF2B5EF4-FFF2-40B4-BE49-F238E27FC236}">
              <a16:creationId xmlns:a16="http://schemas.microsoft.com/office/drawing/2014/main" id="{C4EB1540-B79B-460E-98D0-2DABDA743E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7" name="Text Box 7">
          <a:extLst>
            <a:ext uri="{FF2B5EF4-FFF2-40B4-BE49-F238E27FC236}">
              <a16:creationId xmlns:a16="http://schemas.microsoft.com/office/drawing/2014/main" id="{DED790B6-7FB8-4B29-9B46-CE8147810E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8" name="Text Box 7">
          <a:extLst>
            <a:ext uri="{FF2B5EF4-FFF2-40B4-BE49-F238E27FC236}">
              <a16:creationId xmlns:a16="http://schemas.microsoft.com/office/drawing/2014/main" id="{C3837FEB-CCEC-44EB-8D05-6A6856616D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19" name="Text Box 7">
          <a:extLst>
            <a:ext uri="{FF2B5EF4-FFF2-40B4-BE49-F238E27FC236}">
              <a16:creationId xmlns:a16="http://schemas.microsoft.com/office/drawing/2014/main" id="{F4FE5B72-824F-4FD6-A075-CC733B8906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0" name="Text Box 7">
          <a:extLst>
            <a:ext uri="{FF2B5EF4-FFF2-40B4-BE49-F238E27FC236}">
              <a16:creationId xmlns:a16="http://schemas.microsoft.com/office/drawing/2014/main" id="{EBCD01D3-A683-48F4-8D5F-1BA5961F0F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1" name="Text Box 7">
          <a:extLst>
            <a:ext uri="{FF2B5EF4-FFF2-40B4-BE49-F238E27FC236}">
              <a16:creationId xmlns:a16="http://schemas.microsoft.com/office/drawing/2014/main" id="{BA5EB465-34F3-4531-AC67-0FDD539765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2" name="Text Box 7">
          <a:extLst>
            <a:ext uri="{FF2B5EF4-FFF2-40B4-BE49-F238E27FC236}">
              <a16:creationId xmlns:a16="http://schemas.microsoft.com/office/drawing/2014/main" id="{52D0372E-727A-42BC-B82A-1EC8620A97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3" name="Text Box 7">
          <a:extLst>
            <a:ext uri="{FF2B5EF4-FFF2-40B4-BE49-F238E27FC236}">
              <a16:creationId xmlns:a16="http://schemas.microsoft.com/office/drawing/2014/main" id="{3B049A2A-223B-436A-949C-ED14DB21F5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4" name="Text Box 7">
          <a:extLst>
            <a:ext uri="{FF2B5EF4-FFF2-40B4-BE49-F238E27FC236}">
              <a16:creationId xmlns:a16="http://schemas.microsoft.com/office/drawing/2014/main" id="{E4089F0E-0CFC-40DE-987D-45103E6DA9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5" name="Text Box 7">
          <a:extLst>
            <a:ext uri="{FF2B5EF4-FFF2-40B4-BE49-F238E27FC236}">
              <a16:creationId xmlns:a16="http://schemas.microsoft.com/office/drawing/2014/main" id="{54698A01-6DB7-4B5B-90E9-36D9643A8E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6" name="Text Box 7">
          <a:extLst>
            <a:ext uri="{FF2B5EF4-FFF2-40B4-BE49-F238E27FC236}">
              <a16:creationId xmlns:a16="http://schemas.microsoft.com/office/drawing/2014/main" id="{67744DE4-3BFB-4F8C-BD29-D3235291A8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7" name="Text Box 7">
          <a:extLst>
            <a:ext uri="{FF2B5EF4-FFF2-40B4-BE49-F238E27FC236}">
              <a16:creationId xmlns:a16="http://schemas.microsoft.com/office/drawing/2014/main" id="{32ACFAD2-BCA1-4EE4-BF1F-E6D8C749F1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8" name="Text Box 7">
          <a:extLst>
            <a:ext uri="{FF2B5EF4-FFF2-40B4-BE49-F238E27FC236}">
              <a16:creationId xmlns:a16="http://schemas.microsoft.com/office/drawing/2014/main" id="{7DEA0CBE-67E6-4F69-B699-0E12D7826F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29" name="Text Box 7">
          <a:extLst>
            <a:ext uri="{FF2B5EF4-FFF2-40B4-BE49-F238E27FC236}">
              <a16:creationId xmlns:a16="http://schemas.microsoft.com/office/drawing/2014/main" id="{B73FF728-9577-4BF1-8292-F82409DA66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0" name="Text Box 7">
          <a:extLst>
            <a:ext uri="{FF2B5EF4-FFF2-40B4-BE49-F238E27FC236}">
              <a16:creationId xmlns:a16="http://schemas.microsoft.com/office/drawing/2014/main" id="{73784645-B133-45AE-A774-6A3F25D893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1" name="Text Box 7">
          <a:extLst>
            <a:ext uri="{FF2B5EF4-FFF2-40B4-BE49-F238E27FC236}">
              <a16:creationId xmlns:a16="http://schemas.microsoft.com/office/drawing/2014/main" id="{35372768-378D-46F9-817A-63C77F821E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2" name="Text Box 7">
          <a:extLst>
            <a:ext uri="{FF2B5EF4-FFF2-40B4-BE49-F238E27FC236}">
              <a16:creationId xmlns:a16="http://schemas.microsoft.com/office/drawing/2014/main" id="{2F27DF35-4622-4E82-8A23-4E5736A0B4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3" name="Text Box 7">
          <a:extLst>
            <a:ext uri="{FF2B5EF4-FFF2-40B4-BE49-F238E27FC236}">
              <a16:creationId xmlns:a16="http://schemas.microsoft.com/office/drawing/2014/main" id="{7C51B07C-2997-4DF5-88C4-B16461D53A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4" name="Text Box 7">
          <a:extLst>
            <a:ext uri="{FF2B5EF4-FFF2-40B4-BE49-F238E27FC236}">
              <a16:creationId xmlns:a16="http://schemas.microsoft.com/office/drawing/2014/main" id="{35BD327D-2A78-478B-877B-1E6E7073EC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5" name="Text Box 7">
          <a:extLst>
            <a:ext uri="{FF2B5EF4-FFF2-40B4-BE49-F238E27FC236}">
              <a16:creationId xmlns:a16="http://schemas.microsoft.com/office/drawing/2014/main" id="{399BD855-C7F9-49DC-B5E3-4A7F146061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6" name="Text Box 7">
          <a:extLst>
            <a:ext uri="{FF2B5EF4-FFF2-40B4-BE49-F238E27FC236}">
              <a16:creationId xmlns:a16="http://schemas.microsoft.com/office/drawing/2014/main" id="{B963D037-816B-437F-B8BE-0F60A38468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7" name="Text Box 7">
          <a:extLst>
            <a:ext uri="{FF2B5EF4-FFF2-40B4-BE49-F238E27FC236}">
              <a16:creationId xmlns:a16="http://schemas.microsoft.com/office/drawing/2014/main" id="{A90DC965-D79E-4DC8-A25F-9901A6F276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8" name="Text Box 7">
          <a:extLst>
            <a:ext uri="{FF2B5EF4-FFF2-40B4-BE49-F238E27FC236}">
              <a16:creationId xmlns:a16="http://schemas.microsoft.com/office/drawing/2014/main" id="{D6DFE729-845A-4035-8640-DD12DC7580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39" name="Text Box 7">
          <a:extLst>
            <a:ext uri="{FF2B5EF4-FFF2-40B4-BE49-F238E27FC236}">
              <a16:creationId xmlns:a16="http://schemas.microsoft.com/office/drawing/2014/main" id="{B10962B6-1872-4162-9A23-8AE813D398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0" name="Text Box 7">
          <a:extLst>
            <a:ext uri="{FF2B5EF4-FFF2-40B4-BE49-F238E27FC236}">
              <a16:creationId xmlns:a16="http://schemas.microsoft.com/office/drawing/2014/main" id="{416A9860-6A4A-4DF3-988D-237172F7C9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1" name="Text Box 7">
          <a:extLst>
            <a:ext uri="{FF2B5EF4-FFF2-40B4-BE49-F238E27FC236}">
              <a16:creationId xmlns:a16="http://schemas.microsoft.com/office/drawing/2014/main" id="{827609BB-28F5-4E70-A109-97A7FDAD35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2" name="Text Box 7">
          <a:extLst>
            <a:ext uri="{FF2B5EF4-FFF2-40B4-BE49-F238E27FC236}">
              <a16:creationId xmlns:a16="http://schemas.microsoft.com/office/drawing/2014/main" id="{36DC40AC-0C2E-4BA2-A9C8-D5F6D9F06F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3" name="Text Box 7">
          <a:extLst>
            <a:ext uri="{FF2B5EF4-FFF2-40B4-BE49-F238E27FC236}">
              <a16:creationId xmlns:a16="http://schemas.microsoft.com/office/drawing/2014/main" id="{D924FF20-8079-48A8-8861-588231E735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4" name="Text Box 7">
          <a:extLst>
            <a:ext uri="{FF2B5EF4-FFF2-40B4-BE49-F238E27FC236}">
              <a16:creationId xmlns:a16="http://schemas.microsoft.com/office/drawing/2014/main" id="{256A5B13-1BD1-40D1-B13D-6DB394553A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5" name="Text Box 7">
          <a:extLst>
            <a:ext uri="{FF2B5EF4-FFF2-40B4-BE49-F238E27FC236}">
              <a16:creationId xmlns:a16="http://schemas.microsoft.com/office/drawing/2014/main" id="{F98E8563-7ADB-42FC-8F10-A4F8A4E85B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6" name="Text Box 7">
          <a:extLst>
            <a:ext uri="{FF2B5EF4-FFF2-40B4-BE49-F238E27FC236}">
              <a16:creationId xmlns:a16="http://schemas.microsoft.com/office/drawing/2014/main" id="{E6D3A6BF-70A3-4A12-A8FA-226596A121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7" name="Text Box 7">
          <a:extLst>
            <a:ext uri="{FF2B5EF4-FFF2-40B4-BE49-F238E27FC236}">
              <a16:creationId xmlns:a16="http://schemas.microsoft.com/office/drawing/2014/main" id="{0333B50C-42A3-491E-9AA8-02C24FE6B0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8" name="Text Box 7">
          <a:extLst>
            <a:ext uri="{FF2B5EF4-FFF2-40B4-BE49-F238E27FC236}">
              <a16:creationId xmlns:a16="http://schemas.microsoft.com/office/drawing/2014/main" id="{2EFAF9B3-8F8C-43B8-8CAD-220CD2A0A3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49" name="Text Box 7">
          <a:extLst>
            <a:ext uri="{FF2B5EF4-FFF2-40B4-BE49-F238E27FC236}">
              <a16:creationId xmlns:a16="http://schemas.microsoft.com/office/drawing/2014/main" id="{490FCF77-A139-4378-9748-4665FEEDD5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0" name="Text Box 7">
          <a:extLst>
            <a:ext uri="{FF2B5EF4-FFF2-40B4-BE49-F238E27FC236}">
              <a16:creationId xmlns:a16="http://schemas.microsoft.com/office/drawing/2014/main" id="{113AE39E-D976-406E-A82A-B0614C0E79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1" name="Text Box 7">
          <a:extLst>
            <a:ext uri="{FF2B5EF4-FFF2-40B4-BE49-F238E27FC236}">
              <a16:creationId xmlns:a16="http://schemas.microsoft.com/office/drawing/2014/main" id="{023B169D-FAA8-4FA3-A2B9-29DD447539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2" name="Text Box 7">
          <a:extLst>
            <a:ext uri="{FF2B5EF4-FFF2-40B4-BE49-F238E27FC236}">
              <a16:creationId xmlns:a16="http://schemas.microsoft.com/office/drawing/2014/main" id="{1E404E07-A2FC-47BD-BA4D-F45062626A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3" name="Text Box 7">
          <a:extLst>
            <a:ext uri="{FF2B5EF4-FFF2-40B4-BE49-F238E27FC236}">
              <a16:creationId xmlns:a16="http://schemas.microsoft.com/office/drawing/2014/main" id="{F272C99F-80E7-4838-9D3C-9BD5DB2C01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4" name="Text Box 7">
          <a:extLst>
            <a:ext uri="{FF2B5EF4-FFF2-40B4-BE49-F238E27FC236}">
              <a16:creationId xmlns:a16="http://schemas.microsoft.com/office/drawing/2014/main" id="{FCC64FF7-DE2D-4496-A8BB-EBBE14E392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5" name="Text Box 7">
          <a:extLst>
            <a:ext uri="{FF2B5EF4-FFF2-40B4-BE49-F238E27FC236}">
              <a16:creationId xmlns:a16="http://schemas.microsoft.com/office/drawing/2014/main" id="{0ACF1DFB-DD15-4813-8980-1633082EDC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6" name="Text Box 7">
          <a:extLst>
            <a:ext uri="{FF2B5EF4-FFF2-40B4-BE49-F238E27FC236}">
              <a16:creationId xmlns:a16="http://schemas.microsoft.com/office/drawing/2014/main" id="{9C7CA4EE-705C-4B10-9853-6D976C7354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7" name="Text Box 7">
          <a:extLst>
            <a:ext uri="{FF2B5EF4-FFF2-40B4-BE49-F238E27FC236}">
              <a16:creationId xmlns:a16="http://schemas.microsoft.com/office/drawing/2014/main" id="{29E9CFCC-BDF7-41CB-A12F-4D1FC54139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8" name="Text Box 7">
          <a:extLst>
            <a:ext uri="{FF2B5EF4-FFF2-40B4-BE49-F238E27FC236}">
              <a16:creationId xmlns:a16="http://schemas.microsoft.com/office/drawing/2014/main" id="{4AFCBDA5-FDFD-450C-994D-C903DCD027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59" name="Text Box 7">
          <a:extLst>
            <a:ext uri="{FF2B5EF4-FFF2-40B4-BE49-F238E27FC236}">
              <a16:creationId xmlns:a16="http://schemas.microsoft.com/office/drawing/2014/main" id="{17C93345-BF77-40E7-BFD7-5CDD7DF860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0" name="Text Box 7">
          <a:extLst>
            <a:ext uri="{FF2B5EF4-FFF2-40B4-BE49-F238E27FC236}">
              <a16:creationId xmlns:a16="http://schemas.microsoft.com/office/drawing/2014/main" id="{E1EA8952-3112-4CE4-9D10-CACAD13218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1" name="Text Box 7">
          <a:extLst>
            <a:ext uri="{FF2B5EF4-FFF2-40B4-BE49-F238E27FC236}">
              <a16:creationId xmlns:a16="http://schemas.microsoft.com/office/drawing/2014/main" id="{9E7CD768-6657-487D-BC11-9DB5701852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2" name="Text Box 7">
          <a:extLst>
            <a:ext uri="{FF2B5EF4-FFF2-40B4-BE49-F238E27FC236}">
              <a16:creationId xmlns:a16="http://schemas.microsoft.com/office/drawing/2014/main" id="{7540822A-8C31-408D-8AA1-9A870C6465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3" name="Text Box 7">
          <a:extLst>
            <a:ext uri="{FF2B5EF4-FFF2-40B4-BE49-F238E27FC236}">
              <a16:creationId xmlns:a16="http://schemas.microsoft.com/office/drawing/2014/main" id="{C3510218-21A6-4B0C-8CC1-BB2D2F3964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4" name="Text Box 7">
          <a:extLst>
            <a:ext uri="{FF2B5EF4-FFF2-40B4-BE49-F238E27FC236}">
              <a16:creationId xmlns:a16="http://schemas.microsoft.com/office/drawing/2014/main" id="{C5C19CF4-8A57-4819-9C79-01EC508B11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5" name="Text Box 7">
          <a:extLst>
            <a:ext uri="{FF2B5EF4-FFF2-40B4-BE49-F238E27FC236}">
              <a16:creationId xmlns:a16="http://schemas.microsoft.com/office/drawing/2014/main" id="{7534C12F-645D-41B9-B9BE-6C036A5224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6" name="Text Box 7">
          <a:extLst>
            <a:ext uri="{FF2B5EF4-FFF2-40B4-BE49-F238E27FC236}">
              <a16:creationId xmlns:a16="http://schemas.microsoft.com/office/drawing/2014/main" id="{2A75E226-C5E6-4FB7-90E8-653B71E332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7" name="Text Box 7">
          <a:extLst>
            <a:ext uri="{FF2B5EF4-FFF2-40B4-BE49-F238E27FC236}">
              <a16:creationId xmlns:a16="http://schemas.microsoft.com/office/drawing/2014/main" id="{2C426864-60FC-4C23-B11D-F02684A9AD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8" name="Text Box 7">
          <a:extLst>
            <a:ext uri="{FF2B5EF4-FFF2-40B4-BE49-F238E27FC236}">
              <a16:creationId xmlns:a16="http://schemas.microsoft.com/office/drawing/2014/main" id="{FFDBBE7A-920C-4DC9-A89A-E8B111ABFE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69" name="Text Box 7">
          <a:extLst>
            <a:ext uri="{FF2B5EF4-FFF2-40B4-BE49-F238E27FC236}">
              <a16:creationId xmlns:a16="http://schemas.microsoft.com/office/drawing/2014/main" id="{B3302CE0-3063-4C95-BC48-8DB915DE67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0" name="Text Box 7">
          <a:extLst>
            <a:ext uri="{FF2B5EF4-FFF2-40B4-BE49-F238E27FC236}">
              <a16:creationId xmlns:a16="http://schemas.microsoft.com/office/drawing/2014/main" id="{79881D96-CE2C-4F8F-8239-D090586766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1" name="Text Box 7">
          <a:extLst>
            <a:ext uri="{FF2B5EF4-FFF2-40B4-BE49-F238E27FC236}">
              <a16:creationId xmlns:a16="http://schemas.microsoft.com/office/drawing/2014/main" id="{12870F3E-8A2E-4760-B14D-214D901633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2" name="Text Box 7">
          <a:extLst>
            <a:ext uri="{FF2B5EF4-FFF2-40B4-BE49-F238E27FC236}">
              <a16:creationId xmlns:a16="http://schemas.microsoft.com/office/drawing/2014/main" id="{87EFAF74-10D1-45AD-8F74-0D94303073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3" name="Text Box 7">
          <a:extLst>
            <a:ext uri="{FF2B5EF4-FFF2-40B4-BE49-F238E27FC236}">
              <a16:creationId xmlns:a16="http://schemas.microsoft.com/office/drawing/2014/main" id="{11DC22E1-FB2A-4A1C-9904-628F9A1EC2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4" name="Text Box 7">
          <a:extLst>
            <a:ext uri="{FF2B5EF4-FFF2-40B4-BE49-F238E27FC236}">
              <a16:creationId xmlns:a16="http://schemas.microsoft.com/office/drawing/2014/main" id="{AECA6707-8D80-4482-A09A-C2470F6FD5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5" name="Text Box 7">
          <a:extLst>
            <a:ext uri="{FF2B5EF4-FFF2-40B4-BE49-F238E27FC236}">
              <a16:creationId xmlns:a16="http://schemas.microsoft.com/office/drawing/2014/main" id="{DB17B145-ADFA-4837-B866-43E23ADA06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6" name="Text Box 7">
          <a:extLst>
            <a:ext uri="{FF2B5EF4-FFF2-40B4-BE49-F238E27FC236}">
              <a16:creationId xmlns:a16="http://schemas.microsoft.com/office/drawing/2014/main" id="{F6CE122C-CFB5-4D44-8237-C79F010653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7" name="Text Box 7">
          <a:extLst>
            <a:ext uri="{FF2B5EF4-FFF2-40B4-BE49-F238E27FC236}">
              <a16:creationId xmlns:a16="http://schemas.microsoft.com/office/drawing/2014/main" id="{5EDAC90A-249A-40CC-BBC4-01E871BBC3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8" name="Text Box 7">
          <a:extLst>
            <a:ext uri="{FF2B5EF4-FFF2-40B4-BE49-F238E27FC236}">
              <a16:creationId xmlns:a16="http://schemas.microsoft.com/office/drawing/2014/main" id="{2C68EB1E-E776-4487-9EF6-B77336A17C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79" name="Text Box 7">
          <a:extLst>
            <a:ext uri="{FF2B5EF4-FFF2-40B4-BE49-F238E27FC236}">
              <a16:creationId xmlns:a16="http://schemas.microsoft.com/office/drawing/2014/main" id="{091B6BB0-B885-4033-9DE0-E10D86AE2D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0" name="Text Box 7">
          <a:extLst>
            <a:ext uri="{FF2B5EF4-FFF2-40B4-BE49-F238E27FC236}">
              <a16:creationId xmlns:a16="http://schemas.microsoft.com/office/drawing/2014/main" id="{D5F25553-46DB-4234-8359-841200E544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1" name="Text Box 7">
          <a:extLst>
            <a:ext uri="{FF2B5EF4-FFF2-40B4-BE49-F238E27FC236}">
              <a16:creationId xmlns:a16="http://schemas.microsoft.com/office/drawing/2014/main" id="{8BFEE93D-DA3D-48F5-8DCA-5268C55F85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2" name="Text Box 7">
          <a:extLst>
            <a:ext uri="{FF2B5EF4-FFF2-40B4-BE49-F238E27FC236}">
              <a16:creationId xmlns:a16="http://schemas.microsoft.com/office/drawing/2014/main" id="{99085082-CF05-4021-8AF6-5958E08097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3" name="Text Box 7">
          <a:extLst>
            <a:ext uri="{FF2B5EF4-FFF2-40B4-BE49-F238E27FC236}">
              <a16:creationId xmlns:a16="http://schemas.microsoft.com/office/drawing/2014/main" id="{BEB32EC8-D0F8-45B5-86D6-DE097F849F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4" name="Text Box 7">
          <a:extLst>
            <a:ext uri="{FF2B5EF4-FFF2-40B4-BE49-F238E27FC236}">
              <a16:creationId xmlns:a16="http://schemas.microsoft.com/office/drawing/2014/main" id="{751855B2-C65F-4104-8770-FE20754BB3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5" name="Text Box 7">
          <a:extLst>
            <a:ext uri="{FF2B5EF4-FFF2-40B4-BE49-F238E27FC236}">
              <a16:creationId xmlns:a16="http://schemas.microsoft.com/office/drawing/2014/main" id="{92116B7B-A91E-4CAA-AAAB-FB3D2617AE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6" name="Text Box 7">
          <a:extLst>
            <a:ext uri="{FF2B5EF4-FFF2-40B4-BE49-F238E27FC236}">
              <a16:creationId xmlns:a16="http://schemas.microsoft.com/office/drawing/2014/main" id="{5A367F97-D56F-458C-8DB2-5333870E26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7" name="Text Box 7">
          <a:extLst>
            <a:ext uri="{FF2B5EF4-FFF2-40B4-BE49-F238E27FC236}">
              <a16:creationId xmlns:a16="http://schemas.microsoft.com/office/drawing/2014/main" id="{F8B274A9-417E-4754-9F61-DC5053BADD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8" name="Text Box 7">
          <a:extLst>
            <a:ext uri="{FF2B5EF4-FFF2-40B4-BE49-F238E27FC236}">
              <a16:creationId xmlns:a16="http://schemas.microsoft.com/office/drawing/2014/main" id="{B2809616-75D7-48E7-9A21-0C3CF14E6A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89" name="Text Box 7">
          <a:extLst>
            <a:ext uri="{FF2B5EF4-FFF2-40B4-BE49-F238E27FC236}">
              <a16:creationId xmlns:a16="http://schemas.microsoft.com/office/drawing/2014/main" id="{462327C3-B60A-4EA9-A411-C955F91524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0" name="Text Box 7">
          <a:extLst>
            <a:ext uri="{FF2B5EF4-FFF2-40B4-BE49-F238E27FC236}">
              <a16:creationId xmlns:a16="http://schemas.microsoft.com/office/drawing/2014/main" id="{80DB9453-39E3-4F67-AA8E-01C80E52ED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1" name="Text Box 7">
          <a:extLst>
            <a:ext uri="{FF2B5EF4-FFF2-40B4-BE49-F238E27FC236}">
              <a16:creationId xmlns:a16="http://schemas.microsoft.com/office/drawing/2014/main" id="{9CD26584-88D8-42E6-8254-FE099653AA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2" name="Text Box 7">
          <a:extLst>
            <a:ext uri="{FF2B5EF4-FFF2-40B4-BE49-F238E27FC236}">
              <a16:creationId xmlns:a16="http://schemas.microsoft.com/office/drawing/2014/main" id="{9C9046D2-F83E-4CA4-AE43-D10F3F8946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3" name="Text Box 7">
          <a:extLst>
            <a:ext uri="{FF2B5EF4-FFF2-40B4-BE49-F238E27FC236}">
              <a16:creationId xmlns:a16="http://schemas.microsoft.com/office/drawing/2014/main" id="{473C9951-32BB-4E22-A0C8-8476448600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4" name="Text Box 7">
          <a:extLst>
            <a:ext uri="{FF2B5EF4-FFF2-40B4-BE49-F238E27FC236}">
              <a16:creationId xmlns:a16="http://schemas.microsoft.com/office/drawing/2014/main" id="{78F346CD-A4C6-43FE-B0E1-40BBC086DB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5" name="Text Box 7">
          <a:extLst>
            <a:ext uri="{FF2B5EF4-FFF2-40B4-BE49-F238E27FC236}">
              <a16:creationId xmlns:a16="http://schemas.microsoft.com/office/drawing/2014/main" id="{24D963AB-4D71-47AD-A1FE-8C622B125D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6" name="Text Box 7">
          <a:extLst>
            <a:ext uri="{FF2B5EF4-FFF2-40B4-BE49-F238E27FC236}">
              <a16:creationId xmlns:a16="http://schemas.microsoft.com/office/drawing/2014/main" id="{43421EA2-755B-4896-8533-4D83137AA3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7" name="Text Box 7">
          <a:extLst>
            <a:ext uri="{FF2B5EF4-FFF2-40B4-BE49-F238E27FC236}">
              <a16:creationId xmlns:a16="http://schemas.microsoft.com/office/drawing/2014/main" id="{06F21B75-49F6-43FD-BE37-6A7A4F9218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8" name="Text Box 7">
          <a:extLst>
            <a:ext uri="{FF2B5EF4-FFF2-40B4-BE49-F238E27FC236}">
              <a16:creationId xmlns:a16="http://schemas.microsoft.com/office/drawing/2014/main" id="{EE4DFC17-1AC6-4EAC-93BF-DFA2CF072D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199" name="Text Box 7">
          <a:extLst>
            <a:ext uri="{FF2B5EF4-FFF2-40B4-BE49-F238E27FC236}">
              <a16:creationId xmlns:a16="http://schemas.microsoft.com/office/drawing/2014/main" id="{5BAB95DF-5975-44EF-B91A-12E8EAE417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0" name="Text Box 7">
          <a:extLst>
            <a:ext uri="{FF2B5EF4-FFF2-40B4-BE49-F238E27FC236}">
              <a16:creationId xmlns:a16="http://schemas.microsoft.com/office/drawing/2014/main" id="{7EDEB08E-CC25-47BF-A1CC-DDB5460146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1" name="Text Box 7">
          <a:extLst>
            <a:ext uri="{FF2B5EF4-FFF2-40B4-BE49-F238E27FC236}">
              <a16:creationId xmlns:a16="http://schemas.microsoft.com/office/drawing/2014/main" id="{C34D8A82-37EE-44DF-987B-8C9B2F7A40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2" name="Text Box 7">
          <a:extLst>
            <a:ext uri="{FF2B5EF4-FFF2-40B4-BE49-F238E27FC236}">
              <a16:creationId xmlns:a16="http://schemas.microsoft.com/office/drawing/2014/main" id="{3BB0D533-5DE9-4CD1-B76A-C5790CEB4C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3" name="Text Box 7">
          <a:extLst>
            <a:ext uri="{FF2B5EF4-FFF2-40B4-BE49-F238E27FC236}">
              <a16:creationId xmlns:a16="http://schemas.microsoft.com/office/drawing/2014/main" id="{1892A4F4-2044-488A-B7C2-D16A1A7C53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4" name="Text Box 7">
          <a:extLst>
            <a:ext uri="{FF2B5EF4-FFF2-40B4-BE49-F238E27FC236}">
              <a16:creationId xmlns:a16="http://schemas.microsoft.com/office/drawing/2014/main" id="{5656A076-7B28-4064-A81A-65EDC05ED4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5" name="Text Box 7">
          <a:extLst>
            <a:ext uri="{FF2B5EF4-FFF2-40B4-BE49-F238E27FC236}">
              <a16:creationId xmlns:a16="http://schemas.microsoft.com/office/drawing/2014/main" id="{7200F92F-C6AD-44E9-9049-5F8C0F4D27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6" name="Text Box 7">
          <a:extLst>
            <a:ext uri="{FF2B5EF4-FFF2-40B4-BE49-F238E27FC236}">
              <a16:creationId xmlns:a16="http://schemas.microsoft.com/office/drawing/2014/main" id="{5A27718A-1A4C-4E55-8A1A-BBCF456E95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7" name="Text Box 7">
          <a:extLst>
            <a:ext uri="{FF2B5EF4-FFF2-40B4-BE49-F238E27FC236}">
              <a16:creationId xmlns:a16="http://schemas.microsoft.com/office/drawing/2014/main" id="{2C29604A-B325-42A1-A11B-F932233035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8" name="Text Box 7">
          <a:extLst>
            <a:ext uri="{FF2B5EF4-FFF2-40B4-BE49-F238E27FC236}">
              <a16:creationId xmlns:a16="http://schemas.microsoft.com/office/drawing/2014/main" id="{EF99FAD4-965E-42FF-85D9-A88A4CA803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09" name="Text Box 7">
          <a:extLst>
            <a:ext uri="{FF2B5EF4-FFF2-40B4-BE49-F238E27FC236}">
              <a16:creationId xmlns:a16="http://schemas.microsoft.com/office/drawing/2014/main" id="{EA159FBB-C19A-41F3-ABC3-7DFFB286C7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0" name="Text Box 7">
          <a:extLst>
            <a:ext uri="{FF2B5EF4-FFF2-40B4-BE49-F238E27FC236}">
              <a16:creationId xmlns:a16="http://schemas.microsoft.com/office/drawing/2014/main" id="{876003D3-FFDB-48F8-9196-7D5A94716E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1" name="Text Box 7">
          <a:extLst>
            <a:ext uri="{FF2B5EF4-FFF2-40B4-BE49-F238E27FC236}">
              <a16:creationId xmlns:a16="http://schemas.microsoft.com/office/drawing/2014/main" id="{F2E65F2B-F2E5-4E1E-BEF6-1695768044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2" name="Text Box 7">
          <a:extLst>
            <a:ext uri="{FF2B5EF4-FFF2-40B4-BE49-F238E27FC236}">
              <a16:creationId xmlns:a16="http://schemas.microsoft.com/office/drawing/2014/main" id="{301A5BE2-5C9C-40F6-8B81-82385E9669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3" name="Text Box 7">
          <a:extLst>
            <a:ext uri="{FF2B5EF4-FFF2-40B4-BE49-F238E27FC236}">
              <a16:creationId xmlns:a16="http://schemas.microsoft.com/office/drawing/2014/main" id="{755B3D41-3C4E-42B3-B63A-F79308EF42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4" name="Text Box 7">
          <a:extLst>
            <a:ext uri="{FF2B5EF4-FFF2-40B4-BE49-F238E27FC236}">
              <a16:creationId xmlns:a16="http://schemas.microsoft.com/office/drawing/2014/main" id="{13223641-765A-4CA3-8501-062A160476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5" name="Text Box 7">
          <a:extLst>
            <a:ext uri="{FF2B5EF4-FFF2-40B4-BE49-F238E27FC236}">
              <a16:creationId xmlns:a16="http://schemas.microsoft.com/office/drawing/2014/main" id="{BEB875FF-1749-4CBB-83B6-C0FEE9159F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6" name="Text Box 7">
          <a:extLst>
            <a:ext uri="{FF2B5EF4-FFF2-40B4-BE49-F238E27FC236}">
              <a16:creationId xmlns:a16="http://schemas.microsoft.com/office/drawing/2014/main" id="{77C62DE6-405E-4C92-9D73-E1CD52C880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7" name="Text Box 7">
          <a:extLst>
            <a:ext uri="{FF2B5EF4-FFF2-40B4-BE49-F238E27FC236}">
              <a16:creationId xmlns:a16="http://schemas.microsoft.com/office/drawing/2014/main" id="{F772AAF4-2F0B-4E7F-9C20-88EBCF40BE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8" name="Text Box 7">
          <a:extLst>
            <a:ext uri="{FF2B5EF4-FFF2-40B4-BE49-F238E27FC236}">
              <a16:creationId xmlns:a16="http://schemas.microsoft.com/office/drawing/2014/main" id="{2EC4C622-F21E-4374-B6BF-3637EF0509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19" name="Text Box 7">
          <a:extLst>
            <a:ext uri="{FF2B5EF4-FFF2-40B4-BE49-F238E27FC236}">
              <a16:creationId xmlns:a16="http://schemas.microsoft.com/office/drawing/2014/main" id="{24BD4D4B-61E2-49F4-9DEC-A2FA455FD6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0" name="Text Box 7">
          <a:extLst>
            <a:ext uri="{FF2B5EF4-FFF2-40B4-BE49-F238E27FC236}">
              <a16:creationId xmlns:a16="http://schemas.microsoft.com/office/drawing/2014/main" id="{ACB66FB7-D31F-4F34-A9C4-F78363A4C8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1" name="Text Box 7">
          <a:extLst>
            <a:ext uri="{FF2B5EF4-FFF2-40B4-BE49-F238E27FC236}">
              <a16:creationId xmlns:a16="http://schemas.microsoft.com/office/drawing/2014/main" id="{BB26C607-50D6-46F9-A020-E8D9942EC8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2" name="Text Box 7">
          <a:extLst>
            <a:ext uri="{FF2B5EF4-FFF2-40B4-BE49-F238E27FC236}">
              <a16:creationId xmlns:a16="http://schemas.microsoft.com/office/drawing/2014/main" id="{C27EC720-3E36-43F7-97A6-7938129FE8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3" name="Text Box 7">
          <a:extLst>
            <a:ext uri="{FF2B5EF4-FFF2-40B4-BE49-F238E27FC236}">
              <a16:creationId xmlns:a16="http://schemas.microsoft.com/office/drawing/2014/main" id="{6C0FFF29-E74C-406C-BBA8-EE23A7F41E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4" name="Text Box 7">
          <a:extLst>
            <a:ext uri="{FF2B5EF4-FFF2-40B4-BE49-F238E27FC236}">
              <a16:creationId xmlns:a16="http://schemas.microsoft.com/office/drawing/2014/main" id="{F89FE75E-F759-4497-8B18-2C71A041B9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5" name="Text Box 7">
          <a:extLst>
            <a:ext uri="{FF2B5EF4-FFF2-40B4-BE49-F238E27FC236}">
              <a16:creationId xmlns:a16="http://schemas.microsoft.com/office/drawing/2014/main" id="{10C7A21D-54A6-4B38-9B87-DBB205400E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6" name="Text Box 7">
          <a:extLst>
            <a:ext uri="{FF2B5EF4-FFF2-40B4-BE49-F238E27FC236}">
              <a16:creationId xmlns:a16="http://schemas.microsoft.com/office/drawing/2014/main" id="{CC938E51-BC11-4E2A-8AE0-5B902EDA50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7" name="Text Box 7">
          <a:extLst>
            <a:ext uri="{FF2B5EF4-FFF2-40B4-BE49-F238E27FC236}">
              <a16:creationId xmlns:a16="http://schemas.microsoft.com/office/drawing/2014/main" id="{669895EE-2127-4EFB-8BDE-91A0AC8907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8" name="Text Box 7">
          <a:extLst>
            <a:ext uri="{FF2B5EF4-FFF2-40B4-BE49-F238E27FC236}">
              <a16:creationId xmlns:a16="http://schemas.microsoft.com/office/drawing/2014/main" id="{6DB87568-0B76-4574-B31D-038249AC26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29" name="Text Box 7">
          <a:extLst>
            <a:ext uri="{FF2B5EF4-FFF2-40B4-BE49-F238E27FC236}">
              <a16:creationId xmlns:a16="http://schemas.microsoft.com/office/drawing/2014/main" id="{D7EBD1A0-084D-4842-91E5-E257A2FD3D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0" name="Text Box 7">
          <a:extLst>
            <a:ext uri="{FF2B5EF4-FFF2-40B4-BE49-F238E27FC236}">
              <a16:creationId xmlns:a16="http://schemas.microsoft.com/office/drawing/2014/main" id="{46F5C1B7-3BC2-4A66-A862-CCD9A08249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1" name="Text Box 7">
          <a:extLst>
            <a:ext uri="{FF2B5EF4-FFF2-40B4-BE49-F238E27FC236}">
              <a16:creationId xmlns:a16="http://schemas.microsoft.com/office/drawing/2014/main" id="{2793D28A-08B0-4BD8-93A6-0331C020E3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2" name="Text Box 7">
          <a:extLst>
            <a:ext uri="{FF2B5EF4-FFF2-40B4-BE49-F238E27FC236}">
              <a16:creationId xmlns:a16="http://schemas.microsoft.com/office/drawing/2014/main" id="{89974AB0-F640-42A2-9BCC-F6A15F7B08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3" name="Text Box 7">
          <a:extLst>
            <a:ext uri="{FF2B5EF4-FFF2-40B4-BE49-F238E27FC236}">
              <a16:creationId xmlns:a16="http://schemas.microsoft.com/office/drawing/2014/main" id="{5799C063-E487-4DF4-B0C0-20655FFFAB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4" name="Text Box 7">
          <a:extLst>
            <a:ext uri="{FF2B5EF4-FFF2-40B4-BE49-F238E27FC236}">
              <a16:creationId xmlns:a16="http://schemas.microsoft.com/office/drawing/2014/main" id="{9E5598D5-51B1-4EE7-A7AE-5F631B477A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5" name="Text Box 7">
          <a:extLst>
            <a:ext uri="{FF2B5EF4-FFF2-40B4-BE49-F238E27FC236}">
              <a16:creationId xmlns:a16="http://schemas.microsoft.com/office/drawing/2014/main" id="{3B339056-7890-432C-8440-5774DE3CB8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6" name="Text Box 7">
          <a:extLst>
            <a:ext uri="{FF2B5EF4-FFF2-40B4-BE49-F238E27FC236}">
              <a16:creationId xmlns:a16="http://schemas.microsoft.com/office/drawing/2014/main" id="{6E7C338D-C0D6-47B7-B8F0-4296F766B4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7" name="Text Box 7">
          <a:extLst>
            <a:ext uri="{FF2B5EF4-FFF2-40B4-BE49-F238E27FC236}">
              <a16:creationId xmlns:a16="http://schemas.microsoft.com/office/drawing/2014/main" id="{53037073-4D04-428A-AB0D-F7D3451C4C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8" name="Text Box 7">
          <a:extLst>
            <a:ext uri="{FF2B5EF4-FFF2-40B4-BE49-F238E27FC236}">
              <a16:creationId xmlns:a16="http://schemas.microsoft.com/office/drawing/2014/main" id="{231E8DB8-33AB-45C6-A8F3-369E395985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39" name="Text Box 7">
          <a:extLst>
            <a:ext uri="{FF2B5EF4-FFF2-40B4-BE49-F238E27FC236}">
              <a16:creationId xmlns:a16="http://schemas.microsoft.com/office/drawing/2014/main" id="{537489FB-95FC-4D6F-9A62-17A952C8B9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0" name="Text Box 7">
          <a:extLst>
            <a:ext uri="{FF2B5EF4-FFF2-40B4-BE49-F238E27FC236}">
              <a16:creationId xmlns:a16="http://schemas.microsoft.com/office/drawing/2014/main" id="{69837C45-2E2E-4AE3-BF3B-B71E66EF48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1" name="Text Box 7">
          <a:extLst>
            <a:ext uri="{FF2B5EF4-FFF2-40B4-BE49-F238E27FC236}">
              <a16:creationId xmlns:a16="http://schemas.microsoft.com/office/drawing/2014/main" id="{DAD8A5C8-B7ED-4378-8207-ABDAFA5EFD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2" name="Text Box 7">
          <a:extLst>
            <a:ext uri="{FF2B5EF4-FFF2-40B4-BE49-F238E27FC236}">
              <a16:creationId xmlns:a16="http://schemas.microsoft.com/office/drawing/2014/main" id="{EC05F6EF-28FD-4AD4-AE63-AC82438C84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3" name="Text Box 7">
          <a:extLst>
            <a:ext uri="{FF2B5EF4-FFF2-40B4-BE49-F238E27FC236}">
              <a16:creationId xmlns:a16="http://schemas.microsoft.com/office/drawing/2014/main" id="{A4806267-374E-49F1-8387-0F94D4EB29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4" name="Text Box 7">
          <a:extLst>
            <a:ext uri="{FF2B5EF4-FFF2-40B4-BE49-F238E27FC236}">
              <a16:creationId xmlns:a16="http://schemas.microsoft.com/office/drawing/2014/main" id="{667D3BD2-96BB-41BB-A347-989896D313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5" name="Text Box 7">
          <a:extLst>
            <a:ext uri="{FF2B5EF4-FFF2-40B4-BE49-F238E27FC236}">
              <a16:creationId xmlns:a16="http://schemas.microsoft.com/office/drawing/2014/main" id="{70F23B43-1B33-4CA3-902C-92F3E56AE8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6" name="Text Box 7">
          <a:extLst>
            <a:ext uri="{FF2B5EF4-FFF2-40B4-BE49-F238E27FC236}">
              <a16:creationId xmlns:a16="http://schemas.microsoft.com/office/drawing/2014/main" id="{4BBA6EF1-782D-4BD3-BF5C-9E8BEB68A1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7" name="Text Box 7">
          <a:extLst>
            <a:ext uri="{FF2B5EF4-FFF2-40B4-BE49-F238E27FC236}">
              <a16:creationId xmlns:a16="http://schemas.microsoft.com/office/drawing/2014/main" id="{20BD1972-AF68-4731-81CD-CB8B2F6389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8" name="Text Box 7">
          <a:extLst>
            <a:ext uri="{FF2B5EF4-FFF2-40B4-BE49-F238E27FC236}">
              <a16:creationId xmlns:a16="http://schemas.microsoft.com/office/drawing/2014/main" id="{74311303-58B8-4DF3-852E-2F0D647462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49" name="Text Box 7">
          <a:extLst>
            <a:ext uri="{FF2B5EF4-FFF2-40B4-BE49-F238E27FC236}">
              <a16:creationId xmlns:a16="http://schemas.microsoft.com/office/drawing/2014/main" id="{403425FF-C8DA-4971-92F2-FA1F2D9A25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0" name="Text Box 7">
          <a:extLst>
            <a:ext uri="{FF2B5EF4-FFF2-40B4-BE49-F238E27FC236}">
              <a16:creationId xmlns:a16="http://schemas.microsoft.com/office/drawing/2014/main" id="{FC7DC6DA-19C3-4F05-9FFD-113B13DBC3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1" name="Text Box 7">
          <a:extLst>
            <a:ext uri="{FF2B5EF4-FFF2-40B4-BE49-F238E27FC236}">
              <a16:creationId xmlns:a16="http://schemas.microsoft.com/office/drawing/2014/main" id="{ECE12E79-CEF7-45AA-BB8A-F3F08F2064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2" name="Text Box 7">
          <a:extLst>
            <a:ext uri="{FF2B5EF4-FFF2-40B4-BE49-F238E27FC236}">
              <a16:creationId xmlns:a16="http://schemas.microsoft.com/office/drawing/2014/main" id="{D9B2ACDA-4532-40C5-A14E-E6F3C93BA2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3" name="Text Box 7">
          <a:extLst>
            <a:ext uri="{FF2B5EF4-FFF2-40B4-BE49-F238E27FC236}">
              <a16:creationId xmlns:a16="http://schemas.microsoft.com/office/drawing/2014/main" id="{6649F4E1-4B14-4E68-976F-21D9F3363E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4" name="Text Box 7">
          <a:extLst>
            <a:ext uri="{FF2B5EF4-FFF2-40B4-BE49-F238E27FC236}">
              <a16:creationId xmlns:a16="http://schemas.microsoft.com/office/drawing/2014/main" id="{A6E3B940-FCED-4D8C-A4AF-96A6950154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5" name="Text Box 7">
          <a:extLst>
            <a:ext uri="{FF2B5EF4-FFF2-40B4-BE49-F238E27FC236}">
              <a16:creationId xmlns:a16="http://schemas.microsoft.com/office/drawing/2014/main" id="{D804905E-B241-4C86-B0BA-6EC249E947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6" name="Text Box 7">
          <a:extLst>
            <a:ext uri="{FF2B5EF4-FFF2-40B4-BE49-F238E27FC236}">
              <a16:creationId xmlns:a16="http://schemas.microsoft.com/office/drawing/2014/main" id="{48EB5964-609A-4CF8-8161-C4D646AC29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7" name="Text Box 7">
          <a:extLst>
            <a:ext uri="{FF2B5EF4-FFF2-40B4-BE49-F238E27FC236}">
              <a16:creationId xmlns:a16="http://schemas.microsoft.com/office/drawing/2014/main" id="{FF856119-CAF7-4CC0-8937-EA28DDE611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8" name="Text Box 7">
          <a:extLst>
            <a:ext uri="{FF2B5EF4-FFF2-40B4-BE49-F238E27FC236}">
              <a16:creationId xmlns:a16="http://schemas.microsoft.com/office/drawing/2014/main" id="{DC24BCE1-7036-4DB4-AB73-FEB1AD50DD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59" name="Text Box 7">
          <a:extLst>
            <a:ext uri="{FF2B5EF4-FFF2-40B4-BE49-F238E27FC236}">
              <a16:creationId xmlns:a16="http://schemas.microsoft.com/office/drawing/2014/main" id="{556FB3D1-3FEC-4007-B4D6-5706203C3C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0" name="Text Box 7">
          <a:extLst>
            <a:ext uri="{FF2B5EF4-FFF2-40B4-BE49-F238E27FC236}">
              <a16:creationId xmlns:a16="http://schemas.microsoft.com/office/drawing/2014/main" id="{D754FD8C-3F5B-4097-9426-80CE54E11D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1" name="Text Box 7">
          <a:extLst>
            <a:ext uri="{FF2B5EF4-FFF2-40B4-BE49-F238E27FC236}">
              <a16:creationId xmlns:a16="http://schemas.microsoft.com/office/drawing/2014/main" id="{9B100677-57B7-4D07-A9B1-34423100F6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2" name="Text Box 7">
          <a:extLst>
            <a:ext uri="{FF2B5EF4-FFF2-40B4-BE49-F238E27FC236}">
              <a16:creationId xmlns:a16="http://schemas.microsoft.com/office/drawing/2014/main" id="{6E9A1167-490B-414F-B294-833F670F1C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3" name="Text Box 7">
          <a:extLst>
            <a:ext uri="{FF2B5EF4-FFF2-40B4-BE49-F238E27FC236}">
              <a16:creationId xmlns:a16="http://schemas.microsoft.com/office/drawing/2014/main" id="{01D46E39-40C2-4581-A50D-91024E32EC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4" name="Text Box 7">
          <a:extLst>
            <a:ext uri="{FF2B5EF4-FFF2-40B4-BE49-F238E27FC236}">
              <a16:creationId xmlns:a16="http://schemas.microsoft.com/office/drawing/2014/main" id="{EA14AB42-ADFB-4A5E-9B30-74883DCC2A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5" name="Text Box 7">
          <a:extLst>
            <a:ext uri="{FF2B5EF4-FFF2-40B4-BE49-F238E27FC236}">
              <a16:creationId xmlns:a16="http://schemas.microsoft.com/office/drawing/2014/main" id="{BDBD3EC9-EDE2-4E19-89D8-24F70DE54B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6" name="Text Box 7">
          <a:extLst>
            <a:ext uri="{FF2B5EF4-FFF2-40B4-BE49-F238E27FC236}">
              <a16:creationId xmlns:a16="http://schemas.microsoft.com/office/drawing/2014/main" id="{B1ED7E94-FE4D-4EFE-ACCF-FE7FE4902C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7" name="Text Box 7">
          <a:extLst>
            <a:ext uri="{FF2B5EF4-FFF2-40B4-BE49-F238E27FC236}">
              <a16:creationId xmlns:a16="http://schemas.microsoft.com/office/drawing/2014/main" id="{C757830A-C258-4C69-87A9-0881EBD4ED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8" name="Text Box 7">
          <a:extLst>
            <a:ext uri="{FF2B5EF4-FFF2-40B4-BE49-F238E27FC236}">
              <a16:creationId xmlns:a16="http://schemas.microsoft.com/office/drawing/2014/main" id="{2F98FF65-4A5A-44AB-B54E-8653712D24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69" name="Text Box 7">
          <a:extLst>
            <a:ext uri="{FF2B5EF4-FFF2-40B4-BE49-F238E27FC236}">
              <a16:creationId xmlns:a16="http://schemas.microsoft.com/office/drawing/2014/main" id="{7A35894A-B527-4DCB-BEF2-5752ED724F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0" name="Text Box 7">
          <a:extLst>
            <a:ext uri="{FF2B5EF4-FFF2-40B4-BE49-F238E27FC236}">
              <a16:creationId xmlns:a16="http://schemas.microsoft.com/office/drawing/2014/main" id="{67A0CDFA-3F66-4CD9-8E46-E3A9C723A7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1" name="Text Box 7">
          <a:extLst>
            <a:ext uri="{FF2B5EF4-FFF2-40B4-BE49-F238E27FC236}">
              <a16:creationId xmlns:a16="http://schemas.microsoft.com/office/drawing/2014/main" id="{D4FDF3AC-EE4A-4E5F-AFD7-8F4FEF6861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2" name="Text Box 7">
          <a:extLst>
            <a:ext uri="{FF2B5EF4-FFF2-40B4-BE49-F238E27FC236}">
              <a16:creationId xmlns:a16="http://schemas.microsoft.com/office/drawing/2014/main" id="{7F5FF94A-39B1-4BA5-80C1-8D76BCD8A6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3" name="Text Box 7">
          <a:extLst>
            <a:ext uri="{FF2B5EF4-FFF2-40B4-BE49-F238E27FC236}">
              <a16:creationId xmlns:a16="http://schemas.microsoft.com/office/drawing/2014/main" id="{80A723FC-365E-4351-A55A-51F639B2BE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4" name="Text Box 7">
          <a:extLst>
            <a:ext uri="{FF2B5EF4-FFF2-40B4-BE49-F238E27FC236}">
              <a16:creationId xmlns:a16="http://schemas.microsoft.com/office/drawing/2014/main" id="{5EEA9EDD-80C2-40B6-B0E0-E1BE104B7C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5" name="Text Box 7">
          <a:extLst>
            <a:ext uri="{FF2B5EF4-FFF2-40B4-BE49-F238E27FC236}">
              <a16:creationId xmlns:a16="http://schemas.microsoft.com/office/drawing/2014/main" id="{C359A462-5A01-435F-881C-655BA4C358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6" name="Text Box 7">
          <a:extLst>
            <a:ext uri="{FF2B5EF4-FFF2-40B4-BE49-F238E27FC236}">
              <a16:creationId xmlns:a16="http://schemas.microsoft.com/office/drawing/2014/main" id="{AA143367-51B5-4349-8E2F-4EAD86467A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7" name="Text Box 7">
          <a:extLst>
            <a:ext uri="{FF2B5EF4-FFF2-40B4-BE49-F238E27FC236}">
              <a16:creationId xmlns:a16="http://schemas.microsoft.com/office/drawing/2014/main" id="{EA053348-C943-41A3-8954-DDB5ABC736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8" name="Text Box 7">
          <a:extLst>
            <a:ext uri="{FF2B5EF4-FFF2-40B4-BE49-F238E27FC236}">
              <a16:creationId xmlns:a16="http://schemas.microsoft.com/office/drawing/2014/main" id="{9998CB7B-EC16-4637-84F7-16E93CC9B6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79" name="Text Box 7">
          <a:extLst>
            <a:ext uri="{FF2B5EF4-FFF2-40B4-BE49-F238E27FC236}">
              <a16:creationId xmlns:a16="http://schemas.microsoft.com/office/drawing/2014/main" id="{522618C4-66D0-4EEF-9F3F-0C372CC346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0" name="Text Box 7">
          <a:extLst>
            <a:ext uri="{FF2B5EF4-FFF2-40B4-BE49-F238E27FC236}">
              <a16:creationId xmlns:a16="http://schemas.microsoft.com/office/drawing/2014/main" id="{E1122218-3003-4642-9BDB-E80219C685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1" name="Text Box 7">
          <a:extLst>
            <a:ext uri="{FF2B5EF4-FFF2-40B4-BE49-F238E27FC236}">
              <a16:creationId xmlns:a16="http://schemas.microsoft.com/office/drawing/2014/main" id="{6D70F81F-7B7B-4D27-851D-B9393AC42D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2" name="Text Box 7">
          <a:extLst>
            <a:ext uri="{FF2B5EF4-FFF2-40B4-BE49-F238E27FC236}">
              <a16:creationId xmlns:a16="http://schemas.microsoft.com/office/drawing/2014/main" id="{2AEA7B6D-C137-4AE8-B9E1-87A7959C7E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3" name="Text Box 7">
          <a:extLst>
            <a:ext uri="{FF2B5EF4-FFF2-40B4-BE49-F238E27FC236}">
              <a16:creationId xmlns:a16="http://schemas.microsoft.com/office/drawing/2014/main" id="{0E867C31-39F5-46B6-902F-C38080747F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4" name="Text Box 7">
          <a:extLst>
            <a:ext uri="{FF2B5EF4-FFF2-40B4-BE49-F238E27FC236}">
              <a16:creationId xmlns:a16="http://schemas.microsoft.com/office/drawing/2014/main" id="{68B7C3BE-3B74-4E26-B59A-33C8A61527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5" name="Text Box 7">
          <a:extLst>
            <a:ext uri="{FF2B5EF4-FFF2-40B4-BE49-F238E27FC236}">
              <a16:creationId xmlns:a16="http://schemas.microsoft.com/office/drawing/2014/main" id="{A9E1F0AD-F35A-4278-9A27-9901CD8C15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6" name="Text Box 7">
          <a:extLst>
            <a:ext uri="{FF2B5EF4-FFF2-40B4-BE49-F238E27FC236}">
              <a16:creationId xmlns:a16="http://schemas.microsoft.com/office/drawing/2014/main" id="{C20F7116-200C-4BC2-847C-ECC690B168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7" name="Text Box 7">
          <a:extLst>
            <a:ext uri="{FF2B5EF4-FFF2-40B4-BE49-F238E27FC236}">
              <a16:creationId xmlns:a16="http://schemas.microsoft.com/office/drawing/2014/main" id="{E912AFD5-9B72-4B00-AE4A-B4DF3D8A53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8" name="Text Box 7">
          <a:extLst>
            <a:ext uri="{FF2B5EF4-FFF2-40B4-BE49-F238E27FC236}">
              <a16:creationId xmlns:a16="http://schemas.microsoft.com/office/drawing/2014/main" id="{84C59F18-EEF2-4F57-BD4E-CD540EF2E8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89" name="Text Box 7">
          <a:extLst>
            <a:ext uri="{FF2B5EF4-FFF2-40B4-BE49-F238E27FC236}">
              <a16:creationId xmlns:a16="http://schemas.microsoft.com/office/drawing/2014/main" id="{84F92C15-9A34-450F-9FE1-5CF08BE39E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0" name="Text Box 7">
          <a:extLst>
            <a:ext uri="{FF2B5EF4-FFF2-40B4-BE49-F238E27FC236}">
              <a16:creationId xmlns:a16="http://schemas.microsoft.com/office/drawing/2014/main" id="{F5B65BD4-A50D-43E2-A3F6-7EE49DAB3F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1" name="Text Box 7">
          <a:extLst>
            <a:ext uri="{FF2B5EF4-FFF2-40B4-BE49-F238E27FC236}">
              <a16:creationId xmlns:a16="http://schemas.microsoft.com/office/drawing/2014/main" id="{43BD8334-68F0-45D6-8660-70DBA5F0A8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2" name="Text Box 7">
          <a:extLst>
            <a:ext uri="{FF2B5EF4-FFF2-40B4-BE49-F238E27FC236}">
              <a16:creationId xmlns:a16="http://schemas.microsoft.com/office/drawing/2014/main" id="{6905DD64-7055-4E22-8CA7-E640F8B52D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3" name="Text Box 7">
          <a:extLst>
            <a:ext uri="{FF2B5EF4-FFF2-40B4-BE49-F238E27FC236}">
              <a16:creationId xmlns:a16="http://schemas.microsoft.com/office/drawing/2014/main" id="{1BD83762-3CD2-4A34-87B0-DD11A1929D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4" name="Text Box 7">
          <a:extLst>
            <a:ext uri="{FF2B5EF4-FFF2-40B4-BE49-F238E27FC236}">
              <a16:creationId xmlns:a16="http://schemas.microsoft.com/office/drawing/2014/main" id="{4D214934-5EC8-42C1-A169-5974DAA1BB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5" name="Text Box 7">
          <a:extLst>
            <a:ext uri="{FF2B5EF4-FFF2-40B4-BE49-F238E27FC236}">
              <a16:creationId xmlns:a16="http://schemas.microsoft.com/office/drawing/2014/main" id="{115E0D16-4422-4A8F-8FA8-61D398A749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6" name="Text Box 7">
          <a:extLst>
            <a:ext uri="{FF2B5EF4-FFF2-40B4-BE49-F238E27FC236}">
              <a16:creationId xmlns:a16="http://schemas.microsoft.com/office/drawing/2014/main" id="{B222B3CA-B027-4279-AB4B-5824708400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7" name="Text Box 7">
          <a:extLst>
            <a:ext uri="{FF2B5EF4-FFF2-40B4-BE49-F238E27FC236}">
              <a16:creationId xmlns:a16="http://schemas.microsoft.com/office/drawing/2014/main" id="{518D89BB-214A-4829-BA7F-9CBA80C49B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8" name="Text Box 7">
          <a:extLst>
            <a:ext uri="{FF2B5EF4-FFF2-40B4-BE49-F238E27FC236}">
              <a16:creationId xmlns:a16="http://schemas.microsoft.com/office/drawing/2014/main" id="{C5BDA16E-E241-4F5B-882A-E97BF6075B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299" name="Text Box 7">
          <a:extLst>
            <a:ext uri="{FF2B5EF4-FFF2-40B4-BE49-F238E27FC236}">
              <a16:creationId xmlns:a16="http://schemas.microsoft.com/office/drawing/2014/main" id="{BF1651DB-22B0-440A-AD04-7589A96CB8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0" name="Text Box 7">
          <a:extLst>
            <a:ext uri="{FF2B5EF4-FFF2-40B4-BE49-F238E27FC236}">
              <a16:creationId xmlns:a16="http://schemas.microsoft.com/office/drawing/2014/main" id="{0A3CE4B3-A0CF-43D2-B226-180E05FB87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1" name="Text Box 7">
          <a:extLst>
            <a:ext uri="{FF2B5EF4-FFF2-40B4-BE49-F238E27FC236}">
              <a16:creationId xmlns:a16="http://schemas.microsoft.com/office/drawing/2014/main" id="{C49D6FBE-8C3C-49A1-A972-39C9ABF88D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2" name="Text Box 7">
          <a:extLst>
            <a:ext uri="{FF2B5EF4-FFF2-40B4-BE49-F238E27FC236}">
              <a16:creationId xmlns:a16="http://schemas.microsoft.com/office/drawing/2014/main" id="{69DE89D6-8229-470C-B7CB-4A746B68F4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3" name="Text Box 7">
          <a:extLst>
            <a:ext uri="{FF2B5EF4-FFF2-40B4-BE49-F238E27FC236}">
              <a16:creationId xmlns:a16="http://schemas.microsoft.com/office/drawing/2014/main" id="{1EF53184-9CC1-4D30-885C-79B3DB381A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4" name="Text Box 7">
          <a:extLst>
            <a:ext uri="{FF2B5EF4-FFF2-40B4-BE49-F238E27FC236}">
              <a16:creationId xmlns:a16="http://schemas.microsoft.com/office/drawing/2014/main" id="{411F40A7-EEF8-4033-90D9-9774C533AE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5" name="Text Box 7">
          <a:extLst>
            <a:ext uri="{FF2B5EF4-FFF2-40B4-BE49-F238E27FC236}">
              <a16:creationId xmlns:a16="http://schemas.microsoft.com/office/drawing/2014/main" id="{9742E888-F4D9-46A4-BF57-40D358913B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6" name="Text Box 7">
          <a:extLst>
            <a:ext uri="{FF2B5EF4-FFF2-40B4-BE49-F238E27FC236}">
              <a16:creationId xmlns:a16="http://schemas.microsoft.com/office/drawing/2014/main" id="{4FE7B9ED-437D-43D7-B61E-E913A7A32F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7" name="Text Box 7">
          <a:extLst>
            <a:ext uri="{FF2B5EF4-FFF2-40B4-BE49-F238E27FC236}">
              <a16:creationId xmlns:a16="http://schemas.microsoft.com/office/drawing/2014/main" id="{2E7F1B5F-632A-4771-BDB9-189CF7FD17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8" name="Text Box 7">
          <a:extLst>
            <a:ext uri="{FF2B5EF4-FFF2-40B4-BE49-F238E27FC236}">
              <a16:creationId xmlns:a16="http://schemas.microsoft.com/office/drawing/2014/main" id="{C9104DE9-B0AA-49F8-B8E2-0F8EDCEA5A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09" name="Text Box 7">
          <a:extLst>
            <a:ext uri="{FF2B5EF4-FFF2-40B4-BE49-F238E27FC236}">
              <a16:creationId xmlns:a16="http://schemas.microsoft.com/office/drawing/2014/main" id="{CAF81D06-A3D5-4B78-92D7-6687570B9D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0" name="Text Box 7">
          <a:extLst>
            <a:ext uri="{FF2B5EF4-FFF2-40B4-BE49-F238E27FC236}">
              <a16:creationId xmlns:a16="http://schemas.microsoft.com/office/drawing/2014/main" id="{BA6A47E9-2100-4C29-AC35-278CE217DA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1" name="Text Box 7">
          <a:extLst>
            <a:ext uri="{FF2B5EF4-FFF2-40B4-BE49-F238E27FC236}">
              <a16:creationId xmlns:a16="http://schemas.microsoft.com/office/drawing/2014/main" id="{C7629C6D-7954-4A24-9831-578B12D277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2" name="Text Box 7">
          <a:extLst>
            <a:ext uri="{FF2B5EF4-FFF2-40B4-BE49-F238E27FC236}">
              <a16:creationId xmlns:a16="http://schemas.microsoft.com/office/drawing/2014/main" id="{8E130457-6253-4F0F-B93B-6AC4D2A743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3" name="Text Box 7">
          <a:extLst>
            <a:ext uri="{FF2B5EF4-FFF2-40B4-BE49-F238E27FC236}">
              <a16:creationId xmlns:a16="http://schemas.microsoft.com/office/drawing/2014/main" id="{FBD9AA5D-3754-467D-978F-8193AFCBC9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4" name="Text Box 7">
          <a:extLst>
            <a:ext uri="{FF2B5EF4-FFF2-40B4-BE49-F238E27FC236}">
              <a16:creationId xmlns:a16="http://schemas.microsoft.com/office/drawing/2014/main" id="{C83B338E-BDA2-4314-9A33-5F71DE6A05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5" name="Text Box 7">
          <a:extLst>
            <a:ext uri="{FF2B5EF4-FFF2-40B4-BE49-F238E27FC236}">
              <a16:creationId xmlns:a16="http://schemas.microsoft.com/office/drawing/2014/main" id="{3FA6D455-2577-43E4-B521-12C4BEE5C3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6" name="Text Box 7">
          <a:extLst>
            <a:ext uri="{FF2B5EF4-FFF2-40B4-BE49-F238E27FC236}">
              <a16:creationId xmlns:a16="http://schemas.microsoft.com/office/drawing/2014/main" id="{A2395A7E-EBC5-4790-82C9-46460811AA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7" name="Text Box 7">
          <a:extLst>
            <a:ext uri="{FF2B5EF4-FFF2-40B4-BE49-F238E27FC236}">
              <a16:creationId xmlns:a16="http://schemas.microsoft.com/office/drawing/2014/main" id="{3A92AF85-D8AE-40F7-BFD4-DD4394EFEE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8" name="Text Box 7">
          <a:extLst>
            <a:ext uri="{FF2B5EF4-FFF2-40B4-BE49-F238E27FC236}">
              <a16:creationId xmlns:a16="http://schemas.microsoft.com/office/drawing/2014/main" id="{96606362-72AB-4558-B272-E600B2B1F4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19" name="Text Box 7">
          <a:extLst>
            <a:ext uri="{FF2B5EF4-FFF2-40B4-BE49-F238E27FC236}">
              <a16:creationId xmlns:a16="http://schemas.microsoft.com/office/drawing/2014/main" id="{3013F2C5-CBB9-493E-BB8C-05BBDEE2A9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20" name="Text Box 7">
          <a:extLst>
            <a:ext uri="{FF2B5EF4-FFF2-40B4-BE49-F238E27FC236}">
              <a16:creationId xmlns:a16="http://schemas.microsoft.com/office/drawing/2014/main" id="{D9E84641-89FD-4872-A778-66794D66D1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21" name="Text Box 7">
          <a:extLst>
            <a:ext uri="{FF2B5EF4-FFF2-40B4-BE49-F238E27FC236}">
              <a16:creationId xmlns:a16="http://schemas.microsoft.com/office/drawing/2014/main" id="{0E6E40D9-FB32-4555-8C59-236B24BE8B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22" name="Text Box 7">
          <a:extLst>
            <a:ext uri="{FF2B5EF4-FFF2-40B4-BE49-F238E27FC236}">
              <a16:creationId xmlns:a16="http://schemas.microsoft.com/office/drawing/2014/main" id="{A007C6BE-2B8F-4069-94A4-6364FCB87C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23" name="Text Box 7">
          <a:extLst>
            <a:ext uri="{FF2B5EF4-FFF2-40B4-BE49-F238E27FC236}">
              <a16:creationId xmlns:a16="http://schemas.microsoft.com/office/drawing/2014/main" id="{FDE3FD24-2E9A-472F-9194-8B473FA7A2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24" name="Text Box 7">
          <a:extLst>
            <a:ext uri="{FF2B5EF4-FFF2-40B4-BE49-F238E27FC236}">
              <a16:creationId xmlns:a16="http://schemas.microsoft.com/office/drawing/2014/main" id="{9DEB2FD8-5496-40BD-B020-DD40E1F0C9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25" name="Text Box 7">
          <a:extLst>
            <a:ext uri="{FF2B5EF4-FFF2-40B4-BE49-F238E27FC236}">
              <a16:creationId xmlns:a16="http://schemas.microsoft.com/office/drawing/2014/main" id="{293B390A-F42E-41DA-AA1D-C0BAF50A33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26" name="Text Box 7">
          <a:extLst>
            <a:ext uri="{FF2B5EF4-FFF2-40B4-BE49-F238E27FC236}">
              <a16:creationId xmlns:a16="http://schemas.microsoft.com/office/drawing/2014/main" id="{F1D723E3-E92F-4AF2-A7B6-0ABC807D75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27" name="Text Box 7">
          <a:extLst>
            <a:ext uri="{FF2B5EF4-FFF2-40B4-BE49-F238E27FC236}">
              <a16:creationId xmlns:a16="http://schemas.microsoft.com/office/drawing/2014/main" id="{EB145F0D-25C7-44BC-87A4-6117B30B2F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28" name="Text Box 7">
          <a:extLst>
            <a:ext uri="{FF2B5EF4-FFF2-40B4-BE49-F238E27FC236}">
              <a16:creationId xmlns:a16="http://schemas.microsoft.com/office/drawing/2014/main" id="{771F6881-C925-4872-B5EC-20E735C57F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29" name="Text Box 7">
          <a:extLst>
            <a:ext uri="{FF2B5EF4-FFF2-40B4-BE49-F238E27FC236}">
              <a16:creationId xmlns:a16="http://schemas.microsoft.com/office/drawing/2014/main" id="{651312CE-C8D1-4685-9430-F163075AC2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30" name="Text Box 7">
          <a:extLst>
            <a:ext uri="{FF2B5EF4-FFF2-40B4-BE49-F238E27FC236}">
              <a16:creationId xmlns:a16="http://schemas.microsoft.com/office/drawing/2014/main" id="{BBA20A17-D2DF-482E-9B08-2E091D14C3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31" name="Text Box 7">
          <a:extLst>
            <a:ext uri="{FF2B5EF4-FFF2-40B4-BE49-F238E27FC236}">
              <a16:creationId xmlns:a16="http://schemas.microsoft.com/office/drawing/2014/main" id="{74A7FFA8-CE0E-44D5-B8E3-F7A633E00A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32" name="Text Box 7">
          <a:extLst>
            <a:ext uri="{FF2B5EF4-FFF2-40B4-BE49-F238E27FC236}">
              <a16:creationId xmlns:a16="http://schemas.microsoft.com/office/drawing/2014/main" id="{41697AF1-6787-4E6B-9C9C-3E166E6760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33" name="Text Box 7">
          <a:extLst>
            <a:ext uri="{FF2B5EF4-FFF2-40B4-BE49-F238E27FC236}">
              <a16:creationId xmlns:a16="http://schemas.microsoft.com/office/drawing/2014/main" id="{3956B2C1-6906-4391-9756-D991252F2E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334" name="Text Box 7">
          <a:extLst>
            <a:ext uri="{FF2B5EF4-FFF2-40B4-BE49-F238E27FC236}">
              <a16:creationId xmlns:a16="http://schemas.microsoft.com/office/drawing/2014/main" id="{9D142BD4-8F04-4723-8308-91B3F5C03C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35" name="Text Box 7">
          <a:extLst>
            <a:ext uri="{FF2B5EF4-FFF2-40B4-BE49-F238E27FC236}">
              <a16:creationId xmlns:a16="http://schemas.microsoft.com/office/drawing/2014/main" id="{1A6E1FD1-F358-42FB-9387-24B8487D37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36" name="Text Box 7">
          <a:extLst>
            <a:ext uri="{FF2B5EF4-FFF2-40B4-BE49-F238E27FC236}">
              <a16:creationId xmlns:a16="http://schemas.microsoft.com/office/drawing/2014/main" id="{740E4E8D-3CD9-4BB5-9A00-213319E87A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37" name="Text Box 7">
          <a:extLst>
            <a:ext uri="{FF2B5EF4-FFF2-40B4-BE49-F238E27FC236}">
              <a16:creationId xmlns:a16="http://schemas.microsoft.com/office/drawing/2014/main" id="{56EEC6DF-671B-413F-8E97-694D453F7A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38" name="Text Box 7">
          <a:extLst>
            <a:ext uri="{FF2B5EF4-FFF2-40B4-BE49-F238E27FC236}">
              <a16:creationId xmlns:a16="http://schemas.microsoft.com/office/drawing/2014/main" id="{A943564C-CB77-4272-AC2C-DC5E657874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39" name="Text Box 7">
          <a:extLst>
            <a:ext uri="{FF2B5EF4-FFF2-40B4-BE49-F238E27FC236}">
              <a16:creationId xmlns:a16="http://schemas.microsoft.com/office/drawing/2014/main" id="{F13E468E-5FE9-4A4C-9094-3757002376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0" name="Text Box 7">
          <a:extLst>
            <a:ext uri="{FF2B5EF4-FFF2-40B4-BE49-F238E27FC236}">
              <a16:creationId xmlns:a16="http://schemas.microsoft.com/office/drawing/2014/main" id="{834374C3-1D7E-46E3-B5FE-DD834A2DCA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1" name="Text Box 7">
          <a:extLst>
            <a:ext uri="{FF2B5EF4-FFF2-40B4-BE49-F238E27FC236}">
              <a16:creationId xmlns:a16="http://schemas.microsoft.com/office/drawing/2014/main" id="{D6E76703-D02D-41FC-B50F-17A742C3B5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2" name="Text Box 7">
          <a:extLst>
            <a:ext uri="{FF2B5EF4-FFF2-40B4-BE49-F238E27FC236}">
              <a16:creationId xmlns:a16="http://schemas.microsoft.com/office/drawing/2014/main" id="{A9B0DA74-0751-4CC7-97C9-D242349B3A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3" name="Text Box 7">
          <a:extLst>
            <a:ext uri="{FF2B5EF4-FFF2-40B4-BE49-F238E27FC236}">
              <a16:creationId xmlns:a16="http://schemas.microsoft.com/office/drawing/2014/main" id="{C7F94153-4B88-407E-AF81-9D6F9BD8D0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4" name="Text Box 7">
          <a:extLst>
            <a:ext uri="{FF2B5EF4-FFF2-40B4-BE49-F238E27FC236}">
              <a16:creationId xmlns:a16="http://schemas.microsoft.com/office/drawing/2014/main" id="{161AA96B-E9E1-48DE-A049-FE4C2F978E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5" name="Text Box 7">
          <a:extLst>
            <a:ext uri="{FF2B5EF4-FFF2-40B4-BE49-F238E27FC236}">
              <a16:creationId xmlns:a16="http://schemas.microsoft.com/office/drawing/2014/main" id="{E4A20285-7E20-483F-97B0-44939B071C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6" name="Text Box 7">
          <a:extLst>
            <a:ext uri="{FF2B5EF4-FFF2-40B4-BE49-F238E27FC236}">
              <a16:creationId xmlns:a16="http://schemas.microsoft.com/office/drawing/2014/main" id="{512624A0-0938-4C18-BDD0-82092BF808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7" name="Text Box 7">
          <a:extLst>
            <a:ext uri="{FF2B5EF4-FFF2-40B4-BE49-F238E27FC236}">
              <a16:creationId xmlns:a16="http://schemas.microsoft.com/office/drawing/2014/main" id="{3EDCA88F-7E26-4C48-B1C0-15BE2CBD13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8" name="Text Box 7">
          <a:extLst>
            <a:ext uri="{FF2B5EF4-FFF2-40B4-BE49-F238E27FC236}">
              <a16:creationId xmlns:a16="http://schemas.microsoft.com/office/drawing/2014/main" id="{B3A86BF6-DC80-4C17-A9D5-A8FD75C019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49" name="Text Box 7">
          <a:extLst>
            <a:ext uri="{FF2B5EF4-FFF2-40B4-BE49-F238E27FC236}">
              <a16:creationId xmlns:a16="http://schemas.microsoft.com/office/drawing/2014/main" id="{F9D94536-2213-4FE9-B4E6-6A4299D527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0" name="Text Box 7">
          <a:extLst>
            <a:ext uri="{FF2B5EF4-FFF2-40B4-BE49-F238E27FC236}">
              <a16:creationId xmlns:a16="http://schemas.microsoft.com/office/drawing/2014/main" id="{6C1F7C1B-EEE1-43B0-8B47-D69A5BA2BB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1" name="Text Box 7">
          <a:extLst>
            <a:ext uri="{FF2B5EF4-FFF2-40B4-BE49-F238E27FC236}">
              <a16:creationId xmlns:a16="http://schemas.microsoft.com/office/drawing/2014/main" id="{E4DDE735-0549-4499-9DB4-F4F74B96D0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2" name="Text Box 7">
          <a:extLst>
            <a:ext uri="{FF2B5EF4-FFF2-40B4-BE49-F238E27FC236}">
              <a16:creationId xmlns:a16="http://schemas.microsoft.com/office/drawing/2014/main" id="{63106F52-2419-40D0-9465-5509BCF346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3" name="Text Box 7">
          <a:extLst>
            <a:ext uri="{FF2B5EF4-FFF2-40B4-BE49-F238E27FC236}">
              <a16:creationId xmlns:a16="http://schemas.microsoft.com/office/drawing/2014/main" id="{72FAFE15-3169-421B-9F03-ECBDD03FD0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4" name="Text Box 7">
          <a:extLst>
            <a:ext uri="{FF2B5EF4-FFF2-40B4-BE49-F238E27FC236}">
              <a16:creationId xmlns:a16="http://schemas.microsoft.com/office/drawing/2014/main" id="{B8D3BB13-6013-4266-9509-B4A2D6711C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5" name="Text Box 7">
          <a:extLst>
            <a:ext uri="{FF2B5EF4-FFF2-40B4-BE49-F238E27FC236}">
              <a16:creationId xmlns:a16="http://schemas.microsoft.com/office/drawing/2014/main" id="{F2CC951D-A054-4E3F-94EE-B608A5BAB4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6" name="Text Box 7">
          <a:extLst>
            <a:ext uri="{FF2B5EF4-FFF2-40B4-BE49-F238E27FC236}">
              <a16:creationId xmlns:a16="http://schemas.microsoft.com/office/drawing/2014/main" id="{3BCA200B-D197-4DB7-920B-109422BDBC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7" name="Text Box 7">
          <a:extLst>
            <a:ext uri="{FF2B5EF4-FFF2-40B4-BE49-F238E27FC236}">
              <a16:creationId xmlns:a16="http://schemas.microsoft.com/office/drawing/2014/main" id="{6E1C8DD3-DD8F-441C-99E9-331EB1FD88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8" name="Text Box 7">
          <a:extLst>
            <a:ext uri="{FF2B5EF4-FFF2-40B4-BE49-F238E27FC236}">
              <a16:creationId xmlns:a16="http://schemas.microsoft.com/office/drawing/2014/main" id="{D8697AB3-5696-440A-AEB7-C226EEC563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59" name="Text Box 7">
          <a:extLst>
            <a:ext uri="{FF2B5EF4-FFF2-40B4-BE49-F238E27FC236}">
              <a16:creationId xmlns:a16="http://schemas.microsoft.com/office/drawing/2014/main" id="{A2E5B82B-FC89-47B3-BB47-E42408BEF9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0" name="Text Box 7">
          <a:extLst>
            <a:ext uri="{FF2B5EF4-FFF2-40B4-BE49-F238E27FC236}">
              <a16:creationId xmlns:a16="http://schemas.microsoft.com/office/drawing/2014/main" id="{DD039B41-CAD5-4C1F-B1A1-02C6D52579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1" name="Text Box 7">
          <a:extLst>
            <a:ext uri="{FF2B5EF4-FFF2-40B4-BE49-F238E27FC236}">
              <a16:creationId xmlns:a16="http://schemas.microsoft.com/office/drawing/2014/main" id="{155462F7-DD95-4853-9F76-DD66BEFCEA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2" name="Text Box 7">
          <a:extLst>
            <a:ext uri="{FF2B5EF4-FFF2-40B4-BE49-F238E27FC236}">
              <a16:creationId xmlns:a16="http://schemas.microsoft.com/office/drawing/2014/main" id="{E2C8559E-5900-4A43-A2B1-9EC4965811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3" name="Text Box 7">
          <a:extLst>
            <a:ext uri="{FF2B5EF4-FFF2-40B4-BE49-F238E27FC236}">
              <a16:creationId xmlns:a16="http://schemas.microsoft.com/office/drawing/2014/main" id="{A4D84F53-DC82-43C4-89CF-DA2D3D1598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4" name="Text Box 7">
          <a:extLst>
            <a:ext uri="{FF2B5EF4-FFF2-40B4-BE49-F238E27FC236}">
              <a16:creationId xmlns:a16="http://schemas.microsoft.com/office/drawing/2014/main" id="{243454E3-FD73-4BDB-B69D-2CC10294C2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5" name="Text Box 7">
          <a:extLst>
            <a:ext uri="{FF2B5EF4-FFF2-40B4-BE49-F238E27FC236}">
              <a16:creationId xmlns:a16="http://schemas.microsoft.com/office/drawing/2014/main" id="{BD2BF6A7-12A2-4330-AAA4-34664EBE55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6" name="Text Box 7">
          <a:extLst>
            <a:ext uri="{FF2B5EF4-FFF2-40B4-BE49-F238E27FC236}">
              <a16:creationId xmlns:a16="http://schemas.microsoft.com/office/drawing/2014/main" id="{BEDA14E0-AB38-4790-92CF-6CBB09C0C8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7" name="Text Box 7">
          <a:extLst>
            <a:ext uri="{FF2B5EF4-FFF2-40B4-BE49-F238E27FC236}">
              <a16:creationId xmlns:a16="http://schemas.microsoft.com/office/drawing/2014/main" id="{A2F62171-3620-4E3D-9DFA-2F25221CEB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8" name="Text Box 7">
          <a:extLst>
            <a:ext uri="{FF2B5EF4-FFF2-40B4-BE49-F238E27FC236}">
              <a16:creationId xmlns:a16="http://schemas.microsoft.com/office/drawing/2014/main" id="{4F268F6E-3194-4444-B129-E82046E522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69" name="Text Box 7">
          <a:extLst>
            <a:ext uri="{FF2B5EF4-FFF2-40B4-BE49-F238E27FC236}">
              <a16:creationId xmlns:a16="http://schemas.microsoft.com/office/drawing/2014/main" id="{B3ABFA5A-56FE-42D2-818C-9131DC74EA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0" name="Text Box 7">
          <a:extLst>
            <a:ext uri="{FF2B5EF4-FFF2-40B4-BE49-F238E27FC236}">
              <a16:creationId xmlns:a16="http://schemas.microsoft.com/office/drawing/2014/main" id="{4E989C57-4CE1-4266-B854-A5F86E697D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1" name="Text Box 7">
          <a:extLst>
            <a:ext uri="{FF2B5EF4-FFF2-40B4-BE49-F238E27FC236}">
              <a16:creationId xmlns:a16="http://schemas.microsoft.com/office/drawing/2014/main" id="{44AECE26-49C3-4F5C-967E-66623C8EEA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2" name="Text Box 7">
          <a:extLst>
            <a:ext uri="{FF2B5EF4-FFF2-40B4-BE49-F238E27FC236}">
              <a16:creationId xmlns:a16="http://schemas.microsoft.com/office/drawing/2014/main" id="{1A307126-177A-4E02-B04B-EFD2202432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3" name="Text Box 7">
          <a:extLst>
            <a:ext uri="{FF2B5EF4-FFF2-40B4-BE49-F238E27FC236}">
              <a16:creationId xmlns:a16="http://schemas.microsoft.com/office/drawing/2014/main" id="{8CD81050-E535-457D-A2A8-DE7490F0F7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4" name="Text Box 7">
          <a:extLst>
            <a:ext uri="{FF2B5EF4-FFF2-40B4-BE49-F238E27FC236}">
              <a16:creationId xmlns:a16="http://schemas.microsoft.com/office/drawing/2014/main" id="{6A8FB573-999E-4DB9-91FA-155A97B59A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5" name="Text Box 7">
          <a:extLst>
            <a:ext uri="{FF2B5EF4-FFF2-40B4-BE49-F238E27FC236}">
              <a16:creationId xmlns:a16="http://schemas.microsoft.com/office/drawing/2014/main" id="{07DE97FE-B903-4B28-9979-70D5166358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6" name="Text Box 7">
          <a:extLst>
            <a:ext uri="{FF2B5EF4-FFF2-40B4-BE49-F238E27FC236}">
              <a16:creationId xmlns:a16="http://schemas.microsoft.com/office/drawing/2014/main" id="{2CEFEE5B-F1D7-49B4-A300-ED8AD5C123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7" name="Text Box 7">
          <a:extLst>
            <a:ext uri="{FF2B5EF4-FFF2-40B4-BE49-F238E27FC236}">
              <a16:creationId xmlns:a16="http://schemas.microsoft.com/office/drawing/2014/main" id="{89A56287-5403-4A9A-A4D5-B86DBF323C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8" name="Text Box 7">
          <a:extLst>
            <a:ext uri="{FF2B5EF4-FFF2-40B4-BE49-F238E27FC236}">
              <a16:creationId xmlns:a16="http://schemas.microsoft.com/office/drawing/2014/main" id="{0D1C7193-7FAB-4992-A106-06F3E62F3E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79" name="Text Box 7">
          <a:extLst>
            <a:ext uri="{FF2B5EF4-FFF2-40B4-BE49-F238E27FC236}">
              <a16:creationId xmlns:a16="http://schemas.microsoft.com/office/drawing/2014/main" id="{A2E4C6DE-2EA4-4B41-8C8F-AD54951B38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0" name="Text Box 7">
          <a:extLst>
            <a:ext uri="{FF2B5EF4-FFF2-40B4-BE49-F238E27FC236}">
              <a16:creationId xmlns:a16="http://schemas.microsoft.com/office/drawing/2014/main" id="{9097CE6C-AE00-4BBE-801F-468D00B7D7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1" name="Text Box 7">
          <a:extLst>
            <a:ext uri="{FF2B5EF4-FFF2-40B4-BE49-F238E27FC236}">
              <a16:creationId xmlns:a16="http://schemas.microsoft.com/office/drawing/2014/main" id="{32648CCF-F240-4DD4-8ED6-0096C209E3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2" name="Text Box 7">
          <a:extLst>
            <a:ext uri="{FF2B5EF4-FFF2-40B4-BE49-F238E27FC236}">
              <a16:creationId xmlns:a16="http://schemas.microsoft.com/office/drawing/2014/main" id="{D829217E-BEB3-417F-B66A-F1744B01D3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3" name="Text Box 7">
          <a:extLst>
            <a:ext uri="{FF2B5EF4-FFF2-40B4-BE49-F238E27FC236}">
              <a16:creationId xmlns:a16="http://schemas.microsoft.com/office/drawing/2014/main" id="{80515048-7CFC-4024-8E18-1A044D7DF2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4" name="Text Box 7">
          <a:extLst>
            <a:ext uri="{FF2B5EF4-FFF2-40B4-BE49-F238E27FC236}">
              <a16:creationId xmlns:a16="http://schemas.microsoft.com/office/drawing/2014/main" id="{365665BD-50F6-4A80-B441-3DFDA822C0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5" name="Text Box 7">
          <a:extLst>
            <a:ext uri="{FF2B5EF4-FFF2-40B4-BE49-F238E27FC236}">
              <a16:creationId xmlns:a16="http://schemas.microsoft.com/office/drawing/2014/main" id="{E088E6C6-A010-4140-A5A9-A609079CEB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6" name="Text Box 7">
          <a:extLst>
            <a:ext uri="{FF2B5EF4-FFF2-40B4-BE49-F238E27FC236}">
              <a16:creationId xmlns:a16="http://schemas.microsoft.com/office/drawing/2014/main" id="{89DEB5DA-F623-4CA1-9664-E2968ED32B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7" name="Text Box 7">
          <a:extLst>
            <a:ext uri="{FF2B5EF4-FFF2-40B4-BE49-F238E27FC236}">
              <a16:creationId xmlns:a16="http://schemas.microsoft.com/office/drawing/2014/main" id="{5DEAA371-6763-4C19-8A2E-C10BD8D78A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8" name="Text Box 7">
          <a:extLst>
            <a:ext uri="{FF2B5EF4-FFF2-40B4-BE49-F238E27FC236}">
              <a16:creationId xmlns:a16="http://schemas.microsoft.com/office/drawing/2014/main" id="{D6C5B6D1-A0CE-44DF-92CC-1FACF52C59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89" name="Text Box 7">
          <a:extLst>
            <a:ext uri="{FF2B5EF4-FFF2-40B4-BE49-F238E27FC236}">
              <a16:creationId xmlns:a16="http://schemas.microsoft.com/office/drawing/2014/main" id="{A6514CCB-3366-4CB2-88B6-7CD36F9829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0" name="Text Box 7">
          <a:extLst>
            <a:ext uri="{FF2B5EF4-FFF2-40B4-BE49-F238E27FC236}">
              <a16:creationId xmlns:a16="http://schemas.microsoft.com/office/drawing/2014/main" id="{68A0D857-867D-43D8-AB3D-ABCFED8C87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1" name="Text Box 7">
          <a:extLst>
            <a:ext uri="{FF2B5EF4-FFF2-40B4-BE49-F238E27FC236}">
              <a16:creationId xmlns:a16="http://schemas.microsoft.com/office/drawing/2014/main" id="{821B1392-1612-4C10-8D23-0F622E9E94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2" name="Text Box 7">
          <a:extLst>
            <a:ext uri="{FF2B5EF4-FFF2-40B4-BE49-F238E27FC236}">
              <a16:creationId xmlns:a16="http://schemas.microsoft.com/office/drawing/2014/main" id="{1C339CA2-F39B-409E-8E1A-F1CFD78DC0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3" name="Text Box 7">
          <a:extLst>
            <a:ext uri="{FF2B5EF4-FFF2-40B4-BE49-F238E27FC236}">
              <a16:creationId xmlns:a16="http://schemas.microsoft.com/office/drawing/2014/main" id="{CD00C8EC-FDE9-44D2-9F00-EA7D36D94E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4" name="Text Box 7">
          <a:extLst>
            <a:ext uri="{FF2B5EF4-FFF2-40B4-BE49-F238E27FC236}">
              <a16:creationId xmlns:a16="http://schemas.microsoft.com/office/drawing/2014/main" id="{DF7C2829-80B0-4F4B-AB1C-9BA1024F56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5" name="Text Box 7">
          <a:extLst>
            <a:ext uri="{FF2B5EF4-FFF2-40B4-BE49-F238E27FC236}">
              <a16:creationId xmlns:a16="http://schemas.microsoft.com/office/drawing/2014/main" id="{9056A8E4-8C3C-4E53-8635-9425471432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6" name="Text Box 7">
          <a:extLst>
            <a:ext uri="{FF2B5EF4-FFF2-40B4-BE49-F238E27FC236}">
              <a16:creationId xmlns:a16="http://schemas.microsoft.com/office/drawing/2014/main" id="{E272282D-9A43-447C-8A01-4751D78015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7" name="Text Box 7">
          <a:extLst>
            <a:ext uri="{FF2B5EF4-FFF2-40B4-BE49-F238E27FC236}">
              <a16:creationId xmlns:a16="http://schemas.microsoft.com/office/drawing/2014/main" id="{66B3CFD0-93F1-4833-AF7B-676DDEFFD5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8" name="Text Box 7">
          <a:extLst>
            <a:ext uri="{FF2B5EF4-FFF2-40B4-BE49-F238E27FC236}">
              <a16:creationId xmlns:a16="http://schemas.microsoft.com/office/drawing/2014/main" id="{0AE781AF-4E90-4A97-B95F-CBCFA7C335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399" name="Text Box 7">
          <a:extLst>
            <a:ext uri="{FF2B5EF4-FFF2-40B4-BE49-F238E27FC236}">
              <a16:creationId xmlns:a16="http://schemas.microsoft.com/office/drawing/2014/main" id="{D822B904-48DF-4F98-A72A-FEF47D1DDA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0" name="Text Box 7">
          <a:extLst>
            <a:ext uri="{FF2B5EF4-FFF2-40B4-BE49-F238E27FC236}">
              <a16:creationId xmlns:a16="http://schemas.microsoft.com/office/drawing/2014/main" id="{C8C3D8AB-B7CF-44CF-A729-C2CEFC1943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1" name="Text Box 7">
          <a:extLst>
            <a:ext uri="{FF2B5EF4-FFF2-40B4-BE49-F238E27FC236}">
              <a16:creationId xmlns:a16="http://schemas.microsoft.com/office/drawing/2014/main" id="{D09D17E2-684B-4CEC-8F8E-7E0DFB6513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2" name="Text Box 7">
          <a:extLst>
            <a:ext uri="{FF2B5EF4-FFF2-40B4-BE49-F238E27FC236}">
              <a16:creationId xmlns:a16="http://schemas.microsoft.com/office/drawing/2014/main" id="{0BB835EC-272D-4A7A-9FCA-C11620C185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3" name="Text Box 7">
          <a:extLst>
            <a:ext uri="{FF2B5EF4-FFF2-40B4-BE49-F238E27FC236}">
              <a16:creationId xmlns:a16="http://schemas.microsoft.com/office/drawing/2014/main" id="{0DE1C26E-B8CB-4364-AEDC-7543175EB9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4" name="Text Box 7">
          <a:extLst>
            <a:ext uri="{FF2B5EF4-FFF2-40B4-BE49-F238E27FC236}">
              <a16:creationId xmlns:a16="http://schemas.microsoft.com/office/drawing/2014/main" id="{344AD906-DD38-4C8D-992B-E622DCDD33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5" name="Text Box 7">
          <a:extLst>
            <a:ext uri="{FF2B5EF4-FFF2-40B4-BE49-F238E27FC236}">
              <a16:creationId xmlns:a16="http://schemas.microsoft.com/office/drawing/2014/main" id="{E413793C-CBDC-4DF2-810D-B7A19BB1A0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6" name="Text Box 7">
          <a:extLst>
            <a:ext uri="{FF2B5EF4-FFF2-40B4-BE49-F238E27FC236}">
              <a16:creationId xmlns:a16="http://schemas.microsoft.com/office/drawing/2014/main" id="{BA1CDE18-C16A-4B59-AFB2-28D2C3CDA7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7" name="Text Box 7">
          <a:extLst>
            <a:ext uri="{FF2B5EF4-FFF2-40B4-BE49-F238E27FC236}">
              <a16:creationId xmlns:a16="http://schemas.microsoft.com/office/drawing/2014/main" id="{DE1467DA-1BB9-4B88-BA4A-5A6CD67E1D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8" name="Text Box 7">
          <a:extLst>
            <a:ext uri="{FF2B5EF4-FFF2-40B4-BE49-F238E27FC236}">
              <a16:creationId xmlns:a16="http://schemas.microsoft.com/office/drawing/2014/main" id="{BF64414D-97A3-422B-BC20-F62DD8EC09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09" name="Text Box 7">
          <a:extLst>
            <a:ext uri="{FF2B5EF4-FFF2-40B4-BE49-F238E27FC236}">
              <a16:creationId xmlns:a16="http://schemas.microsoft.com/office/drawing/2014/main" id="{59840EB2-C416-40AF-A42D-9B547B70A9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0" name="Text Box 7">
          <a:extLst>
            <a:ext uri="{FF2B5EF4-FFF2-40B4-BE49-F238E27FC236}">
              <a16:creationId xmlns:a16="http://schemas.microsoft.com/office/drawing/2014/main" id="{EB223400-6528-4AE0-92B7-A507D3BEF6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1" name="Text Box 7">
          <a:extLst>
            <a:ext uri="{FF2B5EF4-FFF2-40B4-BE49-F238E27FC236}">
              <a16:creationId xmlns:a16="http://schemas.microsoft.com/office/drawing/2014/main" id="{FD4D7389-EA95-4CFE-8F1C-1D192AE440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2" name="Text Box 7">
          <a:extLst>
            <a:ext uri="{FF2B5EF4-FFF2-40B4-BE49-F238E27FC236}">
              <a16:creationId xmlns:a16="http://schemas.microsoft.com/office/drawing/2014/main" id="{15B0FA25-62E8-4020-8BF5-BAE7840710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3" name="Text Box 7">
          <a:extLst>
            <a:ext uri="{FF2B5EF4-FFF2-40B4-BE49-F238E27FC236}">
              <a16:creationId xmlns:a16="http://schemas.microsoft.com/office/drawing/2014/main" id="{97B03505-E687-4BD8-BBEE-0CF336EAC1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4" name="Text Box 7">
          <a:extLst>
            <a:ext uri="{FF2B5EF4-FFF2-40B4-BE49-F238E27FC236}">
              <a16:creationId xmlns:a16="http://schemas.microsoft.com/office/drawing/2014/main" id="{91800550-872D-44DF-9B6D-0EB03F72A7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5" name="Text Box 7">
          <a:extLst>
            <a:ext uri="{FF2B5EF4-FFF2-40B4-BE49-F238E27FC236}">
              <a16:creationId xmlns:a16="http://schemas.microsoft.com/office/drawing/2014/main" id="{4D22D77C-9959-4B54-AA39-B8F0174606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6" name="Text Box 7">
          <a:extLst>
            <a:ext uri="{FF2B5EF4-FFF2-40B4-BE49-F238E27FC236}">
              <a16:creationId xmlns:a16="http://schemas.microsoft.com/office/drawing/2014/main" id="{2CD5774F-1E3C-456C-BDDE-311789C0F1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7" name="Text Box 7">
          <a:extLst>
            <a:ext uri="{FF2B5EF4-FFF2-40B4-BE49-F238E27FC236}">
              <a16:creationId xmlns:a16="http://schemas.microsoft.com/office/drawing/2014/main" id="{6EF762C5-730E-409B-9BE2-C0813671EA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8" name="Text Box 7">
          <a:extLst>
            <a:ext uri="{FF2B5EF4-FFF2-40B4-BE49-F238E27FC236}">
              <a16:creationId xmlns:a16="http://schemas.microsoft.com/office/drawing/2014/main" id="{8CF81DA0-3A61-427E-9326-EC262C7BFB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19" name="Text Box 7">
          <a:extLst>
            <a:ext uri="{FF2B5EF4-FFF2-40B4-BE49-F238E27FC236}">
              <a16:creationId xmlns:a16="http://schemas.microsoft.com/office/drawing/2014/main" id="{307FAA5B-AD6D-4A5B-A091-FA1D47B4FF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0" name="Text Box 7">
          <a:extLst>
            <a:ext uri="{FF2B5EF4-FFF2-40B4-BE49-F238E27FC236}">
              <a16:creationId xmlns:a16="http://schemas.microsoft.com/office/drawing/2014/main" id="{70F6180F-6B86-40EE-A483-D21B20B36F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1" name="Text Box 7">
          <a:extLst>
            <a:ext uri="{FF2B5EF4-FFF2-40B4-BE49-F238E27FC236}">
              <a16:creationId xmlns:a16="http://schemas.microsoft.com/office/drawing/2014/main" id="{DD24CB21-A12E-4166-A334-A1908E12B4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2" name="Text Box 7">
          <a:extLst>
            <a:ext uri="{FF2B5EF4-FFF2-40B4-BE49-F238E27FC236}">
              <a16:creationId xmlns:a16="http://schemas.microsoft.com/office/drawing/2014/main" id="{F3B7E062-3F20-41A0-BB98-0195804F4E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3" name="Text Box 7">
          <a:extLst>
            <a:ext uri="{FF2B5EF4-FFF2-40B4-BE49-F238E27FC236}">
              <a16:creationId xmlns:a16="http://schemas.microsoft.com/office/drawing/2014/main" id="{790B9504-E6C0-4D94-963E-BEAAF4B561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4" name="Text Box 7">
          <a:extLst>
            <a:ext uri="{FF2B5EF4-FFF2-40B4-BE49-F238E27FC236}">
              <a16:creationId xmlns:a16="http://schemas.microsoft.com/office/drawing/2014/main" id="{0BC44AD0-A65A-4319-BE47-5CC8D68ADA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5" name="Text Box 7">
          <a:extLst>
            <a:ext uri="{FF2B5EF4-FFF2-40B4-BE49-F238E27FC236}">
              <a16:creationId xmlns:a16="http://schemas.microsoft.com/office/drawing/2014/main" id="{97442B94-0D45-44BD-8E46-F9C1B16B78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6" name="Text Box 7">
          <a:extLst>
            <a:ext uri="{FF2B5EF4-FFF2-40B4-BE49-F238E27FC236}">
              <a16:creationId xmlns:a16="http://schemas.microsoft.com/office/drawing/2014/main" id="{B9CED096-20BB-4096-A6AE-73FF67637B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7" name="Text Box 7">
          <a:extLst>
            <a:ext uri="{FF2B5EF4-FFF2-40B4-BE49-F238E27FC236}">
              <a16:creationId xmlns:a16="http://schemas.microsoft.com/office/drawing/2014/main" id="{E693E773-AEE8-4E5F-B18B-69C25281FF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8" name="Text Box 7">
          <a:extLst>
            <a:ext uri="{FF2B5EF4-FFF2-40B4-BE49-F238E27FC236}">
              <a16:creationId xmlns:a16="http://schemas.microsoft.com/office/drawing/2014/main" id="{9F68AE4C-39EC-41B9-95E4-E51612C2CF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29" name="Text Box 7">
          <a:extLst>
            <a:ext uri="{FF2B5EF4-FFF2-40B4-BE49-F238E27FC236}">
              <a16:creationId xmlns:a16="http://schemas.microsoft.com/office/drawing/2014/main" id="{097FF3AF-9F13-47BF-AD94-5598003A82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0" name="Text Box 7">
          <a:extLst>
            <a:ext uri="{FF2B5EF4-FFF2-40B4-BE49-F238E27FC236}">
              <a16:creationId xmlns:a16="http://schemas.microsoft.com/office/drawing/2014/main" id="{2AC9DA6A-7EA3-44C9-A8E5-CBB8AF2DCD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1" name="Text Box 7">
          <a:extLst>
            <a:ext uri="{FF2B5EF4-FFF2-40B4-BE49-F238E27FC236}">
              <a16:creationId xmlns:a16="http://schemas.microsoft.com/office/drawing/2014/main" id="{11171F07-FC6F-43DC-A17D-F5B84032C1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2" name="Text Box 7">
          <a:extLst>
            <a:ext uri="{FF2B5EF4-FFF2-40B4-BE49-F238E27FC236}">
              <a16:creationId xmlns:a16="http://schemas.microsoft.com/office/drawing/2014/main" id="{F6C43D3A-75F4-4ABC-A2B5-75905F8094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3" name="Text Box 7">
          <a:extLst>
            <a:ext uri="{FF2B5EF4-FFF2-40B4-BE49-F238E27FC236}">
              <a16:creationId xmlns:a16="http://schemas.microsoft.com/office/drawing/2014/main" id="{045B19E6-EC84-4FEC-86F6-FDFF588F99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4" name="Text Box 7">
          <a:extLst>
            <a:ext uri="{FF2B5EF4-FFF2-40B4-BE49-F238E27FC236}">
              <a16:creationId xmlns:a16="http://schemas.microsoft.com/office/drawing/2014/main" id="{B5F3C571-9938-477E-BFCB-63C6AD8417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5" name="Text Box 7">
          <a:extLst>
            <a:ext uri="{FF2B5EF4-FFF2-40B4-BE49-F238E27FC236}">
              <a16:creationId xmlns:a16="http://schemas.microsoft.com/office/drawing/2014/main" id="{654759C7-36E5-42C3-8D9B-DCBC70936E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6" name="Text Box 7">
          <a:extLst>
            <a:ext uri="{FF2B5EF4-FFF2-40B4-BE49-F238E27FC236}">
              <a16:creationId xmlns:a16="http://schemas.microsoft.com/office/drawing/2014/main" id="{3A092671-71E7-42FC-83EC-826F20BEAA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7" name="Text Box 7">
          <a:extLst>
            <a:ext uri="{FF2B5EF4-FFF2-40B4-BE49-F238E27FC236}">
              <a16:creationId xmlns:a16="http://schemas.microsoft.com/office/drawing/2014/main" id="{8C7C21C9-6B27-4033-BC9F-FC9453127F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8" name="Text Box 7">
          <a:extLst>
            <a:ext uri="{FF2B5EF4-FFF2-40B4-BE49-F238E27FC236}">
              <a16:creationId xmlns:a16="http://schemas.microsoft.com/office/drawing/2014/main" id="{B6D9A149-C023-463E-95AF-FD84653C88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39" name="Text Box 7">
          <a:extLst>
            <a:ext uri="{FF2B5EF4-FFF2-40B4-BE49-F238E27FC236}">
              <a16:creationId xmlns:a16="http://schemas.microsoft.com/office/drawing/2014/main" id="{2D13AB6D-45AD-4067-914E-864EC05F86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0" name="Text Box 7">
          <a:extLst>
            <a:ext uri="{FF2B5EF4-FFF2-40B4-BE49-F238E27FC236}">
              <a16:creationId xmlns:a16="http://schemas.microsoft.com/office/drawing/2014/main" id="{FFF0D3EE-B416-4E03-8FD3-25400637CC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1" name="Text Box 7">
          <a:extLst>
            <a:ext uri="{FF2B5EF4-FFF2-40B4-BE49-F238E27FC236}">
              <a16:creationId xmlns:a16="http://schemas.microsoft.com/office/drawing/2014/main" id="{4C99542E-0FB5-47EC-A457-16DF76DE68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2" name="Text Box 7">
          <a:extLst>
            <a:ext uri="{FF2B5EF4-FFF2-40B4-BE49-F238E27FC236}">
              <a16:creationId xmlns:a16="http://schemas.microsoft.com/office/drawing/2014/main" id="{B9C15EBD-B994-4A39-B46D-B5C15C57E7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3" name="Text Box 7">
          <a:extLst>
            <a:ext uri="{FF2B5EF4-FFF2-40B4-BE49-F238E27FC236}">
              <a16:creationId xmlns:a16="http://schemas.microsoft.com/office/drawing/2014/main" id="{695E31E7-3920-48B2-BED4-E85802FCF5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4" name="Text Box 7">
          <a:extLst>
            <a:ext uri="{FF2B5EF4-FFF2-40B4-BE49-F238E27FC236}">
              <a16:creationId xmlns:a16="http://schemas.microsoft.com/office/drawing/2014/main" id="{305EA42E-2585-4385-9B9A-37A63187C2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5" name="Text Box 7">
          <a:extLst>
            <a:ext uri="{FF2B5EF4-FFF2-40B4-BE49-F238E27FC236}">
              <a16:creationId xmlns:a16="http://schemas.microsoft.com/office/drawing/2014/main" id="{9DEE3A3A-8507-4C53-9C16-B421132112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6" name="Text Box 7">
          <a:extLst>
            <a:ext uri="{FF2B5EF4-FFF2-40B4-BE49-F238E27FC236}">
              <a16:creationId xmlns:a16="http://schemas.microsoft.com/office/drawing/2014/main" id="{2624171B-7B44-4F1D-8E17-68FF7F4B06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7" name="Text Box 7">
          <a:extLst>
            <a:ext uri="{FF2B5EF4-FFF2-40B4-BE49-F238E27FC236}">
              <a16:creationId xmlns:a16="http://schemas.microsoft.com/office/drawing/2014/main" id="{1B757AD5-C422-4214-A053-FE600E78D8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8" name="Text Box 7">
          <a:extLst>
            <a:ext uri="{FF2B5EF4-FFF2-40B4-BE49-F238E27FC236}">
              <a16:creationId xmlns:a16="http://schemas.microsoft.com/office/drawing/2014/main" id="{B3C22B9F-A88D-4ED3-A86D-EC76DBFFBB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49" name="Text Box 7">
          <a:extLst>
            <a:ext uri="{FF2B5EF4-FFF2-40B4-BE49-F238E27FC236}">
              <a16:creationId xmlns:a16="http://schemas.microsoft.com/office/drawing/2014/main" id="{BDCD6C43-503B-491C-A9F0-79D4377F5E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0" name="Text Box 7">
          <a:extLst>
            <a:ext uri="{FF2B5EF4-FFF2-40B4-BE49-F238E27FC236}">
              <a16:creationId xmlns:a16="http://schemas.microsoft.com/office/drawing/2014/main" id="{C956D4BE-4A93-48FF-BE24-57A7E3CED1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1" name="Text Box 7">
          <a:extLst>
            <a:ext uri="{FF2B5EF4-FFF2-40B4-BE49-F238E27FC236}">
              <a16:creationId xmlns:a16="http://schemas.microsoft.com/office/drawing/2014/main" id="{7E1894FB-D840-4DE6-8B69-738C781A92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2" name="Text Box 7">
          <a:extLst>
            <a:ext uri="{FF2B5EF4-FFF2-40B4-BE49-F238E27FC236}">
              <a16:creationId xmlns:a16="http://schemas.microsoft.com/office/drawing/2014/main" id="{BF82E5EC-4D21-485A-ADE8-52D525AFDA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3" name="Text Box 7">
          <a:extLst>
            <a:ext uri="{FF2B5EF4-FFF2-40B4-BE49-F238E27FC236}">
              <a16:creationId xmlns:a16="http://schemas.microsoft.com/office/drawing/2014/main" id="{BD3CB4DF-FFB2-4F97-81BC-1C548A7A61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4" name="Text Box 7">
          <a:extLst>
            <a:ext uri="{FF2B5EF4-FFF2-40B4-BE49-F238E27FC236}">
              <a16:creationId xmlns:a16="http://schemas.microsoft.com/office/drawing/2014/main" id="{FF7A2FC3-1D59-4DF5-880F-5E818029C6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5" name="Text Box 7">
          <a:extLst>
            <a:ext uri="{FF2B5EF4-FFF2-40B4-BE49-F238E27FC236}">
              <a16:creationId xmlns:a16="http://schemas.microsoft.com/office/drawing/2014/main" id="{9B775D5C-76E7-46CC-B586-4EFDC3EC73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6" name="Text Box 7">
          <a:extLst>
            <a:ext uri="{FF2B5EF4-FFF2-40B4-BE49-F238E27FC236}">
              <a16:creationId xmlns:a16="http://schemas.microsoft.com/office/drawing/2014/main" id="{8D17AB26-5D6F-4402-9246-AC8745E689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7" name="Text Box 7">
          <a:extLst>
            <a:ext uri="{FF2B5EF4-FFF2-40B4-BE49-F238E27FC236}">
              <a16:creationId xmlns:a16="http://schemas.microsoft.com/office/drawing/2014/main" id="{5AF0DE4A-49C3-4BF4-9EB5-7CA1E8C220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8" name="Text Box 7">
          <a:extLst>
            <a:ext uri="{FF2B5EF4-FFF2-40B4-BE49-F238E27FC236}">
              <a16:creationId xmlns:a16="http://schemas.microsoft.com/office/drawing/2014/main" id="{CE8CEAD6-C88A-451F-97F2-8DF873697B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59" name="Text Box 7">
          <a:extLst>
            <a:ext uri="{FF2B5EF4-FFF2-40B4-BE49-F238E27FC236}">
              <a16:creationId xmlns:a16="http://schemas.microsoft.com/office/drawing/2014/main" id="{57C73398-9722-4D67-B180-8A831C39EB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0" name="Text Box 7">
          <a:extLst>
            <a:ext uri="{FF2B5EF4-FFF2-40B4-BE49-F238E27FC236}">
              <a16:creationId xmlns:a16="http://schemas.microsoft.com/office/drawing/2014/main" id="{772CB182-109E-46D1-895C-3F74D34716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1" name="Text Box 7">
          <a:extLst>
            <a:ext uri="{FF2B5EF4-FFF2-40B4-BE49-F238E27FC236}">
              <a16:creationId xmlns:a16="http://schemas.microsoft.com/office/drawing/2014/main" id="{6D88DF22-5A93-43E9-B77A-F589B51A1E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2" name="Text Box 7">
          <a:extLst>
            <a:ext uri="{FF2B5EF4-FFF2-40B4-BE49-F238E27FC236}">
              <a16:creationId xmlns:a16="http://schemas.microsoft.com/office/drawing/2014/main" id="{3212ABD7-BD4E-428D-9A44-489A817BF2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3" name="Text Box 7">
          <a:extLst>
            <a:ext uri="{FF2B5EF4-FFF2-40B4-BE49-F238E27FC236}">
              <a16:creationId xmlns:a16="http://schemas.microsoft.com/office/drawing/2014/main" id="{9E3BD227-AB16-41AC-BE0F-88EEB044E2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4" name="Text Box 7">
          <a:extLst>
            <a:ext uri="{FF2B5EF4-FFF2-40B4-BE49-F238E27FC236}">
              <a16:creationId xmlns:a16="http://schemas.microsoft.com/office/drawing/2014/main" id="{700B22BE-1092-484E-8293-6FDB74024E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5" name="Text Box 7">
          <a:extLst>
            <a:ext uri="{FF2B5EF4-FFF2-40B4-BE49-F238E27FC236}">
              <a16:creationId xmlns:a16="http://schemas.microsoft.com/office/drawing/2014/main" id="{A13584E8-06D3-4398-9F9D-0B5AE856F0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6" name="Text Box 7">
          <a:extLst>
            <a:ext uri="{FF2B5EF4-FFF2-40B4-BE49-F238E27FC236}">
              <a16:creationId xmlns:a16="http://schemas.microsoft.com/office/drawing/2014/main" id="{961C7232-E6EE-4F57-ABF4-60D94D84AC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7" name="Text Box 7">
          <a:extLst>
            <a:ext uri="{FF2B5EF4-FFF2-40B4-BE49-F238E27FC236}">
              <a16:creationId xmlns:a16="http://schemas.microsoft.com/office/drawing/2014/main" id="{A4FCD4B0-78A8-47A8-9F7E-44BB72EE88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8" name="Text Box 7">
          <a:extLst>
            <a:ext uri="{FF2B5EF4-FFF2-40B4-BE49-F238E27FC236}">
              <a16:creationId xmlns:a16="http://schemas.microsoft.com/office/drawing/2014/main" id="{CEC69EC6-986D-40E3-9518-F58060FEF0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69" name="Text Box 7">
          <a:extLst>
            <a:ext uri="{FF2B5EF4-FFF2-40B4-BE49-F238E27FC236}">
              <a16:creationId xmlns:a16="http://schemas.microsoft.com/office/drawing/2014/main" id="{ADCC537D-FCB1-4FEC-8F72-839F42B537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0" name="Text Box 7">
          <a:extLst>
            <a:ext uri="{FF2B5EF4-FFF2-40B4-BE49-F238E27FC236}">
              <a16:creationId xmlns:a16="http://schemas.microsoft.com/office/drawing/2014/main" id="{4C89C790-CB6A-46ED-AF6B-FCDE9889DF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1" name="Text Box 7">
          <a:extLst>
            <a:ext uri="{FF2B5EF4-FFF2-40B4-BE49-F238E27FC236}">
              <a16:creationId xmlns:a16="http://schemas.microsoft.com/office/drawing/2014/main" id="{5ADA63AD-4D73-4753-A97F-E842E1572E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2" name="Text Box 7">
          <a:extLst>
            <a:ext uri="{FF2B5EF4-FFF2-40B4-BE49-F238E27FC236}">
              <a16:creationId xmlns:a16="http://schemas.microsoft.com/office/drawing/2014/main" id="{0D008218-64ED-4758-9D52-F9A97DD55B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3" name="Text Box 7">
          <a:extLst>
            <a:ext uri="{FF2B5EF4-FFF2-40B4-BE49-F238E27FC236}">
              <a16:creationId xmlns:a16="http://schemas.microsoft.com/office/drawing/2014/main" id="{541D5BD8-535F-469E-8A95-FA87C3F8D1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4" name="Text Box 7">
          <a:extLst>
            <a:ext uri="{FF2B5EF4-FFF2-40B4-BE49-F238E27FC236}">
              <a16:creationId xmlns:a16="http://schemas.microsoft.com/office/drawing/2014/main" id="{28A02ED1-9F5B-4AE9-8B4D-AA4B6D9F5D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5" name="Text Box 7">
          <a:extLst>
            <a:ext uri="{FF2B5EF4-FFF2-40B4-BE49-F238E27FC236}">
              <a16:creationId xmlns:a16="http://schemas.microsoft.com/office/drawing/2014/main" id="{B7110198-A2EC-4446-BF95-D41C336E34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6" name="Text Box 7">
          <a:extLst>
            <a:ext uri="{FF2B5EF4-FFF2-40B4-BE49-F238E27FC236}">
              <a16:creationId xmlns:a16="http://schemas.microsoft.com/office/drawing/2014/main" id="{F8BE3E61-887A-46DB-BBDC-6F980E2102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7" name="Text Box 7">
          <a:extLst>
            <a:ext uri="{FF2B5EF4-FFF2-40B4-BE49-F238E27FC236}">
              <a16:creationId xmlns:a16="http://schemas.microsoft.com/office/drawing/2014/main" id="{81DAA7A9-A368-4BF6-BD4F-62C7E8D488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8" name="Text Box 7">
          <a:extLst>
            <a:ext uri="{FF2B5EF4-FFF2-40B4-BE49-F238E27FC236}">
              <a16:creationId xmlns:a16="http://schemas.microsoft.com/office/drawing/2014/main" id="{C208EAB5-0F1D-4902-9AF6-C1967F645D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79" name="Text Box 7">
          <a:extLst>
            <a:ext uri="{FF2B5EF4-FFF2-40B4-BE49-F238E27FC236}">
              <a16:creationId xmlns:a16="http://schemas.microsoft.com/office/drawing/2014/main" id="{ABF483C0-F8F8-48B0-8359-61E0EDF660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0" name="Text Box 7">
          <a:extLst>
            <a:ext uri="{FF2B5EF4-FFF2-40B4-BE49-F238E27FC236}">
              <a16:creationId xmlns:a16="http://schemas.microsoft.com/office/drawing/2014/main" id="{6E47F3A7-D24A-4584-AFDE-23AA5B15E4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1" name="Text Box 7">
          <a:extLst>
            <a:ext uri="{FF2B5EF4-FFF2-40B4-BE49-F238E27FC236}">
              <a16:creationId xmlns:a16="http://schemas.microsoft.com/office/drawing/2014/main" id="{11BECE92-64D4-4B89-9730-85A6471757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2" name="Text Box 7">
          <a:extLst>
            <a:ext uri="{FF2B5EF4-FFF2-40B4-BE49-F238E27FC236}">
              <a16:creationId xmlns:a16="http://schemas.microsoft.com/office/drawing/2014/main" id="{1FB84385-D682-482E-9EA0-7268714F42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3" name="Text Box 7">
          <a:extLst>
            <a:ext uri="{FF2B5EF4-FFF2-40B4-BE49-F238E27FC236}">
              <a16:creationId xmlns:a16="http://schemas.microsoft.com/office/drawing/2014/main" id="{786D353C-0E8A-4598-90A8-31D4553684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4" name="Text Box 7">
          <a:extLst>
            <a:ext uri="{FF2B5EF4-FFF2-40B4-BE49-F238E27FC236}">
              <a16:creationId xmlns:a16="http://schemas.microsoft.com/office/drawing/2014/main" id="{18FA0811-D30A-496C-84A1-85271C7641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5" name="Text Box 7">
          <a:extLst>
            <a:ext uri="{FF2B5EF4-FFF2-40B4-BE49-F238E27FC236}">
              <a16:creationId xmlns:a16="http://schemas.microsoft.com/office/drawing/2014/main" id="{F79215C8-4BFE-45F7-AF04-BF54212AEF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6" name="Text Box 7">
          <a:extLst>
            <a:ext uri="{FF2B5EF4-FFF2-40B4-BE49-F238E27FC236}">
              <a16:creationId xmlns:a16="http://schemas.microsoft.com/office/drawing/2014/main" id="{0CDE8847-FB2D-42F5-954A-AA4D4675D0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7" name="Text Box 7">
          <a:extLst>
            <a:ext uri="{FF2B5EF4-FFF2-40B4-BE49-F238E27FC236}">
              <a16:creationId xmlns:a16="http://schemas.microsoft.com/office/drawing/2014/main" id="{DC3234B5-947B-4848-9F4F-67DC61A39F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8" name="Text Box 7">
          <a:extLst>
            <a:ext uri="{FF2B5EF4-FFF2-40B4-BE49-F238E27FC236}">
              <a16:creationId xmlns:a16="http://schemas.microsoft.com/office/drawing/2014/main" id="{A1181979-4C94-49F6-BB24-23D55DA64A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89" name="Text Box 7">
          <a:extLst>
            <a:ext uri="{FF2B5EF4-FFF2-40B4-BE49-F238E27FC236}">
              <a16:creationId xmlns:a16="http://schemas.microsoft.com/office/drawing/2014/main" id="{739D8077-B8AF-43AB-B405-C49702C9FD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0" name="Text Box 7">
          <a:extLst>
            <a:ext uri="{FF2B5EF4-FFF2-40B4-BE49-F238E27FC236}">
              <a16:creationId xmlns:a16="http://schemas.microsoft.com/office/drawing/2014/main" id="{1BB89E95-B86B-4EDE-9B49-AE1F903C91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1" name="Text Box 7">
          <a:extLst>
            <a:ext uri="{FF2B5EF4-FFF2-40B4-BE49-F238E27FC236}">
              <a16:creationId xmlns:a16="http://schemas.microsoft.com/office/drawing/2014/main" id="{9DC02501-59F9-47DA-9F81-B613AA4449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2" name="Text Box 7">
          <a:extLst>
            <a:ext uri="{FF2B5EF4-FFF2-40B4-BE49-F238E27FC236}">
              <a16:creationId xmlns:a16="http://schemas.microsoft.com/office/drawing/2014/main" id="{658E0AB4-46A6-4931-8D74-8DB2617CEB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3" name="Text Box 7">
          <a:extLst>
            <a:ext uri="{FF2B5EF4-FFF2-40B4-BE49-F238E27FC236}">
              <a16:creationId xmlns:a16="http://schemas.microsoft.com/office/drawing/2014/main" id="{F22507CD-5CD2-4585-978D-1537CEB874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4" name="Text Box 7">
          <a:extLst>
            <a:ext uri="{FF2B5EF4-FFF2-40B4-BE49-F238E27FC236}">
              <a16:creationId xmlns:a16="http://schemas.microsoft.com/office/drawing/2014/main" id="{C0F521DD-0908-4C3C-8D99-34892A9BB6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5" name="Text Box 7">
          <a:extLst>
            <a:ext uri="{FF2B5EF4-FFF2-40B4-BE49-F238E27FC236}">
              <a16:creationId xmlns:a16="http://schemas.microsoft.com/office/drawing/2014/main" id="{45098595-CE7E-4547-96BE-E9664572D5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6" name="Text Box 7">
          <a:extLst>
            <a:ext uri="{FF2B5EF4-FFF2-40B4-BE49-F238E27FC236}">
              <a16:creationId xmlns:a16="http://schemas.microsoft.com/office/drawing/2014/main" id="{AC38C688-AF3E-4929-BBBD-ADEE304BAC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7" name="Text Box 7">
          <a:extLst>
            <a:ext uri="{FF2B5EF4-FFF2-40B4-BE49-F238E27FC236}">
              <a16:creationId xmlns:a16="http://schemas.microsoft.com/office/drawing/2014/main" id="{2F4A7B85-66A3-4D23-BA09-8EA6A9D384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8" name="Text Box 7">
          <a:extLst>
            <a:ext uri="{FF2B5EF4-FFF2-40B4-BE49-F238E27FC236}">
              <a16:creationId xmlns:a16="http://schemas.microsoft.com/office/drawing/2014/main" id="{C1108ECB-0810-4400-97F4-C8E5A80B2C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499" name="Text Box 7">
          <a:extLst>
            <a:ext uri="{FF2B5EF4-FFF2-40B4-BE49-F238E27FC236}">
              <a16:creationId xmlns:a16="http://schemas.microsoft.com/office/drawing/2014/main" id="{1A915018-1742-4C72-8871-093220665F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0" name="Text Box 7">
          <a:extLst>
            <a:ext uri="{FF2B5EF4-FFF2-40B4-BE49-F238E27FC236}">
              <a16:creationId xmlns:a16="http://schemas.microsoft.com/office/drawing/2014/main" id="{0F6FE1BE-B8C2-44C3-BB14-8091BD3325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1" name="Text Box 7">
          <a:extLst>
            <a:ext uri="{FF2B5EF4-FFF2-40B4-BE49-F238E27FC236}">
              <a16:creationId xmlns:a16="http://schemas.microsoft.com/office/drawing/2014/main" id="{0C434D26-A362-4015-8A8E-E5126EF518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2" name="Text Box 7">
          <a:extLst>
            <a:ext uri="{FF2B5EF4-FFF2-40B4-BE49-F238E27FC236}">
              <a16:creationId xmlns:a16="http://schemas.microsoft.com/office/drawing/2014/main" id="{91B3F2DF-69C2-4BA5-88BA-016E233A2D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3" name="Text Box 7">
          <a:extLst>
            <a:ext uri="{FF2B5EF4-FFF2-40B4-BE49-F238E27FC236}">
              <a16:creationId xmlns:a16="http://schemas.microsoft.com/office/drawing/2014/main" id="{4042AB2F-3A13-455D-9349-16F872AD2A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4" name="Text Box 7">
          <a:extLst>
            <a:ext uri="{FF2B5EF4-FFF2-40B4-BE49-F238E27FC236}">
              <a16:creationId xmlns:a16="http://schemas.microsoft.com/office/drawing/2014/main" id="{39DD2D01-E336-4DD9-AC79-15083357BF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5" name="Text Box 7">
          <a:extLst>
            <a:ext uri="{FF2B5EF4-FFF2-40B4-BE49-F238E27FC236}">
              <a16:creationId xmlns:a16="http://schemas.microsoft.com/office/drawing/2014/main" id="{BF7E9AE9-362D-40E0-A91A-F62390D59B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6" name="Text Box 7">
          <a:extLst>
            <a:ext uri="{FF2B5EF4-FFF2-40B4-BE49-F238E27FC236}">
              <a16:creationId xmlns:a16="http://schemas.microsoft.com/office/drawing/2014/main" id="{9F6348D1-550F-4BCD-A840-A44A5D1A90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7" name="Text Box 7">
          <a:extLst>
            <a:ext uri="{FF2B5EF4-FFF2-40B4-BE49-F238E27FC236}">
              <a16:creationId xmlns:a16="http://schemas.microsoft.com/office/drawing/2014/main" id="{7D0673AB-16B0-47E1-AC30-E25E516500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8" name="Text Box 7">
          <a:extLst>
            <a:ext uri="{FF2B5EF4-FFF2-40B4-BE49-F238E27FC236}">
              <a16:creationId xmlns:a16="http://schemas.microsoft.com/office/drawing/2014/main" id="{5C1F11F4-D974-4332-A8D8-74D585E5EA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09" name="Text Box 7">
          <a:extLst>
            <a:ext uri="{FF2B5EF4-FFF2-40B4-BE49-F238E27FC236}">
              <a16:creationId xmlns:a16="http://schemas.microsoft.com/office/drawing/2014/main" id="{93EA1AA3-B7A4-4637-B7B1-5E24A50CD5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0" name="Text Box 7">
          <a:extLst>
            <a:ext uri="{FF2B5EF4-FFF2-40B4-BE49-F238E27FC236}">
              <a16:creationId xmlns:a16="http://schemas.microsoft.com/office/drawing/2014/main" id="{88528CA5-BC10-482E-8E19-3BE4ECDC66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1" name="Text Box 7">
          <a:extLst>
            <a:ext uri="{FF2B5EF4-FFF2-40B4-BE49-F238E27FC236}">
              <a16:creationId xmlns:a16="http://schemas.microsoft.com/office/drawing/2014/main" id="{70549F92-5F85-49D4-9486-47C53FACF8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2" name="Text Box 7">
          <a:extLst>
            <a:ext uri="{FF2B5EF4-FFF2-40B4-BE49-F238E27FC236}">
              <a16:creationId xmlns:a16="http://schemas.microsoft.com/office/drawing/2014/main" id="{4B4CFD49-4D74-4092-B535-10A96C5B22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3" name="Text Box 7">
          <a:extLst>
            <a:ext uri="{FF2B5EF4-FFF2-40B4-BE49-F238E27FC236}">
              <a16:creationId xmlns:a16="http://schemas.microsoft.com/office/drawing/2014/main" id="{CC827265-EC4D-437D-95F5-0BF2920F2D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4" name="Text Box 7">
          <a:extLst>
            <a:ext uri="{FF2B5EF4-FFF2-40B4-BE49-F238E27FC236}">
              <a16:creationId xmlns:a16="http://schemas.microsoft.com/office/drawing/2014/main" id="{D0B15C19-F712-43E4-96F6-F830BF2685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5" name="Text Box 7">
          <a:extLst>
            <a:ext uri="{FF2B5EF4-FFF2-40B4-BE49-F238E27FC236}">
              <a16:creationId xmlns:a16="http://schemas.microsoft.com/office/drawing/2014/main" id="{1D21B801-3694-47BC-8F3C-63C71A85DA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6" name="Text Box 7">
          <a:extLst>
            <a:ext uri="{FF2B5EF4-FFF2-40B4-BE49-F238E27FC236}">
              <a16:creationId xmlns:a16="http://schemas.microsoft.com/office/drawing/2014/main" id="{ED5455BE-03BB-4F36-99A7-B142256109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7" name="Text Box 7">
          <a:extLst>
            <a:ext uri="{FF2B5EF4-FFF2-40B4-BE49-F238E27FC236}">
              <a16:creationId xmlns:a16="http://schemas.microsoft.com/office/drawing/2014/main" id="{CEB801CA-E47D-4633-9E2B-D8C276F5E8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8" name="Text Box 7">
          <a:extLst>
            <a:ext uri="{FF2B5EF4-FFF2-40B4-BE49-F238E27FC236}">
              <a16:creationId xmlns:a16="http://schemas.microsoft.com/office/drawing/2014/main" id="{71D7130B-E3BA-4268-A806-75AEE4E4C7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19" name="Text Box 7">
          <a:extLst>
            <a:ext uri="{FF2B5EF4-FFF2-40B4-BE49-F238E27FC236}">
              <a16:creationId xmlns:a16="http://schemas.microsoft.com/office/drawing/2014/main" id="{36351E66-972B-4DEC-AA00-958CB67486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0" name="Text Box 7">
          <a:extLst>
            <a:ext uri="{FF2B5EF4-FFF2-40B4-BE49-F238E27FC236}">
              <a16:creationId xmlns:a16="http://schemas.microsoft.com/office/drawing/2014/main" id="{A4E47589-1A8C-48E5-B042-505A8A49E7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1" name="Text Box 7">
          <a:extLst>
            <a:ext uri="{FF2B5EF4-FFF2-40B4-BE49-F238E27FC236}">
              <a16:creationId xmlns:a16="http://schemas.microsoft.com/office/drawing/2014/main" id="{F9B86EAB-E4D4-4C79-B45B-84533C6CA4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2" name="Text Box 7">
          <a:extLst>
            <a:ext uri="{FF2B5EF4-FFF2-40B4-BE49-F238E27FC236}">
              <a16:creationId xmlns:a16="http://schemas.microsoft.com/office/drawing/2014/main" id="{76529BFF-3AA2-4118-8381-2845F8BEF6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3" name="Text Box 7">
          <a:extLst>
            <a:ext uri="{FF2B5EF4-FFF2-40B4-BE49-F238E27FC236}">
              <a16:creationId xmlns:a16="http://schemas.microsoft.com/office/drawing/2014/main" id="{2A479205-2351-496B-B8EA-E53FED88FE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4" name="Text Box 7">
          <a:extLst>
            <a:ext uri="{FF2B5EF4-FFF2-40B4-BE49-F238E27FC236}">
              <a16:creationId xmlns:a16="http://schemas.microsoft.com/office/drawing/2014/main" id="{FE96FB2F-6620-4D9E-B3E3-5D47C8F04C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5" name="Text Box 7">
          <a:extLst>
            <a:ext uri="{FF2B5EF4-FFF2-40B4-BE49-F238E27FC236}">
              <a16:creationId xmlns:a16="http://schemas.microsoft.com/office/drawing/2014/main" id="{705770A8-7746-4A0B-84F2-C1577D0B67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6" name="Text Box 7">
          <a:extLst>
            <a:ext uri="{FF2B5EF4-FFF2-40B4-BE49-F238E27FC236}">
              <a16:creationId xmlns:a16="http://schemas.microsoft.com/office/drawing/2014/main" id="{02F80332-FA2B-4CBC-908B-0D1719A3A7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7" name="Text Box 7">
          <a:extLst>
            <a:ext uri="{FF2B5EF4-FFF2-40B4-BE49-F238E27FC236}">
              <a16:creationId xmlns:a16="http://schemas.microsoft.com/office/drawing/2014/main" id="{3A10E389-809D-46B1-8A7B-3B6CB1F90E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8" name="Text Box 7">
          <a:extLst>
            <a:ext uri="{FF2B5EF4-FFF2-40B4-BE49-F238E27FC236}">
              <a16:creationId xmlns:a16="http://schemas.microsoft.com/office/drawing/2014/main" id="{179DD051-099B-4429-AF58-F4E5D784A4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29" name="Text Box 7">
          <a:extLst>
            <a:ext uri="{FF2B5EF4-FFF2-40B4-BE49-F238E27FC236}">
              <a16:creationId xmlns:a16="http://schemas.microsoft.com/office/drawing/2014/main" id="{C0F2E359-8FB0-4D43-8058-F9E69178F0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0" name="Text Box 7">
          <a:extLst>
            <a:ext uri="{FF2B5EF4-FFF2-40B4-BE49-F238E27FC236}">
              <a16:creationId xmlns:a16="http://schemas.microsoft.com/office/drawing/2014/main" id="{EC652BDD-8D4A-40DB-9227-50D9B55AD5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1" name="Text Box 7">
          <a:extLst>
            <a:ext uri="{FF2B5EF4-FFF2-40B4-BE49-F238E27FC236}">
              <a16:creationId xmlns:a16="http://schemas.microsoft.com/office/drawing/2014/main" id="{25E335C0-F21D-4457-9AF1-28FEEAAAEE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2" name="Text Box 7">
          <a:extLst>
            <a:ext uri="{FF2B5EF4-FFF2-40B4-BE49-F238E27FC236}">
              <a16:creationId xmlns:a16="http://schemas.microsoft.com/office/drawing/2014/main" id="{72B10C51-FD48-49FE-ACBE-3F980A1CC0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3" name="Text Box 7">
          <a:extLst>
            <a:ext uri="{FF2B5EF4-FFF2-40B4-BE49-F238E27FC236}">
              <a16:creationId xmlns:a16="http://schemas.microsoft.com/office/drawing/2014/main" id="{A3AF39B5-275C-4C4C-A195-5DCC3F6C3A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4" name="Text Box 7">
          <a:extLst>
            <a:ext uri="{FF2B5EF4-FFF2-40B4-BE49-F238E27FC236}">
              <a16:creationId xmlns:a16="http://schemas.microsoft.com/office/drawing/2014/main" id="{C201D712-952A-453E-9980-810219C423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5" name="Text Box 7">
          <a:extLst>
            <a:ext uri="{FF2B5EF4-FFF2-40B4-BE49-F238E27FC236}">
              <a16:creationId xmlns:a16="http://schemas.microsoft.com/office/drawing/2014/main" id="{78143FA0-3AE0-456F-BCEC-C14A87D7CF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6" name="Text Box 7">
          <a:extLst>
            <a:ext uri="{FF2B5EF4-FFF2-40B4-BE49-F238E27FC236}">
              <a16:creationId xmlns:a16="http://schemas.microsoft.com/office/drawing/2014/main" id="{38227D07-1C71-4802-8F3E-00C985ADF1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7" name="Text Box 7">
          <a:extLst>
            <a:ext uri="{FF2B5EF4-FFF2-40B4-BE49-F238E27FC236}">
              <a16:creationId xmlns:a16="http://schemas.microsoft.com/office/drawing/2014/main" id="{769EFB2D-5370-4992-B5E6-F1ACCED35F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8" name="Text Box 7">
          <a:extLst>
            <a:ext uri="{FF2B5EF4-FFF2-40B4-BE49-F238E27FC236}">
              <a16:creationId xmlns:a16="http://schemas.microsoft.com/office/drawing/2014/main" id="{101B12A7-4712-4388-9594-031D52F546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39" name="Text Box 7">
          <a:extLst>
            <a:ext uri="{FF2B5EF4-FFF2-40B4-BE49-F238E27FC236}">
              <a16:creationId xmlns:a16="http://schemas.microsoft.com/office/drawing/2014/main" id="{EB34402D-2984-4BE1-B97D-56C199C078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0" name="Text Box 7">
          <a:extLst>
            <a:ext uri="{FF2B5EF4-FFF2-40B4-BE49-F238E27FC236}">
              <a16:creationId xmlns:a16="http://schemas.microsoft.com/office/drawing/2014/main" id="{DCE73F34-AB80-473D-A8F4-BD54B034BF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1" name="Text Box 7">
          <a:extLst>
            <a:ext uri="{FF2B5EF4-FFF2-40B4-BE49-F238E27FC236}">
              <a16:creationId xmlns:a16="http://schemas.microsoft.com/office/drawing/2014/main" id="{06A5D009-631D-49AE-B8C8-3982A50E47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2" name="Text Box 7">
          <a:extLst>
            <a:ext uri="{FF2B5EF4-FFF2-40B4-BE49-F238E27FC236}">
              <a16:creationId xmlns:a16="http://schemas.microsoft.com/office/drawing/2014/main" id="{389A7DB6-583C-4454-BF0D-2F74CAFACF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3" name="Text Box 7">
          <a:extLst>
            <a:ext uri="{FF2B5EF4-FFF2-40B4-BE49-F238E27FC236}">
              <a16:creationId xmlns:a16="http://schemas.microsoft.com/office/drawing/2014/main" id="{FC840BBC-9CF6-4F54-A3F7-124BAFAE93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4" name="Text Box 7">
          <a:extLst>
            <a:ext uri="{FF2B5EF4-FFF2-40B4-BE49-F238E27FC236}">
              <a16:creationId xmlns:a16="http://schemas.microsoft.com/office/drawing/2014/main" id="{90C2C13C-6D45-4586-A3DF-58D3B37722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5" name="Text Box 7">
          <a:extLst>
            <a:ext uri="{FF2B5EF4-FFF2-40B4-BE49-F238E27FC236}">
              <a16:creationId xmlns:a16="http://schemas.microsoft.com/office/drawing/2014/main" id="{86A5C0FB-802F-42B7-B7E2-EA69976FE5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6" name="Text Box 7">
          <a:extLst>
            <a:ext uri="{FF2B5EF4-FFF2-40B4-BE49-F238E27FC236}">
              <a16:creationId xmlns:a16="http://schemas.microsoft.com/office/drawing/2014/main" id="{4B3A5F50-9CC5-46AF-8480-E93A0D49F1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7" name="Text Box 7">
          <a:extLst>
            <a:ext uri="{FF2B5EF4-FFF2-40B4-BE49-F238E27FC236}">
              <a16:creationId xmlns:a16="http://schemas.microsoft.com/office/drawing/2014/main" id="{4524EB1F-A61F-4A90-ABB9-2FC84647EA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8" name="Text Box 7">
          <a:extLst>
            <a:ext uri="{FF2B5EF4-FFF2-40B4-BE49-F238E27FC236}">
              <a16:creationId xmlns:a16="http://schemas.microsoft.com/office/drawing/2014/main" id="{E2130568-FBD0-46CD-9C41-C447C5E07A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49" name="Text Box 7">
          <a:extLst>
            <a:ext uri="{FF2B5EF4-FFF2-40B4-BE49-F238E27FC236}">
              <a16:creationId xmlns:a16="http://schemas.microsoft.com/office/drawing/2014/main" id="{F77EBC19-E709-4ED4-A275-7F3F4F3955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0" name="Text Box 7">
          <a:extLst>
            <a:ext uri="{FF2B5EF4-FFF2-40B4-BE49-F238E27FC236}">
              <a16:creationId xmlns:a16="http://schemas.microsoft.com/office/drawing/2014/main" id="{B864C6E9-464C-4A5B-85E3-5A888F95FE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1" name="Text Box 7">
          <a:extLst>
            <a:ext uri="{FF2B5EF4-FFF2-40B4-BE49-F238E27FC236}">
              <a16:creationId xmlns:a16="http://schemas.microsoft.com/office/drawing/2014/main" id="{FC8BEB47-DF97-4D51-96D8-6F8D731988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2" name="Text Box 7">
          <a:extLst>
            <a:ext uri="{FF2B5EF4-FFF2-40B4-BE49-F238E27FC236}">
              <a16:creationId xmlns:a16="http://schemas.microsoft.com/office/drawing/2014/main" id="{9CD7EE6A-DB0E-4070-94C6-B0D7838B24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3" name="Text Box 7">
          <a:extLst>
            <a:ext uri="{FF2B5EF4-FFF2-40B4-BE49-F238E27FC236}">
              <a16:creationId xmlns:a16="http://schemas.microsoft.com/office/drawing/2014/main" id="{AC6B629B-0C6B-45BA-8D3F-C1A04C1152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4" name="Text Box 7">
          <a:extLst>
            <a:ext uri="{FF2B5EF4-FFF2-40B4-BE49-F238E27FC236}">
              <a16:creationId xmlns:a16="http://schemas.microsoft.com/office/drawing/2014/main" id="{BFB7F6C6-C206-42AB-96C1-85692A3CCB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5" name="Text Box 7">
          <a:extLst>
            <a:ext uri="{FF2B5EF4-FFF2-40B4-BE49-F238E27FC236}">
              <a16:creationId xmlns:a16="http://schemas.microsoft.com/office/drawing/2014/main" id="{B5854404-FD8B-4618-B698-93BCEF268E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6" name="Text Box 7">
          <a:extLst>
            <a:ext uri="{FF2B5EF4-FFF2-40B4-BE49-F238E27FC236}">
              <a16:creationId xmlns:a16="http://schemas.microsoft.com/office/drawing/2014/main" id="{69E1702C-1F58-4114-8FC3-D50FBD2215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7" name="Text Box 7">
          <a:extLst>
            <a:ext uri="{FF2B5EF4-FFF2-40B4-BE49-F238E27FC236}">
              <a16:creationId xmlns:a16="http://schemas.microsoft.com/office/drawing/2014/main" id="{829F17F3-88C4-4D90-80DF-370956B294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8" name="Text Box 7">
          <a:extLst>
            <a:ext uri="{FF2B5EF4-FFF2-40B4-BE49-F238E27FC236}">
              <a16:creationId xmlns:a16="http://schemas.microsoft.com/office/drawing/2014/main" id="{2C27EF3F-A150-4A05-AC6C-58226E2787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59" name="Text Box 7">
          <a:extLst>
            <a:ext uri="{FF2B5EF4-FFF2-40B4-BE49-F238E27FC236}">
              <a16:creationId xmlns:a16="http://schemas.microsoft.com/office/drawing/2014/main" id="{DD480546-9A62-4614-A62C-4EB8D1C015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0" name="Text Box 7">
          <a:extLst>
            <a:ext uri="{FF2B5EF4-FFF2-40B4-BE49-F238E27FC236}">
              <a16:creationId xmlns:a16="http://schemas.microsoft.com/office/drawing/2014/main" id="{9FB5916C-521B-418E-8F3F-968D4130C7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1" name="Text Box 7">
          <a:extLst>
            <a:ext uri="{FF2B5EF4-FFF2-40B4-BE49-F238E27FC236}">
              <a16:creationId xmlns:a16="http://schemas.microsoft.com/office/drawing/2014/main" id="{E9258E82-FF66-4B39-BB46-0D8ADC22EA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2" name="Text Box 7">
          <a:extLst>
            <a:ext uri="{FF2B5EF4-FFF2-40B4-BE49-F238E27FC236}">
              <a16:creationId xmlns:a16="http://schemas.microsoft.com/office/drawing/2014/main" id="{05190C22-130D-4ADB-902F-B79A28D18A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3" name="Text Box 7">
          <a:extLst>
            <a:ext uri="{FF2B5EF4-FFF2-40B4-BE49-F238E27FC236}">
              <a16:creationId xmlns:a16="http://schemas.microsoft.com/office/drawing/2014/main" id="{FE26DE14-6475-4868-B65F-850CBC70B1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4" name="Text Box 7">
          <a:extLst>
            <a:ext uri="{FF2B5EF4-FFF2-40B4-BE49-F238E27FC236}">
              <a16:creationId xmlns:a16="http://schemas.microsoft.com/office/drawing/2014/main" id="{ADFCDC8B-578F-4F69-975E-44B5777BCD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5" name="Text Box 7">
          <a:extLst>
            <a:ext uri="{FF2B5EF4-FFF2-40B4-BE49-F238E27FC236}">
              <a16:creationId xmlns:a16="http://schemas.microsoft.com/office/drawing/2014/main" id="{E4E6BE93-2BE0-4A6B-A0F8-F467B902A2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6" name="Text Box 7">
          <a:extLst>
            <a:ext uri="{FF2B5EF4-FFF2-40B4-BE49-F238E27FC236}">
              <a16:creationId xmlns:a16="http://schemas.microsoft.com/office/drawing/2014/main" id="{CC136ED2-0419-45F6-90DA-8337D70F0D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7" name="Text Box 7">
          <a:extLst>
            <a:ext uri="{FF2B5EF4-FFF2-40B4-BE49-F238E27FC236}">
              <a16:creationId xmlns:a16="http://schemas.microsoft.com/office/drawing/2014/main" id="{0547AA6E-268A-4589-9C82-8AB8ED72E2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8" name="Text Box 7">
          <a:extLst>
            <a:ext uri="{FF2B5EF4-FFF2-40B4-BE49-F238E27FC236}">
              <a16:creationId xmlns:a16="http://schemas.microsoft.com/office/drawing/2014/main" id="{B79320E8-ACB3-4DD3-9A6B-3A21F30F90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69" name="Text Box 7">
          <a:extLst>
            <a:ext uri="{FF2B5EF4-FFF2-40B4-BE49-F238E27FC236}">
              <a16:creationId xmlns:a16="http://schemas.microsoft.com/office/drawing/2014/main" id="{0752358F-E7BA-46EA-AF71-86649AB1EA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0" name="Text Box 7">
          <a:extLst>
            <a:ext uri="{FF2B5EF4-FFF2-40B4-BE49-F238E27FC236}">
              <a16:creationId xmlns:a16="http://schemas.microsoft.com/office/drawing/2014/main" id="{44EC96D9-2F0E-412F-B08A-70F525FCE9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1" name="Text Box 7">
          <a:extLst>
            <a:ext uri="{FF2B5EF4-FFF2-40B4-BE49-F238E27FC236}">
              <a16:creationId xmlns:a16="http://schemas.microsoft.com/office/drawing/2014/main" id="{3FAAB0A1-A2E8-4DE6-B3A2-DF30DE9DE4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2" name="Text Box 7">
          <a:extLst>
            <a:ext uri="{FF2B5EF4-FFF2-40B4-BE49-F238E27FC236}">
              <a16:creationId xmlns:a16="http://schemas.microsoft.com/office/drawing/2014/main" id="{AAF3832B-4B6B-4218-AD43-20336B1C43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3" name="Text Box 7">
          <a:extLst>
            <a:ext uri="{FF2B5EF4-FFF2-40B4-BE49-F238E27FC236}">
              <a16:creationId xmlns:a16="http://schemas.microsoft.com/office/drawing/2014/main" id="{6590E997-BE34-45C4-AFEE-98D3D35152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4" name="Text Box 7">
          <a:extLst>
            <a:ext uri="{FF2B5EF4-FFF2-40B4-BE49-F238E27FC236}">
              <a16:creationId xmlns:a16="http://schemas.microsoft.com/office/drawing/2014/main" id="{252ED87A-E890-4EC4-B55F-C44F5F16C4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5" name="Text Box 7">
          <a:extLst>
            <a:ext uri="{FF2B5EF4-FFF2-40B4-BE49-F238E27FC236}">
              <a16:creationId xmlns:a16="http://schemas.microsoft.com/office/drawing/2014/main" id="{655324F8-0780-48BE-A43C-EA9D157DBE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6" name="Text Box 7">
          <a:extLst>
            <a:ext uri="{FF2B5EF4-FFF2-40B4-BE49-F238E27FC236}">
              <a16:creationId xmlns:a16="http://schemas.microsoft.com/office/drawing/2014/main" id="{41BD0CC7-585D-413E-B6FC-548B50B7FA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7" name="Text Box 7">
          <a:extLst>
            <a:ext uri="{FF2B5EF4-FFF2-40B4-BE49-F238E27FC236}">
              <a16:creationId xmlns:a16="http://schemas.microsoft.com/office/drawing/2014/main" id="{6C7A15AE-5D55-4478-A78D-A116ED7553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8" name="Text Box 7">
          <a:extLst>
            <a:ext uri="{FF2B5EF4-FFF2-40B4-BE49-F238E27FC236}">
              <a16:creationId xmlns:a16="http://schemas.microsoft.com/office/drawing/2014/main" id="{56C12959-CDFD-4548-AFBD-CB07687510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79" name="Text Box 7">
          <a:extLst>
            <a:ext uri="{FF2B5EF4-FFF2-40B4-BE49-F238E27FC236}">
              <a16:creationId xmlns:a16="http://schemas.microsoft.com/office/drawing/2014/main" id="{0AF50BD7-61B4-4B96-B6A6-077F15BB85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0" name="Text Box 7">
          <a:extLst>
            <a:ext uri="{FF2B5EF4-FFF2-40B4-BE49-F238E27FC236}">
              <a16:creationId xmlns:a16="http://schemas.microsoft.com/office/drawing/2014/main" id="{1B0ACA92-3F96-4217-B51F-DE685AD6ED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1" name="Text Box 7">
          <a:extLst>
            <a:ext uri="{FF2B5EF4-FFF2-40B4-BE49-F238E27FC236}">
              <a16:creationId xmlns:a16="http://schemas.microsoft.com/office/drawing/2014/main" id="{9F72DA42-A410-45CE-B437-DE96935A8C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2" name="Text Box 7">
          <a:extLst>
            <a:ext uri="{FF2B5EF4-FFF2-40B4-BE49-F238E27FC236}">
              <a16:creationId xmlns:a16="http://schemas.microsoft.com/office/drawing/2014/main" id="{571A1435-E268-4DD3-9074-375314A0C8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3" name="Text Box 7">
          <a:extLst>
            <a:ext uri="{FF2B5EF4-FFF2-40B4-BE49-F238E27FC236}">
              <a16:creationId xmlns:a16="http://schemas.microsoft.com/office/drawing/2014/main" id="{ACBDDEC4-8515-41BA-9DE8-04D55BB0C9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4" name="Text Box 7">
          <a:extLst>
            <a:ext uri="{FF2B5EF4-FFF2-40B4-BE49-F238E27FC236}">
              <a16:creationId xmlns:a16="http://schemas.microsoft.com/office/drawing/2014/main" id="{E2583C0A-BD47-4562-A5A6-4246B9C352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5" name="Text Box 7">
          <a:extLst>
            <a:ext uri="{FF2B5EF4-FFF2-40B4-BE49-F238E27FC236}">
              <a16:creationId xmlns:a16="http://schemas.microsoft.com/office/drawing/2014/main" id="{FE324A22-7997-4A49-8DA1-F212F47EB4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6" name="Text Box 7">
          <a:extLst>
            <a:ext uri="{FF2B5EF4-FFF2-40B4-BE49-F238E27FC236}">
              <a16:creationId xmlns:a16="http://schemas.microsoft.com/office/drawing/2014/main" id="{2863DFD3-FB0C-4C31-9E42-6638961754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7" name="Text Box 7">
          <a:extLst>
            <a:ext uri="{FF2B5EF4-FFF2-40B4-BE49-F238E27FC236}">
              <a16:creationId xmlns:a16="http://schemas.microsoft.com/office/drawing/2014/main" id="{A1839A3E-79F5-412C-B8A1-F5CF719F7F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8" name="Text Box 7">
          <a:extLst>
            <a:ext uri="{FF2B5EF4-FFF2-40B4-BE49-F238E27FC236}">
              <a16:creationId xmlns:a16="http://schemas.microsoft.com/office/drawing/2014/main" id="{E4438D08-BF7C-4FBB-9B80-6037ABF7F7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89" name="Text Box 7">
          <a:extLst>
            <a:ext uri="{FF2B5EF4-FFF2-40B4-BE49-F238E27FC236}">
              <a16:creationId xmlns:a16="http://schemas.microsoft.com/office/drawing/2014/main" id="{970F1E8C-D675-4759-BE78-85058173DC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0" name="Text Box 7">
          <a:extLst>
            <a:ext uri="{FF2B5EF4-FFF2-40B4-BE49-F238E27FC236}">
              <a16:creationId xmlns:a16="http://schemas.microsoft.com/office/drawing/2014/main" id="{FB92C6C5-8E08-4F3D-AA62-ECE26037D4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1" name="Text Box 7">
          <a:extLst>
            <a:ext uri="{FF2B5EF4-FFF2-40B4-BE49-F238E27FC236}">
              <a16:creationId xmlns:a16="http://schemas.microsoft.com/office/drawing/2014/main" id="{0B29B1D2-38AE-4009-9D21-1B62FCDAED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2" name="Text Box 7">
          <a:extLst>
            <a:ext uri="{FF2B5EF4-FFF2-40B4-BE49-F238E27FC236}">
              <a16:creationId xmlns:a16="http://schemas.microsoft.com/office/drawing/2014/main" id="{73D2DE6E-7E7D-424D-866E-B8CF57B187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3" name="Text Box 7">
          <a:extLst>
            <a:ext uri="{FF2B5EF4-FFF2-40B4-BE49-F238E27FC236}">
              <a16:creationId xmlns:a16="http://schemas.microsoft.com/office/drawing/2014/main" id="{F282D043-D583-4798-8A96-7C8E2B9071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 name="Text Box 7">
          <a:extLst>
            <a:ext uri="{FF2B5EF4-FFF2-40B4-BE49-F238E27FC236}">
              <a16:creationId xmlns:a16="http://schemas.microsoft.com/office/drawing/2014/main" id="{BDD42FBF-37EB-41C2-A74E-D64C769C28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5" name="Text Box 7">
          <a:extLst>
            <a:ext uri="{FF2B5EF4-FFF2-40B4-BE49-F238E27FC236}">
              <a16:creationId xmlns:a16="http://schemas.microsoft.com/office/drawing/2014/main" id="{B35B4913-A64E-45C6-A2AC-448B86C654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6" name="Text Box 7">
          <a:extLst>
            <a:ext uri="{FF2B5EF4-FFF2-40B4-BE49-F238E27FC236}">
              <a16:creationId xmlns:a16="http://schemas.microsoft.com/office/drawing/2014/main" id="{8C75BE46-1B1C-4B06-B8BF-09D967310C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7" name="Text Box 7">
          <a:extLst>
            <a:ext uri="{FF2B5EF4-FFF2-40B4-BE49-F238E27FC236}">
              <a16:creationId xmlns:a16="http://schemas.microsoft.com/office/drawing/2014/main" id="{A7077FB8-A4D7-4DD9-A8AD-14BA2E484C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8" name="Text Box 7">
          <a:extLst>
            <a:ext uri="{FF2B5EF4-FFF2-40B4-BE49-F238E27FC236}">
              <a16:creationId xmlns:a16="http://schemas.microsoft.com/office/drawing/2014/main" id="{D4D7191E-F195-4455-BB73-3DB6A9F347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9" name="Text Box 7">
          <a:extLst>
            <a:ext uri="{FF2B5EF4-FFF2-40B4-BE49-F238E27FC236}">
              <a16:creationId xmlns:a16="http://schemas.microsoft.com/office/drawing/2014/main" id="{6CD0DDD5-ADED-4341-8627-B9C59C4956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0" name="Text Box 7">
          <a:extLst>
            <a:ext uri="{FF2B5EF4-FFF2-40B4-BE49-F238E27FC236}">
              <a16:creationId xmlns:a16="http://schemas.microsoft.com/office/drawing/2014/main" id="{3B80D446-FF29-481E-A704-D32F53B061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1" name="Text Box 7">
          <a:extLst>
            <a:ext uri="{FF2B5EF4-FFF2-40B4-BE49-F238E27FC236}">
              <a16:creationId xmlns:a16="http://schemas.microsoft.com/office/drawing/2014/main" id="{1160605E-298B-47B9-BC62-F056598BB5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2" name="Text Box 7">
          <a:extLst>
            <a:ext uri="{FF2B5EF4-FFF2-40B4-BE49-F238E27FC236}">
              <a16:creationId xmlns:a16="http://schemas.microsoft.com/office/drawing/2014/main" id="{02A7DD55-7DB1-46BD-9B05-CAF2954323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3" name="Text Box 7">
          <a:extLst>
            <a:ext uri="{FF2B5EF4-FFF2-40B4-BE49-F238E27FC236}">
              <a16:creationId xmlns:a16="http://schemas.microsoft.com/office/drawing/2014/main" id="{CA4C7EB7-DFCA-48E2-9C4A-C84CC34E2F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4" name="Text Box 7">
          <a:extLst>
            <a:ext uri="{FF2B5EF4-FFF2-40B4-BE49-F238E27FC236}">
              <a16:creationId xmlns:a16="http://schemas.microsoft.com/office/drawing/2014/main" id="{8CADB9FD-8DA5-462D-A3E9-A617B7A0B1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5" name="Text Box 7">
          <a:extLst>
            <a:ext uri="{FF2B5EF4-FFF2-40B4-BE49-F238E27FC236}">
              <a16:creationId xmlns:a16="http://schemas.microsoft.com/office/drawing/2014/main" id="{C6D97B2E-6D3C-4B03-910E-7B7F835E18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6" name="Text Box 7">
          <a:extLst>
            <a:ext uri="{FF2B5EF4-FFF2-40B4-BE49-F238E27FC236}">
              <a16:creationId xmlns:a16="http://schemas.microsoft.com/office/drawing/2014/main" id="{E0C4438E-0C87-4970-BE12-1D5C2822C9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7" name="Text Box 7">
          <a:extLst>
            <a:ext uri="{FF2B5EF4-FFF2-40B4-BE49-F238E27FC236}">
              <a16:creationId xmlns:a16="http://schemas.microsoft.com/office/drawing/2014/main" id="{5F9182CC-4FC5-471F-AEF8-0E5564EC5B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8" name="Text Box 7">
          <a:extLst>
            <a:ext uri="{FF2B5EF4-FFF2-40B4-BE49-F238E27FC236}">
              <a16:creationId xmlns:a16="http://schemas.microsoft.com/office/drawing/2014/main" id="{6950C01D-B602-4116-8CD9-16CAF18489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09" name="Text Box 7">
          <a:extLst>
            <a:ext uri="{FF2B5EF4-FFF2-40B4-BE49-F238E27FC236}">
              <a16:creationId xmlns:a16="http://schemas.microsoft.com/office/drawing/2014/main" id="{263A75E8-CF6F-4265-8555-944ED73753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0" name="Text Box 7">
          <a:extLst>
            <a:ext uri="{FF2B5EF4-FFF2-40B4-BE49-F238E27FC236}">
              <a16:creationId xmlns:a16="http://schemas.microsoft.com/office/drawing/2014/main" id="{DD23FB81-BEEB-4FEB-90B2-B02D00A062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1" name="Text Box 7">
          <a:extLst>
            <a:ext uri="{FF2B5EF4-FFF2-40B4-BE49-F238E27FC236}">
              <a16:creationId xmlns:a16="http://schemas.microsoft.com/office/drawing/2014/main" id="{87E0BF0A-5090-40DF-8B9D-195FD790B5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2" name="Text Box 7">
          <a:extLst>
            <a:ext uri="{FF2B5EF4-FFF2-40B4-BE49-F238E27FC236}">
              <a16:creationId xmlns:a16="http://schemas.microsoft.com/office/drawing/2014/main" id="{0BA64919-BD39-47F0-AE45-0D8EDA5841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3" name="Text Box 7">
          <a:extLst>
            <a:ext uri="{FF2B5EF4-FFF2-40B4-BE49-F238E27FC236}">
              <a16:creationId xmlns:a16="http://schemas.microsoft.com/office/drawing/2014/main" id="{FEC08F12-4E5E-43BE-A672-B33B0B5B66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4" name="Text Box 7">
          <a:extLst>
            <a:ext uri="{FF2B5EF4-FFF2-40B4-BE49-F238E27FC236}">
              <a16:creationId xmlns:a16="http://schemas.microsoft.com/office/drawing/2014/main" id="{081E6917-3A0D-457D-A991-C22826128C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5" name="Text Box 7">
          <a:extLst>
            <a:ext uri="{FF2B5EF4-FFF2-40B4-BE49-F238E27FC236}">
              <a16:creationId xmlns:a16="http://schemas.microsoft.com/office/drawing/2014/main" id="{B04DC2B9-BD33-47CE-9EC6-F811378C5A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6" name="Text Box 7">
          <a:extLst>
            <a:ext uri="{FF2B5EF4-FFF2-40B4-BE49-F238E27FC236}">
              <a16:creationId xmlns:a16="http://schemas.microsoft.com/office/drawing/2014/main" id="{ACB9D22B-EBE3-4BEE-A403-4CF6A7F55A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7" name="Text Box 7">
          <a:extLst>
            <a:ext uri="{FF2B5EF4-FFF2-40B4-BE49-F238E27FC236}">
              <a16:creationId xmlns:a16="http://schemas.microsoft.com/office/drawing/2014/main" id="{F843141D-5CBC-45BA-92E9-AB13FF7909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8" name="Text Box 7">
          <a:extLst>
            <a:ext uri="{FF2B5EF4-FFF2-40B4-BE49-F238E27FC236}">
              <a16:creationId xmlns:a16="http://schemas.microsoft.com/office/drawing/2014/main" id="{067BECF0-7706-484B-B01E-6B4BC646EB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19" name="Text Box 7">
          <a:extLst>
            <a:ext uri="{FF2B5EF4-FFF2-40B4-BE49-F238E27FC236}">
              <a16:creationId xmlns:a16="http://schemas.microsoft.com/office/drawing/2014/main" id="{FA82BBD8-BAE5-420D-81C9-924FCC9708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0" name="Text Box 7">
          <a:extLst>
            <a:ext uri="{FF2B5EF4-FFF2-40B4-BE49-F238E27FC236}">
              <a16:creationId xmlns:a16="http://schemas.microsoft.com/office/drawing/2014/main" id="{CCD2E12C-D525-4F89-AA0E-CDADBAD3EB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1" name="Text Box 7">
          <a:extLst>
            <a:ext uri="{FF2B5EF4-FFF2-40B4-BE49-F238E27FC236}">
              <a16:creationId xmlns:a16="http://schemas.microsoft.com/office/drawing/2014/main" id="{2B4DD1D4-F1D3-4723-BF16-2345519C4D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2" name="Text Box 7">
          <a:extLst>
            <a:ext uri="{FF2B5EF4-FFF2-40B4-BE49-F238E27FC236}">
              <a16:creationId xmlns:a16="http://schemas.microsoft.com/office/drawing/2014/main" id="{20929B9D-39DC-4D50-B49C-7D12CF7D68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3" name="Text Box 7">
          <a:extLst>
            <a:ext uri="{FF2B5EF4-FFF2-40B4-BE49-F238E27FC236}">
              <a16:creationId xmlns:a16="http://schemas.microsoft.com/office/drawing/2014/main" id="{C4BE7A8F-BF9E-4ACC-A8FF-92E0CBB87B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4" name="Text Box 7">
          <a:extLst>
            <a:ext uri="{FF2B5EF4-FFF2-40B4-BE49-F238E27FC236}">
              <a16:creationId xmlns:a16="http://schemas.microsoft.com/office/drawing/2014/main" id="{8FFFEA4F-4D6C-4C95-863C-5C8E99ED70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5" name="Text Box 7">
          <a:extLst>
            <a:ext uri="{FF2B5EF4-FFF2-40B4-BE49-F238E27FC236}">
              <a16:creationId xmlns:a16="http://schemas.microsoft.com/office/drawing/2014/main" id="{1ED53F2E-8112-4252-9D0F-5E466B3356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6" name="Text Box 7">
          <a:extLst>
            <a:ext uri="{FF2B5EF4-FFF2-40B4-BE49-F238E27FC236}">
              <a16:creationId xmlns:a16="http://schemas.microsoft.com/office/drawing/2014/main" id="{D047F1DA-5725-4377-B720-49FD8BBD34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7" name="Text Box 7">
          <a:extLst>
            <a:ext uri="{FF2B5EF4-FFF2-40B4-BE49-F238E27FC236}">
              <a16:creationId xmlns:a16="http://schemas.microsoft.com/office/drawing/2014/main" id="{ED2D459D-58AE-4B53-BAFB-3B03D38EF7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8" name="Text Box 7">
          <a:extLst>
            <a:ext uri="{FF2B5EF4-FFF2-40B4-BE49-F238E27FC236}">
              <a16:creationId xmlns:a16="http://schemas.microsoft.com/office/drawing/2014/main" id="{9EC3F3F0-9AC3-4FED-A574-3EBF6DBC49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29" name="Text Box 7">
          <a:extLst>
            <a:ext uri="{FF2B5EF4-FFF2-40B4-BE49-F238E27FC236}">
              <a16:creationId xmlns:a16="http://schemas.microsoft.com/office/drawing/2014/main" id="{E05C731F-DE4C-4CD9-BC31-46216A422B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0" name="Text Box 7">
          <a:extLst>
            <a:ext uri="{FF2B5EF4-FFF2-40B4-BE49-F238E27FC236}">
              <a16:creationId xmlns:a16="http://schemas.microsoft.com/office/drawing/2014/main" id="{7AAA61F8-C772-40E1-814E-2F625009FE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1" name="Text Box 7">
          <a:extLst>
            <a:ext uri="{FF2B5EF4-FFF2-40B4-BE49-F238E27FC236}">
              <a16:creationId xmlns:a16="http://schemas.microsoft.com/office/drawing/2014/main" id="{E343D853-4890-44E9-BE03-EEE6177CE1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2" name="Text Box 7">
          <a:extLst>
            <a:ext uri="{FF2B5EF4-FFF2-40B4-BE49-F238E27FC236}">
              <a16:creationId xmlns:a16="http://schemas.microsoft.com/office/drawing/2014/main" id="{AADCD527-B19A-4C6B-AB79-205956F425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3" name="Text Box 7">
          <a:extLst>
            <a:ext uri="{FF2B5EF4-FFF2-40B4-BE49-F238E27FC236}">
              <a16:creationId xmlns:a16="http://schemas.microsoft.com/office/drawing/2014/main" id="{4E43FC7F-5971-4507-A97F-FF4CE708ED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 name="Text Box 7">
          <a:extLst>
            <a:ext uri="{FF2B5EF4-FFF2-40B4-BE49-F238E27FC236}">
              <a16:creationId xmlns:a16="http://schemas.microsoft.com/office/drawing/2014/main" id="{99F75CEB-BBD9-414A-95B1-6CC66BB639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5" name="Text Box 7">
          <a:extLst>
            <a:ext uri="{FF2B5EF4-FFF2-40B4-BE49-F238E27FC236}">
              <a16:creationId xmlns:a16="http://schemas.microsoft.com/office/drawing/2014/main" id="{4D413228-A471-4E48-A42E-C7B8DA8B61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6" name="Text Box 7">
          <a:extLst>
            <a:ext uri="{FF2B5EF4-FFF2-40B4-BE49-F238E27FC236}">
              <a16:creationId xmlns:a16="http://schemas.microsoft.com/office/drawing/2014/main" id="{E08E0629-2A88-47BC-908F-D774B98A1D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7" name="Text Box 7">
          <a:extLst>
            <a:ext uri="{FF2B5EF4-FFF2-40B4-BE49-F238E27FC236}">
              <a16:creationId xmlns:a16="http://schemas.microsoft.com/office/drawing/2014/main" id="{9B8AA77A-DDDC-4457-9A60-67F9E4079F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8" name="Text Box 7">
          <a:extLst>
            <a:ext uri="{FF2B5EF4-FFF2-40B4-BE49-F238E27FC236}">
              <a16:creationId xmlns:a16="http://schemas.microsoft.com/office/drawing/2014/main" id="{4723B772-F388-48FA-BECA-4C59B9AB3A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 name="Text Box 7">
          <a:extLst>
            <a:ext uri="{FF2B5EF4-FFF2-40B4-BE49-F238E27FC236}">
              <a16:creationId xmlns:a16="http://schemas.microsoft.com/office/drawing/2014/main" id="{6FD167C5-B0BE-43F0-8024-3F2435DD77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0" name="Text Box 7">
          <a:extLst>
            <a:ext uri="{FF2B5EF4-FFF2-40B4-BE49-F238E27FC236}">
              <a16:creationId xmlns:a16="http://schemas.microsoft.com/office/drawing/2014/main" id="{007A00D1-5502-4276-BB83-713B1F88FB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1" name="Text Box 7">
          <a:extLst>
            <a:ext uri="{FF2B5EF4-FFF2-40B4-BE49-F238E27FC236}">
              <a16:creationId xmlns:a16="http://schemas.microsoft.com/office/drawing/2014/main" id="{C717EDD6-14F5-4824-8224-E10C168697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2" name="Text Box 7">
          <a:extLst>
            <a:ext uri="{FF2B5EF4-FFF2-40B4-BE49-F238E27FC236}">
              <a16:creationId xmlns:a16="http://schemas.microsoft.com/office/drawing/2014/main" id="{7B46DCDC-F488-41FB-97F4-D6BB6F9E14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3" name="Text Box 7">
          <a:extLst>
            <a:ext uri="{FF2B5EF4-FFF2-40B4-BE49-F238E27FC236}">
              <a16:creationId xmlns:a16="http://schemas.microsoft.com/office/drawing/2014/main" id="{4A8C6CD2-35A4-4AA5-8804-04C1241071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 name="Text Box 7">
          <a:extLst>
            <a:ext uri="{FF2B5EF4-FFF2-40B4-BE49-F238E27FC236}">
              <a16:creationId xmlns:a16="http://schemas.microsoft.com/office/drawing/2014/main" id="{2F71AD39-DDD8-45E5-8D8A-2B3A2C5E76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 name="Text Box 7">
          <a:extLst>
            <a:ext uri="{FF2B5EF4-FFF2-40B4-BE49-F238E27FC236}">
              <a16:creationId xmlns:a16="http://schemas.microsoft.com/office/drawing/2014/main" id="{23C02220-7F79-41D9-B69D-0EE9AD2F98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6" name="Text Box 7">
          <a:extLst>
            <a:ext uri="{FF2B5EF4-FFF2-40B4-BE49-F238E27FC236}">
              <a16:creationId xmlns:a16="http://schemas.microsoft.com/office/drawing/2014/main" id="{132EB573-755F-4434-9609-596DA3D2E9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647" name="Text Box 7">
          <a:extLst>
            <a:ext uri="{FF2B5EF4-FFF2-40B4-BE49-F238E27FC236}">
              <a16:creationId xmlns:a16="http://schemas.microsoft.com/office/drawing/2014/main" id="{86021F22-970E-426D-8597-1315C5F6D6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8" name="Text Box 7">
          <a:extLst>
            <a:ext uri="{FF2B5EF4-FFF2-40B4-BE49-F238E27FC236}">
              <a16:creationId xmlns:a16="http://schemas.microsoft.com/office/drawing/2014/main" id="{34ADA662-6EBD-43F3-88F0-D2A6562712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9" name="Text Box 7">
          <a:extLst>
            <a:ext uri="{FF2B5EF4-FFF2-40B4-BE49-F238E27FC236}">
              <a16:creationId xmlns:a16="http://schemas.microsoft.com/office/drawing/2014/main" id="{60E37E16-586C-499C-829B-27A9815FAE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 name="Text Box 7">
          <a:extLst>
            <a:ext uri="{FF2B5EF4-FFF2-40B4-BE49-F238E27FC236}">
              <a16:creationId xmlns:a16="http://schemas.microsoft.com/office/drawing/2014/main" id="{924C71C6-56AD-4514-9750-CEF202FECE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1" name="Text Box 7">
          <a:extLst>
            <a:ext uri="{FF2B5EF4-FFF2-40B4-BE49-F238E27FC236}">
              <a16:creationId xmlns:a16="http://schemas.microsoft.com/office/drawing/2014/main" id="{BE4C56CD-7D39-40F4-9D18-87D6B6ED31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2" name="Text Box 7">
          <a:extLst>
            <a:ext uri="{FF2B5EF4-FFF2-40B4-BE49-F238E27FC236}">
              <a16:creationId xmlns:a16="http://schemas.microsoft.com/office/drawing/2014/main" id="{72933229-4370-4CE6-8EB3-E246BFA492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3" name="Text Box 7">
          <a:extLst>
            <a:ext uri="{FF2B5EF4-FFF2-40B4-BE49-F238E27FC236}">
              <a16:creationId xmlns:a16="http://schemas.microsoft.com/office/drawing/2014/main" id="{4146B155-2614-4CA3-9BD7-A43A1526EE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4" name="Text Box 7">
          <a:extLst>
            <a:ext uri="{FF2B5EF4-FFF2-40B4-BE49-F238E27FC236}">
              <a16:creationId xmlns:a16="http://schemas.microsoft.com/office/drawing/2014/main" id="{67BB2A51-D0A2-4E0D-AB55-7CE1CAB6A3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 name="Text Box 7">
          <a:extLst>
            <a:ext uri="{FF2B5EF4-FFF2-40B4-BE49-F238E27FC236}">
              <a16:creationId xmlns:a16="http://schemas.microsoft.com/office/drawing/2014/main" id="{399CE2DA-6271-41E8-9BF7-9E5D0053A9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 name="Text Box 7">
          <a:extLst>
            <a:ext uri="{FF2B5EF4-FFF2-40B4-BE49-F238E27FC236}">
              <a16:creationId xmlns:a16="http://schemas.microsoft.com/office/drawing/2014/main" id="{8DB30A88-C153-43B2-9B4D-0DC482A32A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7" name="Text Box 7">
          <a:extLst>
            <a:ext uri="{FF2B5EF4-FFF2-40B4-BE49-F238E27FC236}">
              <a16:creationId xmlns:a16="http://schemas.microsoft.com/office/drawing/2014/main" id="{A9B33364-1632-424A-9FB0-BA88C2395A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8" name="Text Box 7">
          <a:extLst>
            <a:ext uri="{FF2B5EF4-FFF2-40B4-BE49-F238E27FC236}">
              <a16:creationId xmlns:a16="http://schemas.microsoft.com/office/drawing/2014/main" id="{6BFDE5D2-8B04-4181-B64A-321EC8CCF2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9" name="Text Box 7">
          <a:extLst>
            <a:ext uri="{FF2B5EF4-FFF2-40B4-BE49-F238E27FC236}">
              <a16:creationId xmlns:a16="http://schemas.microsoft.com/office/drawing/2014/main" id="{42BA8F57-4378-4DB6-8C27-8F4E7752CC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0" name="Text Box 7">
          <a:extLst>
            <a:ext uri="{FF2B5EF4-FFF2-40B4-BE49-F238E27FC236}">
              <a16:creationId xmlns:a16="http://schemas.microsoft.com/office/drawing/2014/main" id="{42CA1F13-28FA-450C-8F66-207C67670D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 name="Text Box 7">
          <a:extLst>
            <a:ext uri="{FF2B5EF4-FFF2-40B4-BE49-F238E27FC236}">
              <a16:creationId xmlns:a16="http://schemas.microsoft.com/office/drawing/2014/main" id="{B92554B2-C4B3-4827-AA00-7F9405672D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2" name="Text Box 7">
          <a:extLst>
            <a:ext uri="{FF2B5EF4-FFF2-40B4-BE49-F238E27FC236}">
              <a16:creationId xmlns:a16="http://schemas.microsoft.com/office/drawing/2014/main" id="{F4A2D180-0A30-4AB2-A345-1C7FCCF70C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3" name="Text Box 7">
          <a:extLst>
            <a:ext uri="{FF2B5EF4-FFF2-40B4-BE49-F238E27FC236}">
              <a16:creationId xmlns:a16="http://schemas.microsoft.com/office/drawing/2014/main" id="{BD2D8292-FCE6-42E4-A18E-B9AAF2E7AB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4" name="Text Box 7">
          <a:extLst>
            <a:ext uri="{FF2B5EF4-FFF2-40B4-BE49-F238E27FC236}">
              <a16:creationId xmlns:a16="http://schemas.microsoft.com/office/drawing/2014/main" id="{006F6031-3936-4C83-A256-1F0CE1C9F5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5" name="Text Box 7">
          <a:extLst>
            <a:ext uri="{FF2B5EF4-FFF2-40B4-BE49-F238E27FC236}">
              <a16:creationId xmlns:a16="http://schemas.microsoft.com/office/drawing/2014/main" id="{3F77C368-4D2D-4E76-957D-F5A9F53ACB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 name="Text Box 7">
          <a:extLst>
            <a:ext uri="{FF2B5EF4-FFF2-40B4-BE49-F238E27FC236}">
              <a16:creationId xmlns:a16="http://schemas.microsoft.com/office/drawing/2014/main" id="{AFB2B2C6-AD78-4A7C-9FC0-0340455A69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 name="Text Box 7">
          <a:extLst>
            <a:ext uri="{FF2B5EF4-FFF2-40B4-BE49-F238E27FC236}">
              <a16:creationId xmlns:a16="http://schemas.microsoft.com/office/drawing/2014/main" id="{E8BE9956-9350-4BDE-A830-A3F98AEF7D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8" name="Text Box 7">
          <a:extLst>
            <a:ext uri="{FF2B5EF4-FFF2-40B4-BE49-F238E27FC236}">
              <a16:creationId xmlns:a16="http://schemas.microsoft.com/office/drawing/2014/main" id="{D3149217-3CC0-47FB-8E7B-3D7E4AA71D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9" name="Text Box 7">
          <a:extLst>
            <a:ext uri="{FF2B5EF4-FFF2-40B4-BE49-F238E27FC236}">
              <a16:creationId xmlns:a16="http://schemas.microsoft.com/office/drawing/2014/main" id="{EC370582-9C67-4044-BE15-6EBBBEC1EA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0" name="Text Box 7">
          <a:extLst>
            <a:ext uri="{FF2B5EF4-FFF2-40B4-BE49-F238E27FC236}">
              <a16:creationId xmlns:a16="http://schemas.microsoft.com/office/drawing/2014/main" id="{487CD67D-4420-4AAA-AE89-47D9CB5FCE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1" name="Text Box 7">
          <a:extLst>
            <a:ext uri="{FF2B5EF4-FFF2-40B4-BE49-F238E27FC236}">
              <a16:creationId xmlns:a16="http://schemas.microsoft.com/office/drawing/2014/main" id="{DB5264DF-ED17-4A63-B6DD-21441D2C1A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 name="Text Box 7">
          <a:extLst>
            <a:ext uri="{FF2B5EF4-FFF2-40B4-BE49-F238E27FC236}">
              <a16:creationId xmlns:a16="http://schemas.microsoft.com/office/drawing/2014/main" id="{91DD8BFC-6BC9-473C-A00E-EE7B63E475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3" name="Text Box 7">
          <a:extLst>
            <a:ext uri="{FF2B5EF4-FFF2-40B4-BE49-F238E27FC236}">
              <a16:creationId xmlns:a16="http://schemas.microsoft.com/office/drawing/2014/main" id="{E4DC96A1-503F-4C08-B714-CE60874F37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4" name="Text Box 7">
          <a:extLst>
            <a:ext uri="{FF2B5EF4-FFF2-40B4-BE49-F238E27FC236}">
              <a16:creationId xmlns:a16="http://schemas.microsoft.com/office/drawing/2014/main" id="{F0649E68-EF40-4B1F-822D-5FA0939FC2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5" name="Text Box 7">
          <a:extLst>
            <a:ext uri="{FF2B5EF4-FFF2-40B4-BE49-F238E27FC236}">
              <a16:creationId xmlns:a16="http://schemas.microsoft.com/office/drawing/2014/main" id="{7B1510A5-EFD2-4097-A981-6D6E4B3689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6" name="Text Box 7">
          <a:extLst>
            <a:ext uri="{FF2B5EF4-FFF2-40B4-BE49-F238E27FC236}">
              <a16:creationId xmlns:a16="http://schemas.microsoft.com/office/drawing/2014/main" id="{1A746FAF-9DD0-4489-AF2D-D4CAF86173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7" name="Text Box 7">
          <a:extLst>
            <a:ext uri="{FF2B5EF4-FFF2-40B4-BE49-F238E27FC236}">
              <a16:creationId xmlns:a16="http://schemas.microsoft.com/office/drawing/2014/main" id="{F9D08EAF-A0F9-457F-B1C1-49339F089D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8" name="Text Box 7">
          <a:extLst>
            <a:ext uri="{FF2B5EF4-FFF2-40B4-BE49-F238E27FC236}">
              <a16:creationId xmlns:a16="http://schemas.microsoft.com/office/drawing/2014/main" id="{09DF1EC3-7043-449C-B9E0-78B07AC90A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9" name="Text Box 7">
          <a:extLst>
            <a:ext uri="{FF2B5EF4-FFF2-40B4-BE49-F238E27FC236}">
              <a16:creationId xmlns:a16="http://schemas.microsoft.com/office/drawing/2014/main" id="{83B8A0F0-70B4-4459-8960-F25F7B2B00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0" name="Text Box 7">
          <a:extLst>
            <a:ext uri="{FF2B5EF4-FFF2-40B4-BE49-F238E27FC236}">
              <a16:creationId xmlns:a16="http://schemas.microsoft.com/office/drawing/2014/main" id="{14E5ED44-83E7-4503-B17E-257095ED4E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1" name="Text Box 7">
          <a:extLst>
            <a:ext uri="{FF2B5EF4-FFF2-40B4-BE49-F238E27FC236}">
              <a16:creationId xmlns:a16="http://schemas.microsoft.com/office/drawing/2014/main" id="{6BCECFC1-BACE-41E4-96C0-98E3230875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2" name="Text Box 7">
          <a:extLst>
            <a:ext uri="{FF2B5EF4-FFF2-40B4-BE49-F238E27FC236}">
              <a16:creationId xmlns:a16="http://schemas.microsoft.com/office/drawing/2014/main" id="{B379B695-33BE-4D78-896C-50CD6146AF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3" name="Text Box 7">
          <a:extLst>
            <a:ext uri="{FF2B5EF4-FFF2-40B4-BE49-F238E27FC236}">
              <a16:creationId xmlns:a16="http://schemas.microsoft.com/office/drawing/2014/main" id="{2D8EB7E9-B8CC-4DF3-8964-008682E270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4" name="Text Box 7">
          <a:extLst>
            <a:ext uri="{FF2B5EF4-FFF2-40B4-BE49-F238E27FC236}">
              <a16:creationId xmlns:a16="http://schemas.microsoft.com/office/drawing/2014/main" id="{038D5CCD-CE86-4E5D-B047-D0A7386AEC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5" name="Text Box 7">
          <a:extLst>
            <a:ext uri="{FF2B5EF4-FFF2-40B4-BE49-F238E27FC236}">
              <a16:creationId xmlns:a16="http://schemas.microsoft.com/office/drawing/2014/main" id="{D04B14DC-BF79-4D63-A904-A5EF0BF248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6" name="Text Box 7">
          <a:extLst>
            <a:ext uri="{FF2B5EF4-FFF2-40B4-BE49-F238E27FC236}">
              <a16:creationId xmlns:a16="http://schemas.microsoft.com/office/drawing/2014/main" id="{2B30BBCA-C0AF-4FDD-B8E7-F0D65286F2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7" name="Text Box 7">
          <a:extLst>
            <a:ext uri="{FF2B5EF4-FFF2-40B4-BE49-F238E27FC236}">
              <a16:creationId xmlns:a16="http://schemas.microsoft.com/office/drawing/2014/main" id="{B8CE86FF-65D8-40FE-8126-52F73264CF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8" name="Text Box 7">
          <a:extLst>
            <a:ext uri="{FF2B5EF4-FFF2-40B4-BE49-F238E27FC236}">
              <a16:creationId xmlns:a16="http://schemas.microsoft.com/office/drawing/2014/main" id="{FE30D622-84D0-4E84-B416-2A9496A909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89" name="Text Box 7">
          <a:extLst>
            <a:ext uri="{FF2B5EF4-FFF2-40B4-BE49-F238E27FC236}">
              <a16:creationId xmlns:a16="http://schemas.microsoft.com/office/drawing/2014/main" id="{88682A6A-1C24-46A2-8217-032EF0D5C4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0" name="Text Box 7">
          <a:extLst>
            <a:ext uri="{FF2B5EF4-FFF2-40B4-BE49-F238E27FC236}">
              <a16:creationId xmlns:a16="http://schemas.microsoft.com/office/drawing/2014/main" id="{8C00B147-9156-479E-89C5-D5254B3A3C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1" name="Text Box 7">
          <a:extLst>
            <a:ext uri="{FF2B5EF4-FFF2-40B4-BE49-F238E27FC236}">
              <a16:creationId xmlns:a16="http://schemas.microsoft.com/office/drawing/2014/main" id="{C342E434-14D1-4540-9452-949298892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2" name="Text Box 7">
          <a:extLst>
            <a:ext uri="{FF2B5EF4-FFF2-40B4-BE49-F238E27FC236}">
              <a16:creationId xmlns:a16="http://schemas.microsoft.com/office/drawing/2014/main" id="{3A8A316A-26FD-4551-94E1-F166319AE2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3" name="Text Box 7">
          <a:extLst>
            <a:ext uri="{FF2B5EF4-FFF2-40B4-BE49-F238E27FC236}">
              <a16:creationId xmlns:a16="http://schemas.microsoft.com/office/drawing/2014/main" id="{D46C44B4-7CA5-40A0-9453-B5BC3D61B9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4" name="Text Box 7">
          <a:extLst>
            <a:ext uri="{FF2B5EF4-FFF2-40B4-BE49-F238E27FC236}">
              <a16:creationId xmlns:a16="http://schemas.microsoft.com/office/drawing/2014/main" id="{BB12CEBD-21BE-4588-86EF-AD2577A549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5" name="Text Box 7">
          <a:extLst>
            <a:ext uri="{FF2B5EF4-FFF2-40B4-BE49-F238E27FC236}">
              <a16:creationId xmlns:a16="http://schemas.microsoft.com/office/drawing/2014/main" id="{C98D7E52-697C-49DC-94EF-5859ACAE23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6" name="Text Box 7">
          <a:extLst>
            <a:ext uri="{FF2B5EF4-FFF2-40B4-BE49-F238E27FC236}">
              <a16:creationId xmlns:a16="http://schemas.microsoft.com/office/drawing/2014/main" id="{1E71F158-AECA-41EB-AB31-EA5FBB8E84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7" name="Text Box 7">
          <a:extLst>
            <a:ext uri="{FF2B5EF4-FFF2-40B4-BE49-F238E27FC236}">
              <a16:creationId xmlns:a16="http://schemas.microsoft.com/office/drawing/2014/main" id="{39191B3F-E14D-4E81-A8AC-CCFB8ED4F2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8" name="Text Box 7">
          <a:extLst>
            <a:ext uri="{FF2B5EF4-FFF2-40B4-BE49-F238E27FC236}">
              <a16:creationId xmlns:a16="http://schemas.microsoft.com/office/drawing/2014/main" id="{DC8945D3-47F9-4EA1-8249-B3CD7EE059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99" name="Text Box 7">
          <a:extLst>
            <a:ext uri="{FF2B5EF4-FFF2-40B4-BE49-F238E27FC236}">
              <a16:creationId xmlns:a16="http://schemas.microsoft.com/office/drawing/2014/main" id="{E5F46F5B-A8A2-4DD7-8FE3-E389BE062D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0" name="Text Box 7">
          <a:extLst>
            <a:ext uri="{FF2B5EF4-FFF2-40B4-BE49-F238E27FC236}">
              <a16:creationId xmlns:a16="http://schemas.microsoft.com/office/drawing/2014/main" id="{D9075489-6AB6-415F-8E91-DC73581925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1" name="Text Box 7">
          <a:extLst>
            <a:ext uri="{FF2B5EF4-FFF2-40B4-BE49-F238E27FC236}">
              <a16:creationId xmlns:a16="http://schemas.microsoft.com/office/drawing/2014/main" id="{247FEFD3-91BB-43F2-8F88-E7FB27D897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2" name="Text Box 7">
          <a:extLst>
            <a:ext uri="{FF2B5EF4-FFF2-40B4-BE49-F238E27FC236}">
              <a16:creationId xmlns:a16="http://schemas.microsoft.com/office/drawing/2014/main" id="{0FA35803-5F22-43E0-B15C-21BC9368EC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3" name="Text Box 7">
          <a:extLst>
            <a:ext uri="{FF2B5EF4-FFF2-40B4-BE49-F238E27FC236}">
              <a16:creationId xmlns:a16="http://schemas.microsoft.com/office/drawing/2014/main" id="{1D469F34-CDA6-4490-8F63-D43291C6B0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4" name="Text Box 7">
          <a:extLst>
            <a:ext uri="{FF2B5EF4-FFF2-40B4-BE49-F238E27FC236}">
              <a16:creationId xmlns:a16="http://schemas.microsoft.com/office/drawing/2014/main" id="{116AB450-5AEC-4FFB-ACCD-E4EA03634B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5" name="Text Box 7">
          <a:extLst>
            <a:ext uri="{FF2B5EF4-FFF2-40B4-BE49-F238E27FC236}">
              <a16:creationId xmlns:a16="http://schemas.microsoft.com/office/drawing/2014/main" id="{36B04F3F-8845-4E07-AC4C-91E9D604A9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6" name="Text Box 7">
          <a:extLst>
            <a:ext uri="{FF2B5EF4-FFF2-40B4-BE49-F238E27FC236}">
              <a16:creationId xmlns:a16="http://schemas.microsoft.com/office/drawing/2014/main" id="{201320B6-4FB1-4641-BF05-E3540D5884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7" name="Text Box 7">
          <a:extLst>
            <a:ext uri="{FF2B5EF4-FFF2-40B4-BE49-F238E27FC236}">
              <a16:creationId xmlns:a16="http://schemas.microsoft.com/office/drawing/2014/main" id="{711DC61E-1563-452F-844D-4DA4BECF1C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8" name="Text Box 7">
          <a:extLst>
            <a:ext uri="{FF2B5EF4-FFF2-40B4-BE49-F238E27FC236}">
              <a16:creationId xmlns:a16="http://schemas.microsoft.com/office/drawing/2014/main" id="{8948C727-612D-4A97-9D0E-4B3E7E3596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09" name="Text Box 7">
          <a:extLst>
            <a:ext uri="{FF2B5EF4-FFF2-40B4-BE49-F238E27FC236}">
              <a16:creationId xmlns:a16="http://schemas.microsoft.com/office/drawing/2014/main" id="{957D39D5-3714-40A4-B441-1B240E3DC9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0" name="Text Box 7">
          <a:extLst>
            <a:ext uri="{FF2B5EF4-FFF2-40B4-BE49-F238E27FC236}">
              <a16:creationId xmlns:a16="http://schemas.microsoft.com/office/drawing/2014/main" id="{295BDFF8-2A6F-4F60-B8A0-CDAA1E3A10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1" name="Text Box 7">
          <a:extLst>
            <a:ext uri="{FF2B5EF4-FFF2-40B4-BE49-F238E27FC236}">
              <a16:creationId xmlns:a16="http://schemas.microsoft.com/office/drawing/2014/main" id="{B3F779F1-D1D5-4045-BBF0-9552C74C82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2" name="Text Box 7">
          <a:extLst>
            <a:ext uri="{FF2B5EF4-FFF2-40B4-BE49-F238E27FC236}">
              <a16:creationId xmlns:a16="http://schemas.microsoft.com/office/drawing/2014/main" id="{1E00D525-F76F-4FEC-8DF5-8C98DBCB34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3" name="Text Box 7">
          <a:extLst>
            <a:ext uri="{FF2B5EF4-FFF2-40B4-BE49-F238E27FC236}">
              <a16:creationId xmlns:a16="http://schemas.microsoft.com/office/drawing/2014/main" id="{DE956831-25D3-43FD-9C19-09CC98FC85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4" name="Text Box 7">
          <a:extLst>
            <a:ext uri="{FF2B5EF4-FFF2-40B4-BE49-F238E27FC236}">
              <a16:creationId xmlns:a16="http://schemas.microsoft.com/office/drawing/2014/main" id="{0ADF49DB-82F1-4306-A54B-BB125FFC4C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5" name="Text Box 7">
          <a:extLst>
            <a:ext uri="{FF2B5EF4-FFF2-40B4-BE49-F238E27FC236}">
              <a16:creationId xmlns:a16="http://schemas.microsoft.com/office/drawing/2014/main" id="{F91BE679-F2AD-4D2E-83D5-8AC45AAFB0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6" name="Text Box 7">
          <a:extLst>
            <a:ext uri="{FF2B5EF4-FFF2-40B4-BE49-F238E27FC236}">
              <a16:creationId xmlns:a16="http://schemas.microsoft.com/office/drawing/2014/main" id="{CFDED996-4C48-4DAA-8704-121AEAFD7A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7" name="Text Box 7">
          <a:extLst>
            <a:ext uri="{FF2B5EF4-FFF2-40B4-BE49-F238E27FC236}">
              <a16:creationId xmlns:a16="http://schemas.microsoft.com/office/drawing/2014/main" id="{416CC157-094C-4DC0-802B-4F7F1B701D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8" name="Text Box 7">
          <a:extLst>
            <a:ext uri="{FF2B5EF4-FFF2-40B4-BE49-F238E27FC236}">
              <a16:creationId xmlns:a16="http://schemas.microsoft.com/office/drawing/2014/main" id="{7462185A-D4D3-40EA-8549-9340607A11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19" name="Text Box 7">
          <a:extLst>
            <a:ext uri="{FF2B5EF4-FFF2-40B4-BE49-F238E27FC236}">
              <a16:creationId xmlns:a16="http://schemas.microsoft.com/office/drawing/2014/main" id="{3BE8F740-7282-48A6-913A-EF8B0105A7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0" name="Text Box 7">
          <a:extLst>
            <a:ext uri="{FF2B5EF4-FFF2-40B4-BE49-F238E27FC236}">
              <a16:creationId xmlns:a16="http://schemas.microsoft.com/office/drawing/2014/main" id="{F89B10F0-3F12-46B6-83FD-7FE79B73CD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1" name="Text Box 7">
          <a:extLst>
            <a:ext uri="{FF2B5EF4-FFF2-40B4-BE49-F238E27FC236}">
              <a16:creationId xmlns:a16="http://schemas.microsoft.com/office/drawing/2014/main" id="{F7E0ACBA-01BB-4627-B040-1B9CEBF75F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2" name="Text Box 7">
          <a:extLst>
            <a:ext uri="{FF2B5EF4-FFF2-40B4-BE49-F238E27FC236}">
              <a16:creationId xmlns:a16="http://schemas.microsoft.com/office/drawing/2014/main" id="{35C63E30-B088-45B0-B7D8-A0B40AF8FA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3" name="Text Box 7">
          <a:extLst>
            <a:ext uri="{FF2B5EF4-FFF2-40B4-BE49-F238E27FC236}">
              <a16:creationId xmlns:a16="http://schemas.microsoft.com/office/drawing/2014/main" id="{6B4D7C31-244F-458B-BE5F-CBD222EFAF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4" name="Text Box 7">
          <a:extLst>
            <a:ext uri="{FF2B5EF4-FFF2-40B4-BE49-F238E27FC236}">
              <a16:creationId xmlns:a16="http://schemas.microsoft.com/office/drawing/2014/main" id="{3EC8E22E-45D8-432A-BC43-06D45169F1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5" name="Text Box 7">
          <a:extLst>
            <a:ext uri="{FF2B5EF4-FFF2-40B4-BE49-F238E27FC236}">
              <a16:creationId xmlns:a16="http://schemas.microsoft.com/office/drawing/2014/main" id="{B310C249-4FF1-4DF2-9588-82D971E1F5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6" name="Text Box 7">
          <a:extLst>
            <a:ext uri="{FF2B5EF4-FFF2-40B4-BE49-F238E27FC236}">
              <a16:creationId xmlns:a16="http://schemas.microsoft.com/office/drawing/2014/main" id="{0A80F2D8-26D0-4C8E-BFB1-5F7366CC14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7" name="Text Box 7">
          <a:extLst>
            <a:ext uri="{FF2B5EF4-FFF2-40B4-BE49-F238E27FC236}">
              <a16:creationId xmlns:a16="http://schemas.microsoft.com/office/drawing/2014/main" id="{52F1F11D-09F7-428F-87EA-2512F421D9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8" name="Text Box 7">
          <a:extLst>
            <a:ext uri="{FF2B5EF4-FFF2-40B4-BE49-F238E27FC236}">
              <a16:creationId xmlns:a16="http://schemas.microsoft.com/office/drawing/2014/main" id="{C4C5A1B8-3A51-4803-BEF2-943A0A4FBE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29" name="Text Box 7">
          <a:extLst>
            <a:ext uri="{FF2B5EF4-FFF2-40B4-BE49-F238E27FC236}">
              <a16:creationId xmlns:a16="http://schemas.microsoft.com/office/drawing/2014/main" id="{C431A64B-B7F0-45BD-B0DE-43FD8CF563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0" name="Text Box 7">
          <a:extLst>
            <a:ext uri="{FF2B5EF4-FFF2-40B4-BE49-F238E27FC236}">
              <a16:creationId xmlns:a16="http://schemas.microsoft.com/office/drawing/2014/main" id="{3DFE9742-3A4B-4BE5-BCA4-E74EA6C654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1" name="Text Box 7">
          <a:extLst>
            <a:ext uri="{FF2B5EF4-FFF2-40B4-BE49-F238E27FC236}">
              <a16:creationId xmlns:a16="http://schemas.microsoft.com/office/drawing/2014/main" id="{7FE1B051-0E99-4968-A3A6-7E540F5D32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2" name="Text Box 7">
          <a:extLst>
            <a:ext uri="{FF2B5EF4-FFF2-40B4-BE49-F238E27FC236}">
              <a16:creationId xmlns:a16="http://schemas.microsoft.com/office/drawing/2014/main" id="{5D82B826-F513-45AF-92C2-B2C529F0D2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3" name="Text Box 7">
          <a:extLst>
            <a:ext uri="{FF2B5EF4-FFF2-40B4-BE49-F238E27FC236}">
              <a16:creationId xmlns:a16="http://schemas.microsoft.com/office/drawing/2014/main" id="{5C36E58E-FA70-4B02-94BE-A5E536F946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4" name="Text Box 7">
          <a:extLst>
            <a:ext uri="{FF2B5EF4-FFF2-40B4-BE49-F238E27FC236}">
              <a16:creationId xmlns:a16="http://schemas.microsoft.com/office/drawing/2014/main" id="{F2214E6E-0529-463A-B0E5-81E8327D82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5" name="Text Box 7">
          <a:extLst>
            <a:ext uri="{FF2B5EF4-FFF2-40B4-BE49-F238E27FC236}">
              <a16:creationId xmlns:a16="http://schemas.microsoft.com/office/drawing/2014/main" id="{F6778F4C-C147-4763-995D-72A9253CD7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6" name="Text Box 7">
          <a:extLst>
            <a:ext uri="{FF2B5EF4-FFF2-40B4-BE49-F238E27FC236}">
              <a16:creationId xmlns:a16="http://schemas.microsoft.com/office/drawing/2014/main" id="{0EA47B97-CA7A-4156-82F9-DAFAEFD6A6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7" name="Text Box 7">
          <a:extLst>
            <a:ext uri="{FF2B5EF4-FFF2-40B4-BE49-F238E27FC236}">
              <a16:creationId xmlns:a16="http://schemas.microsoft.com/office/drawing/2014/main" id="{C30EB25D-7ADD-4BFF-8ECB-7B18C0B825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8" name="Text Box 7">
          <a:extLst>
            <a:ext uri="{FF2B5EF4-FFF2-40B4-BE49-F238E27FC236}">
              <a16:creationId xmlns:a16="http://schemas.microsoft.com/office/drawing/2014/main" id="{DD698676-D26B-4A93-A848-02A7201D8F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39" name="Text Box 7">
          <a:extLst>
            <a:ext uri="{FF2B5EF4-FFF2-40B4-BE49-F238E27FC236}">
              <a16:creationId xmlns:a16="http://schemas.microsoft.com/office/drawing/2014/main" id="{EED7FAFE-8746-4198-AF53-3DC6A63239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0" name="Text Box 7">
          <a:extLst>
            <a:ext uri="{FF2B5EF4-FFF2-40B4-BE49-F238E27FC236}">
              <a16:creationId xmlns:a16="http://schemas.microsoft.com/office/drawing/2014/main" id="{7010C286-6376-4A70-A726-69BCAD8171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1" name="Text Box 7">
          <a:extLst>
            <a:ext uri="{FF2B5EF4-FFF2-40B4-BE49-F238E27FC236}">
              <a16:creationId xmlns:a16="http://schemas.microsoft.com/office/drawing/2014/main" id="{60C22FD9-64F4-4A94-B113-61C4A5C2F2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2" name="Text Box 7">
          <a:extLst>
            <a:ext uri="{FF2B5EF4-FFF2-40B4-BE49-F238E27FC236}">
              <a16:creationId xmlns:a16="http://schemas.microsoft.com/office/drawing/2014/main" id="{E6A80A8B-7C9A-4CFC-8390-07346EFEC4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3" name="Text Box 7">
          <a:extLst>
            <a:ext uri="{FF2B5EF4-FFF2-40B4-BE49-F238E27FC236}">
              <a16:creationId xmlns:a16="http://schemas.microsoft.com/office/drawing/2014/main" id="{FEA1CD3F-23A7-4053-8B34-964CDF2326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4" name="Text Box 7">
          <a:extLst>
            <a:ext uri="{FF2B5EF4-FFF2-40B4-BE49-F238E27FC236}">
              <a16:creationId xmlns:a16="http://schemas.microsoft.com/office/drawing/2014/main" id="{DC258880-0FEE-4A1C-99D4-D017FE7B65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5" name="Text Box 7">
          <a:extLst>
            <a:ext uri="{FF2B5EF4-FFF2-40B4-BE49-F238E27FC236}">
              <a16:creationId xmlns:a16="http://schemas.microsoft.com/office/drawing/2014/main" id="{70D04111-8FAA-4AFC-8DDD-DDE328D013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6" name="Text Box 7">
          <a:extLst>
            <a:ext uri="{FF2B5EF4-FFF2-40B4-BE49-F238E27FC236}">
              <a16:creationId xmlns:a16="http://schemas.microsoft.com/office/drawing/2014/main" id="{598A55D3-0B24-4002-ADBB-22E98B0B8B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7" name="Text Box 7">
          <a:extLst>
            <a:ext uri="{FF2B5EF4-FFF2-40B4-BE49-F238E27FC236}">
              <a16:creationId xmlns:a16="http://schemas.microsoft.com/office/drawing/2014/main" id="{118E872D-5743-4873-AA67-CAC80DE82D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8" name="Text Box 7">
          <a:extLst>
            <a:ext uri="{FF2B5EF4-FFF2-40B4-BE49-F238E27FC236}">
              <a16:creationId xmlns:a16="http://schemas.microsoft.com/office/drawing/2014/main" id="{654357DD-AC9F-475D-9F72-D89764DD68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49" name="Text Box 7">
          <a:extLst>
            <a:ext uri="{FF2B5EF4-FFF2-40B4-BE49-F238E27FC236}">
              <a16:creationId xmlns:a16="http://schemas.microsoft.com/office/drawing/2014/main" id="{3CE66845-CC1F-4E94-8252-2C5BC4185A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0" name="Text Box 7">
          <a:extLst>
            <a:ext uri="{FF2B5EF4-FFF2-40B4-BE49-F238E27FC236}">
              <a16:creationId xmlns:a16="http://schemas.microsoft.com/office/drawing/2014/main" id="{CCFF39B2-4A89-42BD-98B0-A4E6C84F10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1" name="Text Box 7">
          <a:extLst>
            <a:ext uri="{FF2B5EF4-FFF2-40B4-BE49-F238E27FC236}">
              <a16:creationId xmlns:a16="http://schemas.microsoft.com/office/drawing/2014/main" id="{1CEAF35A-9927-43AC-9B85-AE4CE88CDB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2" name="Text Box 7">
          <a:extLst>
            <a:ext uri="{FF2B5EF4-FFF2-40B4-BE49-F238E27FC236}">
              <a16:creationId xmlns:a16="http://schemas.microsoft.com/office/drawing/2014/main" id="{1E27AA7A-BBFC-456E-94AE-F0D7C373D4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3" name="Text Box 7">
          <a:extLst>
            <a:ext uri="{FF2B5EF4-FFF2-40B4-BE49-F238E27FC236}">
              <a16:creationId xmlns:a16="http://schemas.microsoft.com/office/drawing/2014/main" id="{9AD49EBF-F7DC-4D8F-A13A-622470B4EF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4" name="Text Box 7">
          <a:extLst>
            <a:ext uri="{FF2B5EF4-FFF2-40B4-BE49-F238E27FC236}">
              <a16:creationId xmlns:a16="http://schemas.microsoft.com/office/drawing/2014/main" id="{07470EB0-E5E7-4BF1-B973-2696455FEB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5" name="Text Box 7">
          <a:extLst>
            <a:ext uri="{FF2B5EF4-FFF2-40B4-BE49-F238E27FC236}">
              <a16:creationId xmlns:a16="http://schemas.microsoft.com/office/drawing/2014/main" id="{FDC3D574-879F-48CF-A274-8DD0AD338A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6" name="Text Box 7">
          <a:extLst>
            <a:ext uri="{FF2B5EF4-FFF2-40B4-BE49-F238E27FC236}">
              <a16:creationId xmlns:a16="http://schemas.microsoft.com/office/drawing/2014/main" id="{08CBA6CC-8C74-4FA2-B166-8C3E5A5826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7" name="Text Box 7">
          <a:extLst>
            <a:ext uri="{FF2B5EF4-FFF2-40B4-BE49-F238E27FC236}">
              <a16:creationId xmlns:a16="http://schemas.microsoft.com/office/drawing/2014/main" id="{8171EB75-B0E9-478F-BF9B-F32D256949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8" name="Text Box 7">
          <a:extLst>
            <a:ext uri="{FF2B5EF4-FFF2-40B4-BE49-F238E27FC236}">
              <a16:creationId xmlns:a16="http://schemas.microsoft.com/office/drawing/2014/main" id="{874E5785-E127-40D5-87EF-916AF4900C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59" name="Text Box 7">
          <a:extLst>
            <a:ext uri="{FF2B5EF4-FFF2-40B4-BE49-F238E27FC236}">
              <a16:creationId xmlns:a16="http://schemas.microsoft.com/office/drawing/2014/main" id="{953AE985-EAAD-491B-9492-41372637DB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0" name="Text Box 7">
          <a:extLst>
            <a:ext uri="{FF2B5EF4-FFF2-40B4-BE49-F238E27FC236}">
              <a16:creationId xmlns:a16="http://schemas.microsoft.com/office/drawing/2014/main" id="{5B45FE26-8352-4C8E-9DD8-FE33D33EF4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1" name="Text Box 7">
          <a:extLst>
            <a:ext uri="{FF2B5EF4-FFF2-40B4-BE49-F238E27FC236}">
              <a16:creationId xmlns:a16="http://schemas.microsoft.com/office/drawing/2014/main" id="{7C8E19BD-7C08-4B42-9A6F-B81844EB80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2" name="Text Box 7">
          <a:extLst>
            <a:ext uri="{FF2B5EF4-FFF2-40B4-BE49-F238E27FC236}">
              <a16:creationId xmlns:a16="http://schemas.microsoft.com/office/drawing/2014/main" id="{72715F70-9435-469B-BDCB-A5733DA067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3" name="Text Box 7">
          <a:extLst>
            <a:ext uri="{FF2B5EF4-FFF2-40B4-BE49-F238E27FC236}">
              <a16:creationId xmlns:a16="http://schemas.microsoft.com/office/drawing/2014/main" id="{A8EC545D-7B6A-44F6-9D5F-9FCDE38BEC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4" name="Text Box 7">
          <a:extLst>
            <a:ext uri="{FF2B5EF4-FFF2-40B4-BE49-F238E27FC236}">
              <a16:creationId xmlns:a16="http://schemas.microsoft.com/office/drawing/2014/main" id="{950334B0-28B5-4FD4-A9BD-359F541B31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5" name="Text Box 7">
          <a:extLst>
            <a:ext uri="{FF2B5EF4-FFF2-40B4-BE49-F238E27FC236}">
              <a16:creationId xmlns:a16="http://schemas.microsoft.com/office/drawing/2014/main" id="{8D653071-2B3F-4A1F-9B86-A4BFF92D67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6" name="Text Box 7">
          <a:extLst>
            <a:ext uri="{FF2B5EF4-FFF2-40B4-BE49-F238E27FC236}">
              <a16:creationId xmlns:a16="http://schemas.microsoft.com/office/drawing/2014/main" id="{D389B54D-094F-4BCF-9698-0647D66412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7" name="Text Box 7">
          <a:extLst>
            <a:ext uri="{FF2B5EF4-FFF2-40B4-BE49-F238E27FC236}">
              <a16:creationId xmlns:a16="http://schemas.microsoft.com/office/drawing/2014/main" id="{B9DBD604-432A-4BEF-A93E-D5AB7003B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8" name="Text Box 7">
          <a:extLst>
            <a:ext uri="{FF2B5EF4-FFF2-40B4-BE49-F238E27FC236}">
              <a16:creationId xmlns:a16="http://schemas.microsoft.com/office/drawing/2014/main" id="{8BC00FD2-9E78-43F3-AAEE-6DC2E7715B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69" name="Text Box 7">
          <a:extLst>
            <a:ext uri="{FF2B5EF4-FFF2-40B4-BE49-F238E27FC236}">
              <a16:creationId xmlns:a16="http://schemas.microsoft.com/office/drawing/2014/main" id="{B073CE84-8FF0-4C78-9208-507D3AF35D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0" name="Text Box 7">
          <a:extLst>
            <a:ext uri="{FF2B5EF4-FFF2-40B4-BE49-F238E27FC236}">
              <a16:creationId xmlns:a16="http://schemas.microsoft.com/office/drawing/2014/main" id="{69ECA903-21B8-40B2-96FF-36D9003247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1" name="Text Box 7">
          <a:extLst>
            <a:ext uri="{FF2B5EF4-FFF2-40B4-BE49-F238E27FC236}">
              <a16:creationId xmlns:a16="http://schemas.microsoft.com/office/drawing/2014/main" id="{2796AB52-8A00-4957-BC4F-476627C59F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2" name="Text Box 7">
          <a:extLst>
            <a:ext uri="{FF2B5EF4-FFF2-40B4-BE49-F238E27FC236}">
              <a16:creationId xmlns:a16="http://schemas.microsoft.com/office/drawing/2014/main" id="{C74F2939-B0B2-4EBD-A2D4-59659BB0ED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3" name="Text Box 7">
          <a:extLst>
            <a:ext uri="{FF2B5EF4-FFF2-40B4-BE49-F238E27FC236}">
              <a16:creationId xmlns:a16="http://schemas.microsoft.com/office/drawing/2014/main" id="{60A9AD90-C89C-4193-A8F2-374D35C884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4" name="Text Box 7">
          <a:extLst>
            <a:ext uri="{FF2B5EF4-FFF2-40B4-BE49-F238E27FC236}">
              <a16:creationId xmlns:a16="http://schemas.microsoft.com/office/drawing/2014/main" id="{CFCAA549-CFE7-4B6B-A33D-EDE9E3149B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5" name="Text Box 7">
          <a:extLst>
            <a:ext uri="{FF2B5EF4-FFF2-40B4-BE49-F238E27FC236}">
              <a16:creationId xmlns:a16="http://schemas.microsoft.com/office/drawing/2014/main" id="{9EB0DDED-0896-4642-A0F1-43C61F6648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6" name="Text Box 7">
          <a:extLst>
            <a:ext uri="{FF2B5EF4-FFF2-40B4-BE49-F238E27FC236}">
              <a16:creationId xmlns:a16="http://schemas.microsoft.com/office/drawing/2014/main" id="{1A146C97-ED33-4CB2-914D-3FB4BD5E4B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7" name="Text Box 7">
          <a:extLst>
            <a:ext uri="{FF2B5EF4-FFF2-40B4-BE49-F238E27FC236}">
              <a16:creationId xmlns:a16="http://schemas.microsoft.com/office/drawing/2014/main" id="{6CCB988E-A0CF-4F05-B7C0-F14BFDCAA1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8" name="Text Box 7">
          <a:extLst>
            <a:ext uri="{FF2B5EF4-FFF2-40B4-BE49-F238E27FC236}">
              <a16:creationId xmlns:a16="http://schemas.microsoft.com/office/drawing/2014/main" id="{25CBAA3E-B24F-47CE-85FE-0706723506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79" name="Text Box 7">
          <a:extLst>
            <a:ext uri="{FF2B5EF4-FFF2-40B4-BE49-F238E27FC236}">
              <a16:creationId xmlns:a16="http://schemas.microsoft.com/office/drawing/2014/main" id="{029DB67D-692F-4170-989E-A263F62BD4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0" name="Text Box 7">
          <a:extLst>
            <a:ext uri="{FF2B5EF4-FFF2-40B4-BE49-F238E27FC236}">
              <a16:creationId xmlns:a16="http://schemas.microsoft.com/office/drawing/2014/main" id="{45F0597E-88FF-4723-B1BE-849B5086BD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1" name="Text Box 7">
          <a:extLst>
            <a:ext uri="{FF2B5EF4-FFF2-40B4-BE49-F238E27FC236}">
              <a16:creationId xmlns:a16="http://schemas.microsoft.com/office/drawing/2014/main" id="{64DFBD4B-ACE1-44D0-AC59-61EF1695E8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2" name="Text Box 7">
          <a:extLst>
            <a:ext uri="{FF2B5EF4-FFF2-40B4-BE49-F238E27FC236}">
              <a16:creationId xmlns:a16="http://schemas.microsoft.com/office/drawing/2014/main" id="{2934EA47-1E69-4418-B5D6-3EB2726F84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3" name="Text Box 7">
          <a:extLst>
            <a:ext uri="{FF2B5EF4-FFF2-40B4-BE49-F238E27FC236}">
              <a16:creationId xmlns:a16="http://schemas.microsoft.com/office/drawing/2014/main" id="{2B60EB4A-A323-4538-A9B5-6FBAF052EC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4" name="Text Box 7">
          <a:extLst>
            <a:ext uri="{FF2B5EF4-FFF2-40B4-BE49-F238E27FC236}">
              <a16:creationId xmlns:a16="http://schemas.microsoft.com/office/drawing/2014/main" id="{B5B9DF3B-DA8E-4F38-8DD4-B08BA6C4A7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5" name="Text Box 7">
          <a:extLst>
            <a:ext uri="{FF2B5EF4-FFF2-40B4-BE49-F238E27FC236}">
              <a16:creationId xmlns:a16="http://schemas.microsoft.com/office/drawing/2014/main" id="{FD491E50-268F-4170-A3E6-8F074DD55E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6" name="Text Box 7">
          <a:extLst>
            <a:ext uri="{FF2B5EF4-FFF2-40B4-BE49-F238E27FC236}">
              <a16:creationId xmlns:a16="http://schemas.microsoft.com/office/drawing/2014/main" id="{D368828C-2ACB-400A-A1F0-D91C2E32CC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7" name="Text Box 7">
          <a:extLst>
            <a:ext uri="{FF2B5EF4-FFF2-40B4-BE49-F238E27FC236}">
              <a16:creationId xmlns:a16="http://schemas.microsoft.com/office/drawing/2014/main" id="{0E89C70D-64D6-4F41-8507-E9849A040C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8" name="Text Box 7">
          <a:extLst>
            <a:ext uri="{FF2B5EF4-FFF2-40B4-BE49-F238E27FC236}">
              <a16:creationId xmlns:a16="http://schemas.microsoft.com/office/drawing/2014/main" id="{66E57AAA-D6AF-4A43-9872-2D81844DEB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89" name="Text Box 7">
          <a:extLst>
            <a:ext uri="{FF2B5EF4-FFF2-40B4-BE49-F238E27FC236}">
              <a16:creationId xmlns:a16="http://schemas.microsoft.com/office/drawing/2014/main" id="{DC13C1D6-C221-4C2E-BA06-2CD4A993E6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0" name="Text Box 7">
          <a:extLst>
            <a:ext uri="{FF2B5EF4-FFF2-40B4-BE49-F238E27FC236}">
              <a16:creationId xmlns:a16="http://schemas.microsoft.com/office/drawing/2014/main" id="{49290F8F-7CA0-4F5D-8BBB-1BE55D167E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1" name="Text Box 7">
          <a:extLst>
            <a:ext uri="{FF2B5EF4-FFF2-40B4-BE49-F238E27FC236}">
              <a16:creationId xmlns:a16="http://schemas.microsoft.com/office/drawing/2014/main" id="{56C6F1C1-65A7-4F9D-A314-B8FA5550DF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2" name="Text Box 7">
          <a:extLst>
            <a:ext uri="{FF2B5EF4-FFF2-40B4-BE49-F238E27FC236}">
              <a16:creationId xmlns:a16="http://schemas.microsoft.com/office/drawing/2014/main" id="{88F3C1E3-F8DC-40C1-A660-A3B4690428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3" name="Text Box 7">
          <a:extLst>
            <a:ext uri="{FF2B5EF4-FFF2-40B4-BE49-F238E27FC236}">
              <a16:creationId xmlns:a16="http://schemas.microsoft.com/office/drawing/2014/main" id="{E181B1EA-36EF-4FB9-91AA-7889B60040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4" name="Text Box 7">
          <a:extLst>
            <a:ext uri="{FF2B5EF4-FFF2-40B4-BE49-F238E27FC236}">
              <a16:creationId xmlns:a16="http://schemas.microsoft.com/office/drawing/2014/main" id="{13647F90-380A-4DBD-9E93-33CEE54B92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5" name="Text Box 7">
          <a:extLst>
            <a:ext uri="{FF2B5EF4-FFF2-40B4-BE49-F238E27FC236}">
              <a16:creationId xmlns:a16="http://schemas.microsoft.com/office/drawing/2014/main" id="{27E8AAF4-16AC-48DA-B261-A8BA9A2DED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6" name="Text Box 7">
          <a:extLst>
            <a:ext uri="{FF2B5EF4-FFF2-40B4-BE49-F238E27FC236}">
              <a16:creationId xmlns:a16="http://schemas.microsoft.com/office/drawing/2014/main" id="{3C5913DD-4BC5-4C49-8419-5E213FE24D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7" name="Text Box 7">
          <a:extLst>
            <a:ext uri="{FF2B5EF4-FFF2-40B4-BE49-F238E27FC236}">
              <a16:creationId xmlns:a16="http://schemas.microsoft.com/office/drawing/2014/main" id="{B775E1E1-47CD-4E65-B884-336F4EFD14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8" name="Text Box 7">
          <a:extLst>
            <a:ext uri="{FF2B5EF4-FFF2-40B4-BE49-F238E27FC236}">
              <a16:creationId xmlns:a16="http://schemas.microsoft.com/office/drawing/2014/main" id="{0DDF9E45-B988-420A-B452-E8C44BFD57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799" name="Text Box 7">
          <a:extLst>
            <a:ext uri="{FF2B5EF4-FFF2-40B4-BE49-F238E27FC236}">
              <a16:creationId xmlns:a16="http://schemas.microsoft.com/office/drawing/2014/main" id="{F9F79743-47C8-49CE-9FC3-AFA68CBA81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0" name="Text Box 7">
          <a:extLst>
            <a:ext uri="{FF2B5EF4-FFF2-40B4-BE49-F238E27FC236}">
              <a16:creationId xmlns:a16="http://schemas.microsoft.com/office/drawing/2014/main" id="{7473F35A-B5A1-4AB6-8B72-F3C47F07E0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1" name="Text Box 7">
          <a:extLst>
            <a:ext uri="{FF2B5EF4-FFF2-40B4-BE49-F238E27FC236}">
              <a16:creationId xmlns:a16="http://schemas.microsoft.com/office/drawing/2014/main" id="{015E9B77-A120-48F3-A6F5-A1779973C6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2" name="Text Box 7">
          <a:extLst>
            <a:ext uri="{FF2B5EF4-FFF2-40B4-BE49-F238E27FC236}">
              <a16:creationId xmlns:a16="http://schemas.microsoft.com/office/drawing/2014/main" id="{C05E2129-DCA0-4397-A502-AE9EBECC4B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3" name="Text Box 7">
          <a:extLst>
            <a:ext uri="{FF2B5EF4-FFF2-40B4-BE49-F238E27FC236}">
              <a16:creationId xmlns:a16="http://schemas.microsoft.com/office/drawing/2014/main" id="{8DDC8567-CA79-4EB2-AFC9-814DEC726F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4" name="Text Box 7">
          <a:extLst>
            <a:ext uri="{FF2B5EF4-FFF2-40B4-BE49-F238E27FC236}">
              <a16:creationId xmlns:a16="http://schemas.microsoft.com/office/drawing/2014/main" id="{A5C12C17-A6D2-42C7-AAC9-82A924CC6B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5" name="Text Box 7">
          <a:extLst>
            <a:ext uri="{FF2B5EF4-FFF2-40B4-BE49-F238E27FC236}">
              <a16:creationId xmlns:a16="http://schemas.microsoft.com/office/drawing/2014/main" id="{16C84581-57C7-4682-ABF0-51D57AF79B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6" name="Text Box 7">
          <a:extLst>
            <a:ext uri="{FF2B5EF4-FFF2-40B4-BE49-F238E27FC236}">
              <a16:creationId xmlns:a16="http://schemas.microsoft.com/office/drawing/2014/main" id="{86B4197D-3860-4179-AF29-3A97748B9B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7" name="Text Box 7">
          <a:extLst>
            <a:ext uri="{FF2B5EF4-FFF2-40B4-BE49-F238E27FC236}">
              <a16:creationId xmlns:a16="http://schemas.microsoft.com/office/drawing/2014/main" id="{38D70B22-2076-4D77-9A6D-802C0FAE92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8" name="Text Box 7">
          <a:extLst>
            <a:ext uri="{FF2B5EF4-FFF2-40B4-BE49-F238E27FC236}">
              <a16:creationId xmlns:a16="http://schemas.microsoft.com/office/drawing/2014/main" id="{29C02E67-24E9-41A4-A10F-9E8E9FBBFC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09" name="Text Box 7">
          <a:extLst>
            <a:ext uri="{FF2B5EF4-FFF2-40B4-BE49-F238E27FC236}">
              <a16:creationId xmlns:a16="http://schemas.microsoft.com/office/drawing/2014/main" id="{190BD371-0AB6-42BA-9465-D6D5D17BBB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0" name="Text Box 7">
          <a:extLst>
            <a:ext uri="{FF2B5EF4-FFF2-40B4-BE49-F238E27FC236}">
              <a16:creationId xmlns:a16="http://schemas.microsoft.com/office/drawing/2014/main" id="{A8B3B582-E6D0-4111-A4C1-7DD5E2FF99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1" name="Text Box 7">
          <a:extLst>
            <a:ext uri="{FF2B5EF4-FFF2-40B4-BE49-F238E27FC236}">
              <a16:creationId xmlns:a16="http://schemas.microsoft.com/office/drawing/2014/main" id="{348067DE-08E8-4BDA-B1DB-DEB288B8E4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2" name="Text Box 7">
          <a:extLst>
            <a:ext uri="{FF2B5EF4-FFF2-40B4-BE49-F238E27FC236}">
              <a16:creationId xmlns:a16="http://schemas.microsoft.com/office/drawing/2014/main" id="{188058AF-EF88-47A3-8B50-A037AE2CA1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3" name="Text Box 7">
          <a:extLst>
            <a:ext uri="{FF2B5EF4-FFF2-40B4-BE49-F238E27FC236}">
              <a16:creationId xmlns:a16="http://schemas.microsoft.com/office/drawing/2014/main" id="{677E7B61-DE2F-42E4-807F-268145C068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4" name="Text Box 7">
          <a:extLst>
            <a:ext uri="{FF2B5EF4-FFF2-40B4-BE49-F238E27FC236}">
              <a16:creationId xmlns:a16="http://schemas.microsoft.com/office/drawing/2014/main" id="{D00C14FE-0DA2-48D7-A07B-2C706CC3FE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5" name="Text Box 7">
          <a:extLst>
            <a:ext uri="{FF2B5EF4-FFF2-40B4-BE49-F238E27FC236}">
              <a16:creationId xmlns:a16="http://schemas.microsoft.com/office/drawing/2014/main" id="{25837D63-6879-4FBC-AA9F-9A407D209F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6" name="Text Box 7">
          <a:extLst>
            <a:ext uri="{FF2B5EF4-FFF2-40B4-BE49-F238E27FC236}">
              <a16:creationId xmlns:a16="http://schemas.microsoft.com/office/drawing/2014/main" id="{EDB0469A-AA84-41B0-BC2F-5B577D9D28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7" name="Text Box 7">
          <a:extLst>
            <a:ext uri="{FF2B5EF4-FFF2-40B4-BE49-F238E27FC236}">
              <a16:creationId xmlns:a16="http://schemas.microsoft.com/office/drawing/2014/main" id="{68ED40BF-A404-46EA-9878-737D2AA56D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8" name="Text Box 7">
          <a:extLst>
            <a:ext uri="{FF2B5EF4-FFF2-40B4-BE49-F238E27FC236}">
              <a16:creationId xmlns:a16="http://schemas.microsoft.com/office/drawing/2014/main" id="{BD372D25-41CD-47A9-88CD-6DDEB251AB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19" name="Text Box 7">
          <a:extLst>
            <a:ext uri="{FF2B5EF4-FFF2-40B4-BE49-F238E27FC236}">
              <a16:creationId xmlns:a16="http://schemas.microsoft.com/office/drawing/2014/main" id="{D1E1B659-CE40-4302-9DDB-25BFA65E46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0" name="Text Box 7">
          <a:extLst>
            <a:ext uri="{FF2B5EF4-FFF2-40B4-BE49-F238E27FC236}">
              <a16:creationId xmlns:a16="http://schemas.microsoft.com/office/drawing/2014/main" id="{FA0EF33C-5511-4E03-9DFA-682631381B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1" name="Text Box 7">
          <a:extLst>
            <a:ext uri="{FF2B5EF4-FFF2-40B4-BE49-F238E27FC236}">
              <a16:creationId xmlns:a16="http://schemas.microsoft.com/office/drawing/2014/main" id="{05A64DCC-ED4B-45BC-90F9-DF50231B73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2" name="Text Box 7">
          <a:extLst>
            <a:ext uri="{FF2B5EF4-FFF2-40B4-BE49-F238E27FC236}">
              <a16:creationId xmlns:a16="http://schemas.microsoft.com/office/drawing/2014/main" id="{C1487660-4F6D-4105-B0DF-1F3631EF71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3" name="Text Box 7">
          <a:extLst>
            <a:ext uri="{FF2B5EF4-FFF2-40B4-BE49-F238E27FC236}">
              <a16:creationId xmlns:a16="http://schemas.microsoft.com/office/drawing/2014/main" id="{D2512C25-ED07-4CF9-B35F-68A299B087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4" name="Text Box 7">
          <a:extLst>
            <a:ext uri="{FF2B5EF4-FFF2-40B4-BE49-F238E27FC236}">
              <a16:creationId xmlns:a16="http://schemas.microsoft.com/office/drawing/2014/main" id="{2687E0E9-FFD6-4F32-B0E1-BF345FDB8B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5" name="Text Box 7">
          <a:extLst>
            <a:ext uri="{FF2B5EF4-FFF2-40B4-BE49-F238E27FC236}">
              <a16:creationId xmlns:a16="http://schemas.microsoft.com/office/drawing/2014/main" id="{CD41013E-E2C5-4BA7-AAAD-4DB4DD2943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6" name="Text Box 7">
          <a:extLst>
            <a:ext uri="{FF2B5EF4-FFF2-40B4-BE49-F238E27FC236}">
              <a16:creationId xmlns:a16="http://schemas.microsoft.com/office/drawing/2014/main" id="{57521561-30E3-4935-B346-B89F33CE5F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7" name="Text Box 7">
          <a:extLst>
            <a:ext uri="{FF2B5EF4-FFF2-40B4-BE49-F238E27FC236}">
              <a16:creationId xmlns:a16="http://schemas.microsoft.com/office/drawing/2014/main" id="{AF21D0D4-86E2-4D24-B5E6-F607053FFC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8" name="Text Box 7">
          <a:extLst>
            <a:ext uri="{FF2B5EF4-FFF2-40B4-BE49-F238E27FC236}">
              <a16:creationId xmlns:a16="http://schemas.microsoft.com/office/drawing/2014/main" id="{C11C66EA-ED86-47A7-B469-93BD3F8172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29" name="Text Box 7">
          <a:extLst>
            <a:ext uri="{FF2B5EF4-FFF2-40B4-BE49-F238E27FC236}">
              <a16:creationId xmlns:a16="http://schemas.microsoft.com/office/drawing/2014/main" id="{17AC4B8F-0DC5-4360-B296-FA882B49E0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0" name="Text Box 7">
          <a:extLst>
            <a:ext uri="{FF2B5EF4-FFF2-40B4-BE49-F238E27FC236}">
              <a16:creationId xmlns:a16="http://schemas.microsoft.com/office/drawing/2014/main" id="{AE009971-0276-48C5-8506-F9367EC717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1" name="Text Box 7">
          <a:extLst>
            <a:ext uri="{FF2B5EF4-FFF2-40B4-BE49-F238E27FC236}">
              <a16:creationId xmlns:a16="http://schemas.microsoft.com/office/drawing/2014/main" id="{ECE36884-BD16-4F76-9284-999CB1670A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2" name="Text Box 7">
          <a:extLst>
            <a:ext uri="{FF2B5EF4-FFF2-40B4-BE49-F238E27FC236}">
              <a16:creationId xmlns:a16="http://schemas.microsoft.com/office/drawing/2014/main" id="{F5968FF6-83A1-453E-B66C-8DF74EF719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3" name="Text Box 7">
          <a:extLst>
            <a:ext uri="{FF2B5EF4-FFF2-40B4-BE49-F238E27FC236}">
              <a16:creationId xmlns:a16="http://schemas.microsoft.com/office/drawing/2014/main" id="{278988EC-AFAB-4E90-83E9-E196093510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4" name="Text Box 7">
          <a:extLst>
            <a:ext uri="{FF2B5EF4-FFF2-40B4-BE49-F238E27FC236}">
              <a16:creationId xmlns:a16="http://schemas.microsoft.com/office/drawing/2014/main" id="{964E52F8-C514-48D4-B9F2-1B5C8DDF55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5" name="Text Box 7">
          <a:extLst>
            <a:ext uri="{FF2B5EF4-FFF2-40B4-BE49-F238E27FC236}">
              <a16:creationId xmlns:a16="http://schemas.microsoft.com/office/drawing/2014/main" id="{A295F5A3-284A-43F6-9C49-88758AEAA4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6" name="Text Box 7">
          <a:extLst>
            <a:ext uri="{FF2B5EF4-FFF2-40B4-BE49-F238E27FC236}">
              <a16:creationId xmlns:a16="http://schemas.microsoft.com/office/drawing/2014/main" id="{A109D5E1-1B0E-413A-B1E1-F2639960BE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7" name="Text Box 7">
          <a:extLst>
            <a:ext uri="{FF2B5EF4-FFF2-40B4-BE49-F238E27FC236}">
              <a16:creationId xmlns:a16="http://schemas.microsoft.com/office/drawing/2014/main" id="{B8C97772-681D-4956-936F-E8790EEFE0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8" name="Text Box 7">
          <a:extLst>
            <a:ext uri="{FF2B5EF4-FFF2-40B4-BE49-F238E27FC236}">
              <a16:creationId xmlns:a16="http://schemas.microsoft.com/office/drawing/2014/main" id="{773B2141-985D-4FCB-9048-E5685A2231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39" name="Text Box 7">
          <a:extLst>
            <a:ext uri="{FF2B5EF4-FFF2-40B4-BE49-F238E27FC236}">
              <a16:creationId xmlns:a16="http://schemas.microsoft.com/office/drawing/2014/main" id="{3EEC02C3-705A-4BBE-A4E2-E9F97D57FB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0" name="Text Box 7">
          <a:extLst>
            <a:ext uri="{FF2B5EF4-FFF2-40B4-BE49-F238E27FC236}">
              <a16:creationId xmlns:a16="http://schemas.microsoft.com/office/drawing/2014/main" id="{8A033FBD-39D6-4B15-B084-75A57E5F96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1" name="Text Box 7">
          <a:extLst>
            <a:ext uri="{FF2B5EF4-FFF2-40B4-BE49-F238E27FC236}">
              <a16:creationId xmlns:a16="http://schemas.microsoft.com/office/drawing/2014/main" id="{9376F76D-A4F7-4A7F-AD2B-728C223AB0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2" name="Text Box 7">
          <a:extLst>
            <a:ext uri="{FF2B5EF4-FFF2-40B4-BE49-F238E27FC236}">
              <a16:creationId xmlns:a16="http://schemas.microsoft.com/office/drawing/2014/main" id="{A4F31657-867D-49D6-B2D3-D53D6B4C6D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3" name="Text Box 7">
          <a:extLst>
            <a:ext uri="{FF2B5EF4-FFF2-40B4-BE49-F238E27FC236}">
              <a16:creationId xmlns:a16="http://schemas.microsoft.com/office/drawing/2014/main" id="{2EE323AF-DD0F-43C9-B331-1ED36321A4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4" name="Text Box 7">
          <a:extLst>
            <a:ext uri="{FF2B5EF4-FFF2-40B4-BE49-F238E27FC236}">
              <a16:creationId xmlns:a16="http://schemas.microsoft.com/office/drawing/2014/main" id="{EB4DB80A-FB72-41AF-AFCE-CFEAE66241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5" name="Text Box 7">
          <a:extLst>
            <a:ext uri="{FF2B5EF4-FFF2-40B4-BE49-F238E27FC236}">
              <a16:creationId xmlns:a16="http://schemas.microsoft.com/office/drawing/2014/main" id="{8E521EFE-C4F9-4604-80BC-4E09CD7C25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6" name="Text Box 7">
          <a:extLst>
            <a:ext uri="{FF2B5EF4-FFF2-40B4-BE49-F238E27FC236}">
              <a16:creationId xmlns:a16="http://schemas.microsoft.com/office/drawing/2014/main" id="{F4691DFB-DAD0-4E59-9810-A5C942B86E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7" name="Text Box 7">
          <a:extLst>
            <a:ext uri="{FF2B5EF4-FFF2-40B4-BE49-F238E27FC236}">
              <a16:creationId xmlns:a16="http://schemas.microsoft.com/office/drawing/2014/main" id="{B81CC821-EDC6-4D3F-B8D7-EF24A30BCE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8" name="Text Box 7">
          <a:extLst>
            <a:ext uri="{FF2B5EF4-FFF2-40B4-BE49-F238E27FC236}">
              <a16:creationId xmlns:a16="http://schemas.microsoft.com/office/drawing/2014/main" id="{2750EC18-4E89-463B-AB52-84848D891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49" name="Text Box 7">
          <a:extLst>
            <a:ext uri="{FF2B5EF4-FFF2-40B4-BE49-F238E27FC236}">
              <a16:creationId xmlns:a16="http://schemas.microsoft.com/office/drawing/2014/main" id="{0E709A18-D9E1-4098-8073-22CD2B7C4C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0" name="Text Box 7">
          <a:extLst>
            <a:ext uri="{FF2B5EF4-FFF2-40B4-BE49-F238E27FC236}">
              <a16:creationId xmlns:a16="http://schemas.microsoft.com/office/drawing/2014/main" id="{21B74665-B508-4FF8-A311-DEA6E4464A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1" name="Text Box 7">
          <a:extLst>
            <a:ext uri="{FF2B5EF4-FFF2-40B4-BE49-F238E27FC236}">
              <a16:creationId xmlns:a16="http://schemas.microsoft.com/office/drawing/2014/main" id="{65CDEEC4-03BE-4FB5-938C-74A2E3AB4B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2" name="Text Box 7">
          <a:extLst>
            <a:ext uri="{FF2B5EF4-FFF2-40B4-BE49-F238E27FC236}">
              <a16:creationId xmlns:a16="http://schemas.microsoft.com/office/drawing/2014/main" id="{97E611D2-6C3A-4898-9302-C0B0CDD715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3" name="Text Box 7">
          <a:extLst>
            <a:ext uri="{FF2B5EF4-FFF2-40B4-BE49-F238E27FC236}">
              <a16:creationId xmlns:a16="http://schemas.microsoft.com/office/drawing/2014/main" id="{131B360E-9D91-4E5C-9A59-7E04DFD0AB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4" name="Text Box 7">
          <a:extLst>
            <a:ext uri="{FF2B5EF4-FFF2-40B4-BE49-F238E27FC236}">
              <a16:creationId xmlns:a16="http://schemas.microsoft.com/office/drawing/2014/main" id="{2FDD98BA-CF66-4552-A295-BCEC2D4E66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5" name="Text Box 7">
          <a:extLst>
            <a:ext uri="{FF2B5EF4-FFF2-40B4-BE49-F238E27FC236}">
              <a16:creationId xmlns:a16="http://schemas.microsoft.com/office/drawing/2014/main" id="{A4FDB184-5003-40E6-9E6B-D783DFDCBA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3856" name="Text Box 7">
          <a:extLst>
            <a:ext uri="{FF2B5EF4-FFF2-40B4-BE49-F238E27FC236}">
              <a16:creationId xmlns:a16="http://schemas.microsoft.com/office/drawing/2014/main" id="{1AA3E36E-AD66-4275-8B3D-9891525D46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7" name="Text Box 7">
          <a:extLst>
            <a:ext uri="{FF2B5EF4-FFF2-40B4-BE49-F238E27FC236}">
              <a16:creationId xmlns:a16="http://schemas.microsoft.com/office/drawing/2014/main" id="{CDDA3868-857C-4515-894D-51819FA743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8" name="Text Box 7">
          <a:extLst>
            <a:ext uri="{FF2B5EF4-FFF2-40B4-BE49-F238E27FC236}">
              <a16:creationId xmlns:a16="http://schemas.microsoft.com/office/drawing/2014/main" id="{3E849849-5A44-4C4B-9B71-8D113D247F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59" name="Text Box 7">
          <a:extLst>
            <a:ext uri="{FF2B5EF4-FFF2-40B4-BE49-F238E27FC236}">
              <a16:creationId xmlns:a16="http://schemas.microsoft.com/office/drawing/2014/main" id="{565C897B-A08D-4635-B614-09B731CFCD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0" name="Text Box 7">
          <a:extLst>
            <a:ext uri="{FF2B5EF4-FFF2-40B4-BE49-F238E27FC236}">
              <a16:creationId xmlns:a16="http://schemas.microsoft.com/office/drawing/2014/main" id="{BDB55B45-258E-4471-B09D-961CF149CB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1" name="Text Box 7">
          <a:extLst>
            <a:ext uri="{FF2B5EF4-FFF2-40B4-BE49-F238E27FC236}">
              <a16:creationId xmlns:a16="http://schemas.microsoft.com/office/drawing/2014/main" id="{7686773B-7085-430A-BF50-7960DD9F85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2" name="Text Box 7">
          <a:extLst>
            <a:ext uri="{FF2B5EF4-FFF2-40B4-BE49-F238E27FC236}">
              <a16:creationId xmlns:a16="http://schemas.microsoft.com/office/drawing/2014/main" id="{7A190991-ADC9-4D4E-8F9A-E4967FC32E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3" name="Text Box 7">
          <a:extLst>
            <a:ext uri="{FF2B5EF4-FFF2-40B4-BE49-F238E27FC236}">
              <a16:creationId xmlns:a16="http://schemas.microsoft.com/office/drawing/2014/main" id="{70C00735-46EC-4251-87DD-110E250EB8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4" name="Text Box 7">
          <a:extLst>
            <a:ext uri="{FF2B5EF4-FFF2-40B4-BE49-F238E27FC236}">
              <a16:creationId xmlns:a16="http://schemas.microsoft.com/office/drawing/2014/main" id="{462A6C7E-F141-4A7A-92AF-B99D208745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5" name="Text Box 7">
          <a:extLst>
            <a:ext uri="{FF2B5EF4-FFF2-40B4-BE49-F238E27FC236}">
              <a16:creationId xmlns:a16="http://schemas.microsoft.com/office/drawing/2014/main" id="{DA8F2D66-6E19-4FBC-8E0B-AC188E2E77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6" name="Text Box 7">
          <a:extLst>
            <a:ext uri="{FF2B5EF4-FFF2-40B4-BE49-F238E27FC236}">
              <a16:creationId xmlns:a16="http://schemas.microsoft.com/office/drawing/2014/main" id="{89AC18E9-891A-4BFD-9134-BCB02C270A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7" name="Text Box 7">
          <a:extLst>
            <a:ext uri="{FF2B5EF4-FFF2-40B4-BE49-F238E27FC236}">
              <a16:creationId xmlns:a16="http://schemas.microsoft.com/office/drawing/2014/main" id="{F462B166-F7F7-4BAE-B615-86419248AD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8" name="Text Box 7">
          <a:extLst>
            <a:ext uri="{FF2B5EF4-FFF2-40B4-BE49-F238E27FC236}">
              <a16:creationId xmlns:a16="http://schemas.microsoft.com/office/drawing/2014/main" id="{1C8156E2-3BD0-48AC-BB4B-466A700AFF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69" name="Text Box 7">
          <a:extLst>
            <a:ext uri="{FF2B5EF4-FFF2-40B4-BE49-F238E27FC236}">
              <a16:creationId xmlns:a16="http://schemas.microsoft.com/office/drawing/2014/main" id="{62E853C1-25DF-4E4B-A8CE-A2507A846D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0" name="Text Box 7">
          <a:extLst>
            <a:ext uri="{FF2B5EF4-FFF2-40B4-BE49-F238E27FC236}">
              <a16:creationId xmlns:a16="http://schemas.microsoft.com/office/drawing/2014/main" id="{C1A8CC24-8150-42FA-B240-ED07938E56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1" name="Text Box 7">
          <a:extLst>
            <a:ext uri="{FF2B5EF4-FFF2-40B4-BE49-F238E27FC236}">
              <a16:creationId xmlns:a16="http://schemas.microsoft.com/office/drawing/2014/main" id="{4D5ABE4A-385A-4E31-B4BD-69C37BE04A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2" name="Text Box 7">
          <a:extLst>
            <a:ext uri="{FF2B5EF4-FFF2-40B4-BE49-F238E27FC236}">
              <a16:creationId xmlns:a16="http://schemas.microsoft.com/office/drawing/2014/main" id="{C1386901-FA26-41CC-ACA3-C383FEBAAF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3" name="Text Box 7">
          <a:extLst>
            <a:ext uri="{FF2B5EF4-FFF2-40B4-BE49-F238E27FC236}">
              <a16:creationId xmlns:a16="http://schemas.microsoft.com/office/drawing/2014/main" id="{6C218DBB-93F2-42D5-AC13-D99972BF5B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4" name="Text Box 7">
          <a:extLst>
            <a:ext uri="{FF2B5EF4-FFF2-40B4-BE49-F238E27FC236}">
              <a16:creationId xmlns:a16="http://schemas.microsoft.com/office/drawing/2014/main" id="{BCC1F003-5C7F-4FF8-A407-F2EE706F0D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5" name="Text Box 7">
          <a:extLst>
            <a:ext uri="{FF2B5EF4-FFF2-40B4-BE49-F238E27FC236}">
              <a16:creationId xmlns:a16="http://schemas.microsoft.com/office/drawing/2014/main" id="{4BF78218-B236-454E-A7D5-11E9290997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6" name="Text Box 7">
          <a:extLst>
            <a:ext uri="{FF2B5EF4-FFF2-40B4-BE49-F238E27FC236}">
              <a16:creationId xmlns:a16="http://schemas.microsoft.com/office/drawing/2014/main" id="{0E4CB33E-CE40-4999-A183-264101F1EF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7" name="Text Box 7">
          <a:extLst>
            <a:ext uri="{FF2B5EF4-FFF2-40B4-BE49-F238E27FC236}">
              <a16:creationId xmlns:a16="http://schemas.microsoft.com/office/drawing/2014/main" id="{33D653CC-934E-49AB-A3D0-B523156B79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8" name="Text Box 7">
          <a:extLst>
            <a:ext uri="{FF2B5EF4-FFF2-40B4-BE49-F238E27FC236}">
              <a16:creationId xmlns:a16="http://schemas.microsoft.com/office/drawing/2014/main" id="{385AD2EC-71FB-4FBF-8694-AA933BCBBB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79" name="Text Box 7">
          <a:extLst>
            <a:ext uri="{FF2B5EF4-FFF2-40B4-BE49-F238E27FC236}">
              <a16:creationId xmlns:a16="http://schemas.microsoft.com/office/drawing/2014/main" id="{3ADC40D4-BBCD-42FC-A7A0-E560926AB1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0" name="Text Box 7">
          <a:extLst>
            <a:ext uri="{FF2B5EF4-FFF2-40B4-BE49-F238E27FC236}">
              <a16:creationId xmlns:a16="http://schemas.microsoft.com/office/drawing/2014/main" id="{D9623C2A-0804-4ECC-8DED-0B5864A16C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1" name="Text Box 7">
          <a:extLst>
            <a:ext uri="{FF2B5EF4-FFF2-40B4-BE49-F238E27FC236}">
              <a16:creationId xmlns:a16="http://schemas.microsoft.com/office/drawing/2014/main" id="{9BA7532F-CE5F-4CE2-BFEC-750099FBCF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2" name="Text Box 7">
          <a:extLst>
            <a:ext uri="{FF2B5EF4-FFF2-40B4-BE49-F238E27FC236}">
              <a16:creationId xmlns:a16="http://schemas.microsoft.com/office/drawing/2014/main" id="{A3AF281E-0138-4F1E-A212-A461F59F87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3" name="Text Box 7">
          <a:extLst>
            <a:ext uri="{FF2B5EF4-FFF2-40B4-BE49-F238E27FC236}">
              <a16:creationId xmlns:a16="http://schemas.microsoft.com/office/drawing/2014/main" id="{C34DDA66-E874-475D-86B9-0372BFD29C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4" name="Text Box 7">
          <a:extLst>
            <a:ext uri="{FF2B5EF4-FFF2-40B4-BE49-F238E27FC236}">
              <a16:creationId xmlns:a16="http://schemas.microsoft.com/office/drawing/2014/main" id="{E061822D-35FA-4EB4-8881-FBDDB569C6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5" name="Text Box 7">
          <a:extLst>
            <a:ext uri="{FF2B5EF4-FFF2-40B4-BE49-F238E27FC236}">
              <a16:creationId xmlns:a16="http://schemas.microsoft.com/office/drawing/2014/main" id="{68C65C14-37A8-4922-9A47-F326A97B1E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6" name="Text Box 7">
          <a:extLst>
            <a:ext uri="{FF2B5EF4-FFF2-40B4-BE49-F238E27FC236}">
              <a16:creationId xmlns:a16="http://schemas.microsoft.com/office/drawing/2014/main" id="{3072EA71-FBA5-4C4C-AF46-6046795D34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7" name="Text Box 7">
          <a:extLst>
            <a:ext uri="{FF2B5EF4-FFF2-40B4-BE49-F238E27FC236}">
              <a16:creationId xmlns:a16="http://schemas.microsoft.com/office/drawing/2014/main" id="{D5ED1CE4-A781-42D8-80F3-D440C4D680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8" name="Text Box 7">
          <a:extLst>
            <a:ext uri="{FF2B5EF4-FFF2-40B4-BE49-F238E27FC236}">
              <a16:creationId xmlns:a16="http://schemas.microsoft.com/office/drawing/2014/main" id="{3A7CF3F5-995B-4C18-B356-C621BA1A5A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89" name="Text Box 7">
          <a:extLst>
            <a:ext uri="{FF2B5EF4-FFF2-40B4-BE49-F238E27FC236}">
              <a16:creationId xmlns:a16="http://schemas.microsoft.com/office/drawing/2014/main" id="{81D9F76F-4F7C-4E75-8785-5180035B99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0" name="Text Box 7">
          <a:extLst>
            <a:ext uri="{FF2B5EF4-FFF2-40B4-BE49-F238E27FC236}">
              <a16:creationId xmlns:a16="http://schemas.microsoft.com/office/drawing/2014/main" id="{B29BF252-0E15-4C62-A287-F6D0625E42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1" name="Text Box 7">
          <a:extLst>
            <a:ext uri="{FF2B5EF4-FFF2-40B4-BE49-F238E27FC236}">
              <a16:creationId xmlns:a16="http://schemas.microsoft.com/office/drawing/2014/main" id="{6E7A8E46-339B-478E-9AC0-A441A71351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2" name="Text Box 7">
          <a:extLst>
            <a:ext uri="{FF2B5EF4-FFF2-40B4-BE49-F238E27FC236}">
              <a16:creationId xmlns:a16="http://schemas.microsoft.com/office/drawing/2014/main" id="{52938B0D-A0F8-489A-A20B-A5BE9714B3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3" name="Text Box 7">
          <a:extLst>
            <a:ext uri="{FF2B5EF4-FFF2-40B4-BE49-F238E27FC236}">
              <a16:creationId xmlns:a16="http://schemas.microsoft.com/office/drawing/2014/main" id="{AAB609C5-ED46-4710-BA05-91317EE206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4" name="Text Box 7">
          <a:extLst>
            <a:ext uri="{FF2B5EF4-FFF2-40B4-BE49-F238E27FC236}">
              <a16:creationId xmlns:a16="http://schemas.microsoft.com/office/drawing/2014/main" id="{DEB7BF12-C445-4B83-811F-31610380A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5" name="Text Box 7">
          <a:extLst>
            <a:ext uri="{FF2B5EF4-FFF2-40B4-BE49-F238E27FC236}">
              <a16:creationId xmlns:a16="http://schemas.microsoft.com/office/drawing/2014/main" id="{4A33B4D8-BE80-4FD8-AC03-00E2AA06A9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6" name="Text Box 7">
          <a:extLst>
            <a:ext uri="{FF2B5EF4-FFF2-40B4-BE49-F238E27FC236}">
              <a16:creationId xmlns:a16="http://schemas.microsoft.com/office/drawing/2014/main" id="{7ECFBEAF-ED71-4943-9C62-8B5AB87EC9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7" name="Text Box 7">
          <a:extLst>
            <a:ext uri="{FF2B5EF4-FFF2-40B4-BE49-F238E27FC236}">
              <a16:creationId xmlns:a16="http://schemas.microsoft.com/office/drawing/2014/main" id="{E7362B51-4BB1-4F37-81F3-AFEFF4100A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8" name="Text Box 7">
          <a:extLst>
            <a:ext uri="{FF2B5EF4-FFF2-40B4-BE49-F238E27FC236}">
              <a16:creationId xmlns:a16="http://schemas.microsoft.com/office/drawing/2014/main" id="{8F7B2EEE-3633-4655-AC94-DB90DE9E66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899" name="Text Box 7">
          <a:extLst>
            <a:ext uri="{FF2B5EF4-FFF2-40B4-BE49-F238E27FC236}">
              <a16:creationId xmlns:a16="http://schemas.microsoft.com/office/drawing/2014/main" id="{65A8DE25-784F-4345-A3F2-310293B5B7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0" name="Text Box 7">
          <a:extLst>
            <a:ext uri="{FF2B5EF4-FFF2-40B4-BE49-F238E27FC236}">
              <a16:creationId xmlns:a16="http://schemas.microsoft.com/office/drawing/2014/main" id="{C98ADBD9-F417-42DD-9DD8-8DB28BB41F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1" name="Text Box 7">
          <a:extLst>
            <a:ext uri="{FF2B5EF4-FFF2-40B4-BE49-F238E27FC236}">
              <a16:creationId xmlns:a16="http://schemas.microsoft.com/office/drawing/2014/main" id="{477439BE-9556-4BA4-864C-69D72DEB91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2" name="Text Box 7">
          <a:extLst>
            <a:ext uri="{FF2B5EF4-FFF2-40B4-BE49-F238E27FC236}">
              <a16:creationId xmlns:a16="http://schemas.microsoft.com/office/drawing/2014/main" id="{9B2D1511-2FC9-4601-AC01-C4BDFB8342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3" name="Text Box 7">
          <a:extLst>
            <a:ext uri="{FF2B5EF4-FFF2-40B4-BE49-F238E27FC236}">
              <a16:creationId xmlns:a16="http://schemas.microsoft.com/office/drawing/2014/main" id="{E83A109B-1418-4807-B641-7CD4F330C0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4" name="Text Box 7">
          <a:extLst>
            <a:ext uri="{FF2B5EF4-FFF2-40B4-BE49-F238E27FC236}">
              <a16:creationId xmlns:a16="http://schemas.microsoft.com/office/drawing/2014/main" id="{28759471-05E4-4EF4-BDED-6A0B1AB8CE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5" name="Text Box 7">
          <a:extLst>
            <a:ext uri="{FF2B5EF4-FFF2-40B4-BE49-F238E27FC236}">
              <a16:creationId xmlns:a16="http://schemas.microsoft.com/office/drawing/2014/main" id="{5044F259-ADE8-415B-BDEB-D007FA35EC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6" name="Text Box 7">
          <a:extLst>
            <a:ext uri="{FF2B5EF4-FFF2-40B4-BE49-F238E27FC236}">
              <a16:creationId xmlns:a16="http://schemas.microsoft.com/office/drawing/2014/main" id="{174054BA-CE72-48FB-8F46-59A6BAD4E9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7" name="Text Box 7">
          <a:extLst>
            <a:ext uri="{FF2B5EF4-FFF2-40B4-BE49-F238E27FC236}">
              <a16:creationId xmlns:a16="http://schemas.microsoft.com/office/drawing/2014/main" id="{9F69EEE8-CD2D-457F-BE48-20E10CF2A2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8" name="Text Box 7">
          <a:extLst>
            <a:ext uri="{FF2B5EF4-FFF2-40B4-BE49-F238E27FC236}">
              <a16:creationId xmlns:a16="http://schemas.microsoft.com/office/drawing/2014/main" id="{2A9F9EEC-739C-471E-B532-F5B2F716C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09" name="Text Box 7">
          <a:extLst>
            <a:ext uri="{FF2B5EF4-FFF2-40B4-BE49-F238E27FC236}">
              <a16:creationId xmlns:a16="http://schemas.microsoft.com/office/drawing/2014/main" id="{01878BD3-031F-4A8E-BD74-D9CD194DC3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0" name="Text Box 7">
          <a:extLst>
            <a:ext uri="{FF2B5EF4-FFF2-40B4-BE49-F238E27FC236}">
              <a16:creationId xmlns:a16="http://schemas.microsoft.com/office/drawing/2014/main" id="{35A1EC0D-566D-4269-9CF2-7A2F363E2A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1" name="Text Box 7">
          <a:extLst>
            <a:ext uri="{FF2B5EF4-FFF2-40B4-BE49-F238E27FC236}">
              <a16:creationId xmlns:a16="http://schemas.microsoft.com/office/drawing/2014/main" id="{1849FF28-97E3-43D1-89CC-9EB9A69D90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2" name="Text Box 7">
          <a:extLst>
            <a:ext uri="{FF2B5EF4-FFF2-40B4-BE49-F238E27FC236}">
              <a16:creationId xmlns:a16="http://schemas.microsoft.com/office/drawing/2014/main" id="{C78C5926-C084-468B-B5F0-995CE173A9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3" name="Text Box 7">
          <a:extLst>
            <a:ext uri="{FF2B5EF4-FFF2-40B4-BE49-F238E27FC236}">
              <a16:creationId xmlns:a16="http://schemas.microsoft.com/office/drawing/2014/main" id="{0D87032D-EC56-4E12-86A1-8B8895AD9F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4" name="Text Box 7">
          <a:extLst>
            <a:ext uri="{FF2B5EF4-FFF2-40B4-BE49-F238E27FC236}">
              <a16:creationId xmlns:a16="http://schemas.microsoft.com/office/drawing/2014/main" id="{F4E4BF96-70D2-45FB-8741-7AF6451EE6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5" name="Text Box 7">
          <a:extLst>
            <a:ext uri="{FF2B5EF4-FFF2-40B4-BE49-F238E27FC236}">
              <a16:creationId xmlns:a16="http://schemas.microsoft.com/office/drawing/2014/main" id="{4FABD834-DB01-4C0B-B05F-01EE261CB2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6" name="Text Box 7">
          <a:extLst>
            <a:ext uri="{FF2B5EF4-FFF2-40B4-BE49-F238E27FC236}">
              <a16:creationId xmlns:a16="http://schemas.microsoft.com/office/drawing/2014/main" id="{05B5BC3B-29A9-4AE0-A812-58C2974AA3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7" name="Text Box 7">
          <a:extLst>
            <a:ext uri="{FF2B5EF4-FFF2-40B4-BE49-F238E27FC236}">
              <a16:creationId xmlns:a16="http://schemas.microsoft.com/office/drawing/2014/main" id="{85602D19-FE7B-4FE4-945B-60391B760E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8" name="Text Box 7">
          <a:extLst>
            <a:ext uri="{FF2B5EF4-FFF2-40B4-BE49-F238E27FC236}">
              <a16:creationId xmlns:a16="http://schemas.microsoft.com/office/drawing/2014/main" id="{19C36957-7CB2-4D62-9DDC-1F0488385B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19" name="Text Box 7">
          <a:extLst>
            <a:ext uri="{FF2B5EF4-FFF2-40B4-BE49-F238E27FC236}">
              <a16:creationId xmlns:a16="http://schemas.microsoft.com/office/drawing/2014/main" id="{B3CF7ED5-2A42-444A-8ED7-66E4EB339F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0" name="Text Box 7">
          <a:extLst>
            <a:ext uri="{FF2B5EF4-FFF2-40B4-BE49-F238E27FC236}">
              <a16:creationId xmlns:a16="http://schemas.microsoft.com/office/drawing/2014/main" id="{B747F8AA-0AB9-44F4-B731-502DD9A271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1" name="Text Box 7">
          <a:extLst>
            <a:ext uri="{FF2B5EF4-FFF2-40B4-BE49-F238E27FC236}">
              <a16:creationId xmlns:a16="http://schemas.microsoft.com/office/drawing/2014/main" id="{A7B5A5D2-BABD-4A06-902C-E6B4DE9EFE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2" name="Text Box 7">
          <a:extLst>
            <a:ext uri="{FF2B5EF4-FFF2-40B4-BE49-F238E27FC236}">
              <a16:creationId xmlns:a16="http://schemas.microsoft.com/office/drawing/2014/main" id="{C993F6BC-9E57-4D70-9A1C-CCF0A873B4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3" name="Text Box 7">
          <a:extLst>
            <a:ext uri="{FF2B5EF4-FFF2-40B4-BE49-F238E27FC236}">
              <a16:creationId xmlns:a16="http://schemas.microsoft.com/office/drawing/2014/main" id="{73FACB97-BA1F-4B16-8163-81BC673EBB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4" name="Text Box 7">
          <a:extLst>
            <a:ext uri="{FF2B5EF4-FFF2-40B4-BE49-F238E27FC236}">
              <a16:creationId xmlns:a16="http://schemas.microsoft.com/office/drawing/2014/main" id="{94B4C5A6-B05A-4A66-AACA-B7D76E401F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5" name="Text Box 7">
          <a:extLst>
            <a:ext uri="{FF2B5EF4-FFF2-40B4-BE49-F238E27FC236}">
              <a16:creationId xmlns:a16="http://schemas.microsoft.com/office/drawing/2014/main" id="{8361F73D-E77A-4D24-864E-2CA976E711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6" name="Text Box 7">
          <a:extLst>
            <a:ext uri="{FF2B5EF4-FFF2-40B4-BE49-F238E27FC236}">
              <a16:creationId xmlns:a16="http://schemas.microsoft.com/office/drawing/2014/main" id="{D868933F-D062-4F4D-B2F1-C9190227A4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7" name="Text Box 7">
          <a:extLst>
            <a:ext uri="{FF2B5EF4-FFF2-40B4-BE49-F238E27FC236}">
              <a16:creationId xmlns:a16="http://schemas.microsoft.com/office/drawing/2014/main" id="{D51120C5-87E3-4156-9A2D-130963B668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8" name="Text Box 7">
          <a:extLst>
            <a:ext uri="{FF2B5EF4-FFF2-40B4-BE49-F238E27FC236}">
              <a16:creationId xmlns:a16="http://schemas.microsoft.com/office/drawing/2014/main" id="{7022F125-1E78-4FCB-9D18-CE759C4F11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29" name="Text Box 7">
          <a:extLst>
            <a:ext uri="{FF2B5EF4-FFF2-40B4-BE49-F238E27FC236}">
              <a16:creationId xmlns:a16="http://schemas.microsoft.com/office/drawing/2014/main" id="{54AE697D-0DF3-4DFA-ABE0-96BEA6B9E5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0" name="Text Box 7">
          <a:extLst>
            <a:ext uri="{FF2B5EF4-FFF2-40B4-BE49-F238E27FC236}">
              <a16:creationId xmlns:a16="http://schemas.microsoft.com/office/drawing/2014/main" id="{0D85BFF3-5FC2-4C1E-BA4E-290A239621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1" name="Text Box 7">
          <a:extLst>
            <a:ext uri="{FF2B5EF4-FFF2-40B4-BE49-F238E27FC236}">
              <a16:creationId xmlns:a16="http://schemas.microsoft.com/office/drawing/2014/main" id="{AFDDAC63-12D6-45CB-B889-DA253C4F9F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2" name="Text Box 7">
          <a:extLst>
            <a:ext uri="{FF2B5EF4-FFF2-40B4-BE49-F238E27FC236}">
              <a16:creationId xmlns:a16="http://schemas.microsoft.com/office/drawing/2014/main" id="{535FCC2A-72C1-4AAB-833B-71FDFC6C8C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3" name="Text Box 7">
          <a:extLst>
            <a:ext uri="{FF2B5EF4-FFF2-40B4-BE49-F238E27FC236}">
              <a16:creationId xmlns:a16="http://schemas.microsoft.com/office/drawing/2014/main" id="{9C1DEEB8-66D3-4D19-9B9F-5BEC690C29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4" name="Text Box 7">
          <a:extLst>
            <a:ext uri="{FF2B5EF4-FFF2-40B4-BE49-F238E27FC236}">
              <a16:creationId xmlns:a16="http://schemas.microsoft.com/office/drawing/2014/main" id="{E419F38E-5630-4AE7-8A8D-E8F9489479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5" name="Text Box 7">
          <a:extLst>
            <a:ext uri="{FF2B5EF4-FFF2-40B4-BE49-F238E27FC236}">
              <a16:creationId xmlns:a16="http://schemas.microsoft.com/office/drawing/2014/main" id="{92331B24-EFB7-49A6-ACA3-70E779DC3A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6" name="Text Box 7">
          <a:extLst>
            <a:ext uri="{FF2B5EF4-FFF2-40B4-BE49-F238E27FC236}">
              <a16:creationId xmlns:a16="http://schemas.microsoft.com/office/drawing/2014/main" id="{8F69AAFA-1D6A-45D7-89F9-518B21810F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7" name="Text Box 7">
          <a:extLst>
            <a:ext uri="{FF2B5EF4-FFF2-40B4-BE49-F238E27FC236}">
              <a16:creationId xmlns:a16="http://schemas.microsoft.com/office/drawing/2014/main" id="{44D7DBAA-F2B2-40CC-8369-BD9C9F3AE0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8" name="Text Box 7">
          <a:extLst>
            <a:ext uri="{FF2B5EF4-FFF2-40B4-BE49-F238E27FC236}">
              <a16:creationId xmlns:a16="http://schemas.microsoft.com/office/drawing/2014/main" id="{F0C854C4-B827-47E7-90E1-69B4E82B76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39" name="Text Box 7">
          <a:extLst>
            <a:ext uri="{FF2B5EF4-FFF2-40B4-BE49-F238E27FC236}">
              <a16:creationId xmlns:a16="http://schemas.microsoft.com/office/drawing/2014/main" id="{0D4A9293-0A28-4501-971F-0004F51672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0" name="Text Box 7">
          <a:extLst>
            <a:ext uri="{FF2B5EF4-FFF2-40B4-BE49-F238E27FC236}">
              <a16:creationId xmlns:a16="http://schemas.microsoft.com/office/drawing/2014/main" id="{F1D4833E-6355-4124-85F1-5A99778447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1" name="Text Box 7">
          <a:extLst>
            <a:ext uri="{FF2B5EF4-FFF2-40B4-BE49-F238E27FC236}">
              <a16:creationId xmlns:a16="http://schemas.microsoft.com/office/drawing/2014/main" id="{A74B1CA1-40CF-4DA2-9D51-214F256748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2" name="Text Box 7">
          <a:extLst>
            <a:ext uri="{FF2B5EF4-FFF2-40B4-BE49-F238E27FC236}">
              <a16:creationId xmlns:a16="http://schemas.microsoft.com/office/drawing/2014/main" id="{7D988627-5F66-4BAE-9F01-B2FF6403AE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3" name="Text Box 7">
          <a:extLst>
            <a:ext uri="{FF2B5EF4-FFF2-40B4-BE49-F238E27FC236}">
              <a16:creationId xmlns:a16="http://schemas.microsoft.com/office/drawing/2014/main" id="{008EB760-C6D1-4685-8F32-CB61FC2C86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4" name="Text Box 7">
          <a:extLst>
            <a:ext uri="{FF2B5EF4-FFF2-40B4-BE49-F238E27FC236}">
              <a16:creationId xmlns:a16="http://schemas.microsoft.com/office/drawing/2014/main" id="{B37C183D-707D-44BC-8F72-2C1B8D9B31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5" name="Text Box 7">
          <a:extLst>
            <a:ext uri="{FF2B5EF4-FFF2-40B4-BE49-F238E27FC236}">
              <a16:creationId xmlns:a16="http://schemas.microsoft.com/office/drawing/2014/main" id="{92663A58-BE11-462A-A040-0B3D6E3A94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6" name="Text Box 7">
          <a:extLst>
            <a:ext uri="{FF2B5EF4-FFF2-40B4-BE49-F238E27FC236}">
              <a16:creationId xmlns:a16="http://schemas.microsoft.com/office/drawing/2014/main" id="{E67FC21A-A404-45A3-B155-394282D931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7" name="Text Box 7">
          <a:extLst>
            <a:ext uri="{FF2B5EF4-FFF2-40B4-BE49-F238E27FC236}">
              <a16:creationId xmlns:a16="http://schemas.microsoft.com/office/drawing/2014/main" id="{EE757CCC-C437-4A33-A28C-21BB60D334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8" name="Text Box 7">
          <a:extLst>
            <a:ext uri="{FF2B5EF4-FFF2-40B4-BE49-F238E27FC236}">
              <a16:creationId xmlns:a16="http://schemas.microsoft.com/office/drawing/2014/main" id="{56124C52-B3EC-41F6-BE60-D0B7396AB4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49" name="Text Box 7">
          <a:extLst>
            <a:ext uri="{FF2B5EF4-FFF2-40B4-BE49-F238E27FC236}">
              <a16:creationId xmlns:a16="http://schemas.microsoft.com/office/drawing/2014/main" id="{98F26B8C-FEB2-4EB7-AF6F-F9A8552F50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0" name="Text Box 7">
          <a:extLst>
            <a:ext uri="{FF2B5EF4-FFF2-40B4-BE49-F238E27FC236}">
              <a16:creationId xmlns:a16="http://schemas.microsoft.com/office/drawing/2014/main" id="{8CCFD12B-373D-43DA-B91B-ED3F6B4AE5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1" name="Text Box 7">
          <a:extLst>
            <a:ext uri="{FF2B5EF4-FFF2-40B4-BE49-F238E27FC236}">
              <a16:creationId xmlns:a16="http://schemas.microsoft.com/office/drawing/2014/main" id="{D8060B33-0CC0-42C2-BECF-7CF63114FB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2" name="Text Box 7">
          <a:extLst>
            <a:ext uri="{FF2B5EF4-FFF2-40B4-BE49-F238E27FC236}">
              <a16:creationId xmlns:a16="http://schemas.microsoft.com/office/drawing/2014/main" id="{0FA4D888-8487-43E3-B3BB-B21BE5278E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3" name="Text Box 7">
          <a:extLst>
            <a:ext uri="{FF2B5EF4-FFF2-40B4-BE49-F238E27FC236}">
              <a16:creationId xmlns:a16="http://schemas.microsoft.com/office/drawing/2014/main" id="{BF1C22DD-B0FD-4A06-8BE1-58C0FC03BA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4" name="Text Box 7">
          <a:extLst>
            <a:ext uri="{FF2B5EF4-FFF2-40B4-BE49-F238E27FC236}">
              <a16:creationId xmlns:a16="http://schemas.microsoft.com/office/drawing/2014/main" id="{B4F133D6-31E1-43E0-9E65-AC057000B2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5" name="Text Box 7">
          <a:extLst>
            <a:ext uri="{FF2B5EF4-FFF2-40B4-BE49-F238E27FC236}">
              <a16:creationId xmlns:a16="http://schemas.microsoft.com/office/drawing/2014/main" id="{E0DCC3F2-784F-457A-B211-B780A5EF51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6" name="Text Box 7">
          <a:extLst>
            <a:ext uri="{FF2B5EF4-FFF2-40B4-BE49-F238E27FC236}">
              <a16:creationId xmlns:a16="http://schemas.microsoft.com/office/drawing/2014/main" id="{C19E0901-7291-446F-810C-780F5BED7C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7" name="Text Box 7">
          <a:extLst>
            <a:ext uri="{FF2B5EF4-FFF2-40B4-BE49-F238E27FC236}">
              <a16:creationId xmlns:a16="http://schemas.microsoft.com/office/drawing/2014/main" id="{AAF93528-4E61-41B4-8ABE-2DFE4CFD6D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8" name="Text Box 7">
          <a:extLst>
            <a:ext uri="{FF2B5EF4-FFF2-40B4-BE49-F238E27FC236}">
              <a16:creationId xmlns:a16="http://schemas.microsoft.com/office/drawing/2014/main" id="{CDB68217-BF2C-402D-895C-D424DAE7CB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59" name="Text Box 7">
          <a:extLst>
            <a:ext uri="{FF2B5EF4-FFF2-40B4-BE49-F238E27FC236}">
              <a16:creationId xmlns:a16="http://schemas.microsoft.com/office/drawing/2014/main" id="{766051A8-CFE7-4CD3-8068-E92D4B9B67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0" name="Text Box 7">
          <a:extLst>
            <a:ext uri="{FF2B5EF4-FFF2-40B4-BE49-F238E27FC236}">
              <a16:creationId xmlns:a16="http://schemas.microsoft.com/office/drawing/2014/main" id="{27E6956B-98D7-42DA-9DAF-8019CA6F02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1" name="Text Box 7">
          <a:extLst>
            <a:ext uri="{FF2B5EF4-FFF2-40B4-BE49-F238E27FC236}">
              <a16:creationId xmlns:a16="http://schemas.microsoft.com/office/drawing/2014/main" id="{EBC10FC6-DE82-4475-8E9C-65ED78DA99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2" name="Text Box 7">
          <a:extLst>
            <a:ext uri="{FF2B5EF4-FFF2-40B4-BE49-F238E27FC236}">
              <a16:creationId xmlns:a16="http://schemas.microsoft.com/office/drawing/2014/main" id="{BC5BC593-2AEC-41AA-939B-E746C279DF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3" name="Text Box 7">
          <a:extLst>
            <a:ext uri="{FF2B5EF4-FFF2-40B4-BE49-F238E27FC236}">
              <a16:creationId xmlns:a16="http://schemas.microsoft.com/office/drawing/2014/main" id="{E8AAD620-522A-4F3C-8E83-0F66E6DD4E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4" name="Text Box 7">
          <a:extLst>
            <a:ext uri="{FF2B5EF4-FFF2-40B4-BE49-F238E27FC236}">
              <a16:creationId xmlns:a16="http://schemas.microsoft.com/office/drawing/2014/main" id="{40F3D938-6C25-44AA-A32A-CEF8869A3A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5" name="Text Box 7">
          <a:extLst>
            <a:ext uri="{FF2B5EF4-FFF2-40B4-BE49-F238E27FC236}">
              <a16:creationId xmlns:a16="http://schemas.microsoft.com/office/drawing/2014/main" id="{E45F83F4-4E13-4B7E-A88E-5B954D1DB6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6" name="Text Box 7">
          <a:extLst>
            <a:ext uri="{FF2B5EF4-FFF2-40B4-BE49-F238E27FC236}">
              <a16:creationId xmlns:a16="http://schemas.microsoft.com/office/drawing/2014/main" id="{796095EB-D689-4265-85C8-2AA2B44335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7" name="Text Box 7">
          <a:extLst>
            <a:ext uri="{FF2B5EF4-FFF2-40B4-BE49-F238E27FC236}">
              <a16:creationId xmlns:a16="http://schemas.microsoft.com/office/drawing/2014/main" id="{C28C406C-5C0D-49F7-A23F-34139D176C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8" name="Text Box 7">
          <a:extLst>
            <a:ext uri="{FF2B5EF4-FFF2-40B4-BE49-F238E27FC236}">
              <a16:creationId xmlns:a16="http://schemas.microsoft.com/office/drawing/2014/main" id="{256BA27E-EA12-40F3-89F5-11DE94E589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69" name="Text Box 7">
          <a:extLst>
            <a:ext uri="{FF2B5EF4-FFF2-40B4-BE49-F238E27FC236}">
              <a16:creationId xmlns:a16="http://schemas.microsoft.com/office/drawing/2014/main" id="{C0EDFA70-4008-4197-BE72-9FF5C5A7A3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0" name="Text Box 7">
          <a:extLst>
            <a:ext uri="{FF2B5EF4-FFF2-40B4-BE49-F238E27FC236}">
              <a16:creationId xmlns:a16="http://schemas.microsoft.com/office/drawing/2014/main" id="{D75D0B8B-5AC8-49B9-8D3F-7B2A5664C0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1" name="Text Box 7">
          <a:extLst>
            <a:ext uri="{FF2B5EF4-FFF2-40B4-BE49-F238E27FC236}">
              <a16:creationId xmlns:a16="http://schemas.microsoft.com/office/drawing/2014/main" id="{F93AA320-A904-497D-9A23-95A350F697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2" name="Text Box 7">
          <a:extLst>
            <a:ext uri="{FF2B5EF4-FFF2-40B4-BE49-F238E27FC236}">
              <a16:creationId xmlns:a16="http://schemas.microsoft.com/office/drawing/2014/main" id="{7BF933B2-5DD2-4A10-AF25-288EDFBDAA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3" name="Text Box 7">
          <a:extLst>
            <a:ext uri="{FF2B5EF4-FFF2-40B4-BE49-F238E27FC236}">
              <a16:creationId xmlns:a16="http://schemas.microsoft.com/office/drawing/2014/main" id="{AE101F73-E824-4650-B508-31C4636E4F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4" name="Text Box 7">
          <a:extLst>
            <a:ext uri="{FF2B5EF4-FFF2-40B4-BE49-F238E27FC236}">
              <a16:creationId xmlns:a16="http://schemas.microsoft.com/office/drawing/2014/main" id="{4D6ACB42-D36D-4FD9-A435-332E440E43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5" name="Text Box 7">
          <a:extLst>
            <a:ext uri="{FF2B5EF4-FFF2-40B4-BE49-F238E27FC236}">
              <a16:creationId xmlns:a16="http://schemas.microsoft.com/office/drawing/2014/main" id="{BC19E528-899D-451F-BD30-90130242C4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6" name="Text Box 7">
          <a:extLst>
            <a:ext uri="{FF2B5EF4-FFF2-40B4-BE49-F238E27FC236}">
              <a16:creationId xmlns:a16="http://schemas.microsoft.com/office/drawing/2014/main" id="{8ED9B210-30CB-4573-9ED9-0645D8F77F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7" name="Text Box 7">
          <a:extLst>
            <a:ext uri="{FF2B5EF4-FFF2-40B4-BE49-F238E27FC236}">
              <a16:creationId xmlns:a16="http://schemas.microsoft.com/office/drawing/2014/main" id="{65227AD4-0826-4C1C-BB21-2BF7720230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8" name="Text Box 7">
          <a:extLst>
            <a:ext uri="{FF2B5EF4-FFF2-40B4-BE49-F238E27FC236}">
              <a16:creationId xmlns:a16="http://schemas.microsoft.com/office/drawing/2014/main" id="{A308E7C6-952F-48C3-BA93-56B9389590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79" name="Text Box 7">
          <a:extLst>
            <a:ext uri="{FF2B5EF4-FFF2-40B4-BE49-F238E27FC236}">
              <a16:creationId xmlns:a16="http://schemas.microsoft.com/office/drawing/2014/main" id="{386ED2A7-CC72-4892-B172-32FF50E0CF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0" name="Text Box 7">
          <a:extLst>
            <a:ext uri="{FF2B5EF4-FFF2-40B4-BE49-F238E27FC236}">
              <a16:creationId xmlns:a16="http://schemas.microsoft.com/office/drawing/2014/main" id="{1A120908-7F59-428E-AB11-DF094B724C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1" name="Text Box 7">
          <a:extLst>
            <a:ext uri="{FF2B5EF4-FFF2-40B4-BE49-F238E27FC236}">
              <a16:creationId xmlns:a16="http://schemas.microsoft.com/office/drawing/2014/main" id="{4E9256FE-6A33-4EF1-AFAC-7F7FDCA948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2" name="Text Box 7">
          <a:extLst>
            <a:ext uri="{FF2B5EF4-FFF2-40B4-BE49-F238E27FC236}">
              <a16:creationId xmlns:a16="http://schemas.microsoft.com/office/drawing/2014/main" id="{B2ED4628-1C8D-4625-88BD-36E007AF9A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3" name="Text Box 7">
          <a:extLst>
            <a:ext uri="{FF2B5EF4-FFF2-40B4-BE49-F238E27FC236}">
              <a16:creationId xmlns:a16="http://schemas.microsoft.com/office/drawing/2014/main" id="{14A66505-264F-49C1-BFA1-9D55A92251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4" name="Text Box 7">
          <a:extLst>
            <a:ext uri="{FF2B5EF4-FFF2-40B4-BE49-F238E27FC236}">
              <a16:creationId xmlns:a16="http://schemas.microsoft.com/office/drawing/2014/main" id="{002E2B62-039E-404B-A0DE-4C02A30E55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5" name="Text Box 7">
          <a:extLst>
            <a:ext uri="{FF2B5EF4-FFF2-40B4-BE49-F238E27FC236}">
              <a16:creationId xmlns:a16="http://schemas.microsoft.com/office/drawing/2014/main" id="{D08F431F-B430-47ED-A00E-993EEEE8A8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6" name="Text Box 7">
          <a:extLst>
            <a:ext uri="{FF2B5EF4-FFF2-40B4-BE49-F238E27FC236}">
              <a16:creationId xmlns:a16="http://schemas.microsoft.com/office/drawing/2014/main" id="{1D17A9A3-49DB-48CB-916F-998CB0DD23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7" name="Text Box 7">
          <a:extLst>
            <a:ext uri="{FF2B5EF4-FFF2-40B4-BE49-F238E27FC236}">
              <a16:creationId xmlns:a16="http://schemas.microsoft.com/office/drawing/2014/main" id="{EE104BE7-7AE2-4850-B924-B5191A70F1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8" name="Text Box 7">
          <a:extLst>
            <a:ext uri="{FF2B5EF4-FFF2-40B4-BE49-F238E27FC236}">
              <a16:creationId xmlns:a16="http://schemas.microsoft.com/office/drawing/2014/main" id="{AA230627-1007-4B47-8085-B290271BD4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89" name="Text Box 7">
          <a:extLst>
            <a:ext uri="{FF2B5EF4-FFF2-40B4-BE49-F238E27FC236}">
              <a16:creationId xmlns:a16="http://schemas.microsoft.com/office/drawing/2014/main" id="{D0E463EF-15E5-47C3-A80C-6AF97FE36A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0" name="Text Box 7">
          <a:extLst>
            <a:ext uri="{FF2B5EF4-FFF2-40B4-BE49-F238E27FC236}">
              <a16:creationId xmlns:a16="http://schemas.microsoft.com/office/drawing/2014/main" id="{739DB5AB-905F-45E4-A903-E0E92F1196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1" name="Text Box 7">
          <a:extLst>
            <a:ext uri="{FF2B5EF4-FFF2-40B4-BE49-F238E27FC236}">
              <a16:creationId xmlns:a16="http://schemas.microsoft.com/office/drawing/2014/main" id="{D8666458-15F8-4902-93BE-98C0EF7496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2" name="Text Box 7">
          <a:extLst>
            <a:ext uri="{FF2B5EF4-FFF2-40B4-BE49-F238E27FC236}">
              <a16:creationId xmlns:a16="http://schemas.microsoft.com/office/drawing/2014/main" id="{D2712928-423A-4D81-8614-3C8BC3903A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3" name="Text Box 7">
          <a:extLst>
            <a:ext uri="{FF2B5EF4-FFF2-40B4-BE49-F238E27FC236}">
              <a16:creationId xmlns:a16="http://schemas.microsoft.com/office/drawing/2014/main" id="{7BDCBD1C-7188-46BD-92B3-9CB94A6F95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4" name="Text Box 7">
          <a:extLst>
            <a:ext uri="{FF2B5EF4-FFF2-40B4-BE49-F238E27FC236}">
              <a16:creationId xmlns:a16="http://schemas.microsoft.com/office/drawing/2014/main" id="{94BF67B8-CF2B-4F02-A8B0-58873CDDA8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5" name="Text Box 7">
          <a:extLst>
            <a:ext uri="{FF2B5EF4-FFF2-40B4-BE49-F238E27FC236}">
              <a16:creationId xmlns:a16="http://schemas.microsoft.com/office/drawing/2014/main" id="{1FA74643-2294-4B7E-BC14-1F7DB0B7E7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6" name="Text Box 7">
          <a:extLst>
            <a:ext uri="{FF2B5EF4-FFF2-40B4-BE49-F238E27FC236}">
              <a16:creationId xmlns:a16="http://schemas.microsoft.com/office/drawing/2014/main" id="{68064C32-923B-4321-8415-2EDD54D880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7" name="Text Box 7">
          <a:extLst>
            <a:ext uri="{FF2B5EF4-FFF2-40B4-BE49-F238E27FC236}">
              <a16:creationId xmlns:a16="http://schemas.microsoft.com/office/drawing/2014/main" id="{61B21067-18EA-47C0-A83C-5FF68705A7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8" name="Text Box 7">
          <a:extLst>
            <a:ext uri="{FF2B5EF4-FFF2-40B4-BE49-F238E27FC236}">
              <a16:creationId xmlns:a16="http://schemas.microsoft.com/office/drawing/2014/main" id="{8BDF33E9-7A4A-4A52-BE4A-25B35E27D6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999" name="Text Box 7">
          <a:extLst>
            <a:ext uri="{FF2B5EF4-FFF2-40B4-BE49-F238E27FC236}">
              <a16:creationId xmlns:a16="http://schemas.microsoft.com/office/drawing/2014/main" id="{73E49C6E-31B3-4C6F-AFFF-F946586C9D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0" name="Text Box 7">
          <a:extLst>
            <a:ext uri="{FF2B5EF4-FFF2-40B4-BE49-F238E27FC236}">
              <a16:creationId xmlns:a16="http://schemas.microsoft.com/office/drawing/2014/main" id="{333F92E0-F850-47D7-865E-2021F80DAD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1" name="Text Box 7">
          <a:extLst>
            <a:ext uri="{FF2B5EF4-FFF2-40B4-BE49-F238E27FC236}">
              <a16:creationId xmlns:a16="http://schemas.microsoft.com/office/drawing/2014/main" id="{ECAF4341-1CB6-4381-BE11-B0EC903737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2" name="Text Box 7">
          <a:extLst>
            <a:ext uri="{FF2B5EF4-FFF2-40B4-BE49-F238E27FC236}">
              <a16:creationId xmlns:a16="http://schemas.microsoft.com/office/drawing/2014/main" id="{57E98702-E29A-48DC-B87F-F0A0F3D563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3" name="Text Box 7">
          <a:extLst>
            <a:ext uri="{FF2B5EF4-FFF2-40B4-BE49-F238E27FC236}">
              <a16:creationId xmlns:a16="http://schemas.microsoft.com/office/drawing/2014/main" id="{56C87081-8E02-4E6D-8BAB-65F383B105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4" name="Text Box 7">
          <a:extLst>
            <a:ext uri="{FF2B5EF4-FFF2-40B4-BE49-F238E27FC236}">
              <a16:creationId xmlns:a16="http://schemas.microsoft.com/office/drawing/2014/main" id="{8826486D-33E7-4C29-8C4A-1BE290C545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5" name="Text Box 7">
          <a:extLst>
            <a:ext uri="{FF2B5EF4-FFF2-40B4-BE49-F238E27FC236}">
              <a16:creationId xmlns:a16="http://schemas.microsoft.com/office/drawing/2014/main" id="{76BEC3CD-F614-4D5F-885F-303391A881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6" name="Text Box 7">
          <a:extLst>
            <a:ext uri="{FF2B5EF4-FFF2-40B4-BE49-F238E27FC236}">
              <a16:creationId xmlns:a16="http://schemas.microsoft.com/office/drawing/2014/main" id="{FE8D5A22-62A5-4D0A-98EF-00AB531EF9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7" name="Text Box 7">
          <a:extLst>
            <a:ext uri="{FF2B5EF4-FFF2-40B4-BE49-F238E27FC236}">
              <a16:creationId xmlns:a16="http://schemas.microsoft.com/office/drawing/2014/main" id="{BEF1FD4F-D95E-47D5-8B12-764A74A6F0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8" name="Text Box 7">
          <a:extLst>
            <a:ext uri="{FF2B5EF4-FFF2-40B4-BE49-F238E27FC236}">
              <a16:creationId xmlns:a16="http://schemas.microsoft.com/office/drawing/2014/main" id="{1B7F72C1-4F97-4BEA-BEA5-7EAC8A7D17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09" name="Text Box 7">
          <a:extLst>
            <a:ext uri="{FF2B5EF4-FFF2-40B4-BE49-F238E27FC236}">
              <a16:creationId xmlns:a16="http://schemas.microsoft.com/office/drawing/2014/main" id="{561D7B5E-BE45-4822-979F-806D7CBAC4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0" name="Text Box 7">
          <a:extLst>
            <a:ext uri="{FF2B5EF4-FFF2-40B4-BE49-F238E27FC236}">
              <a16:creationId xmlns:a16="http://schemas.microsoft.com/office/drawing/2014/main" id="{5153881E-ED29-4584-8121-4FD66DFFE2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1" name="Text Box 7">
          <a:extLst>
            <a:ext uri="{FF2B5EF4-FFF2-40B4-BE49-F238E27FC236}">
              <a16:creationId xmlns:a16="http://schemas.microsoft.com/office/drawing/2014/main" id="{A0035E9C-A8BA-4526-B9E7-E1AF43AC28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2" name="Text Box 7">
          <a:extLst>
            <a:ext uri="{FF2B5EF4-FFF2-40B4-BE49-F238E27FC236}">
              <a16:creationId xmlns:a16="http://schemas.microsoft.com/office/drawing/2014/main" id="{3E44086F-9245-4ECB-B7FD-49EEBE360B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3" name="Text Box 7">
          <a:extLst>
            <a:ext uri="{FF2B5EF4-FFF2-40B4-BE49-F238E27FC236}">
              <a16:creationId xmlns:a16="http://schemas.microsoft.com/office/drawing/2014/main" id="{38ACA04E-C3C5-43F1-AE62-F110D702D4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4" name="Text Box 7">
          <a:extLst>
            <a:ext uri="{FF2B5EF4-FFF2-40B4-BE49-F238E27FC236}">
              <a16:creationId xmlns:a16="http://schemas.microsoft.com/office/drawing/2014/main" id="{4E71CD17-4FFE-4A35-B859-94A8C847A9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5" name="Text Box 7">
          <a:extLst>
            <a:ext uri="{FF2B5EF4-FFF2-40B4-BE49-F238E27FC236}">
              <a16:creationId xmlns:a16="http://schemas.microsoft.com/office/drawing/2014/main" id="{7F9F3A1B-6835-433F-AE4C-47B35AE611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6" name="Text Box 7">
          <a:extLst>
            <a:ext uri="{FF2B5EF4-FFF2-40B4-BE49-F238E27FC236}">
              <a16:creationId xmlns:a16="http://schemas.microsoft.com/office/drawing/2014/main" id="{6F26DFD5-73D5-4130-86BB-D1A89497E1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7" name="Text Box 7">
          <a:extLst>
            <a:ext uri="{FF2B5EF4-FFF2-40B4-BE49-F238E27FC236}">
              <a16:creationId xmlns:a16="http://schemas.microsoft.com/office/drawing/2014/main" id="{A7E09550-8FCA-49A9-B026-729FB07489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8" name="Text Box 7">
          <a:extLst>
            <a:ext uri="{FF2B5EF4-FFF2-40B4-BE49-F238E27FC236}">
              <a16:creationId xmlns:a16="http://schemas.microsoft.com/office/drawing/2014/main" id="{A349AF03-C433-4A02-90A8-D71279926C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19" name="Text Box 7">
          <a:extLst>
            <a:ext uri="{FF2B5EF4-FFF2-40B4-BE49-F238E27FC236}">
              <a16:creationId xmlns:a16="http://schemas.microsoft.com/office/drawing/2014/main" id="{463C4188-36E5-4FF1-9B2A-6F1B1F512C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0" name="Text Box 7">
          <a:extLst>
            <a:ext uri="{FF2B5EF4-FFF2-40B4-BE49-F238E27FC236}">
              <a16:creationId xmlns:a16="http://schemas.microsoft.com/office/drawing/2014/main" id="{26EC58F5-01CC-44D5-AC34-2CCF6F4506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1" name="Text Box 7">
          <a:extLst>
            <a:ext uri="{FF2B5EF4-FFF2-40B4-BE49-F238E27FC236}">
              <a16:creationId xmlns:a16="http://schemas.microsoft.com/office/drawing/2014/main" id="{70BC91C5-3296-47A4-8562-4F0F7897B8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2" name="Text Box 7">
          <a:extLst>
            <a:ext uri="{FF2B5EF4-FFF2-40B4-BE49-F238E27FC236}">
              <a16:creationId xmlns:a16="http://schemas.microsoft.com/office/drawing/2014/main" id="{B72A63BB-88D8-461C-A0D5-3B50CFB7A7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3" name="Text Box 7">
          <a:extLst>
            <a:ext uri="{FF2B5EF4-FFF2-40B4-BE49-F238E27FC236}">
              <a16:creationId xmlns:a16="http://schemas.microsoft.com/office/drawing/2014/main" id="{1C1AF012-28F8-4609-A09A-455AEE5D25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4" name="Text Box 7">
          <a:extLst>
            <a:ext uri="{FF2B5EF4-FFF2-40B4-BE49-F238E27FC236}">
              <a16:creationId xmlns:a16="http://schemas.microsoft.com/office/drawing/2014/main" id="{B7C324C0-D3B5-4128-A3A0-B7B1D332FA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5" name="Text Box 7">
          <a:extLst>
            <a:ext uri="{FF2B5EF4-FFF2-40B4-BE49-F238E27FC236}">
              <a16:creationId xmlns:a16="http://schemas.microsoft.com/office/drawing/2014/main" id="{0EBDFFC5-0ED0-47FC-9CE5-A6763DFA6B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6" name="Text Box 7">
          <a:extLst>
            <a:ext uri="{FF2B5EF4-FFF2-40B4-BE49-F238E27FC236}">
              <a16:creationId xmlns:a16="http://schemas.microsoft.com/office/drawing/2014/main" id="{2C1A1D1B-1F30-47C2-8253-079FBE40E1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7" name="Text Box 7">
          <a:extLst>
            <a:ext uri="{FF2B5EF4-FFF2-40B4-BE49-F238E27FC236}">
              <a16:creationId xmlns:a16="http://schemas.microsoft.com/office/drawing/2014/main" id="{623106DA-B45C-4BDE-8B76-9608030E68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8" name="Text Box 7">
          <a:extLst>
            <a:ext uri="{FF2B5EF4-FFF2-40B4-BE49-F238E27FC236}">
              <a16:creationId xmlns:a16="http://schemas.microsoft.com/office/drawing/2014/main" id="{B5EDD520-B629-4B1A-AFA9-146CE3D99E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29" name="Text Box 7">
          <a:extLst>
            <a:ext uri="{FF2B5EF4-FFF2-40B4-BE49-F238E27FC236}">
              <a16:creationId xmlns:a16="http://schemas.microsoft.com/office/drawing/2014/main" id="{F29FD790-5485-4EDA-A012-BCE9D0BB54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0" name="Text Box 7">
          <a:extLst>
            <a:ext uri="{FF2B5EF4-FFF2-40B4-BE49-F238E27FC236}">
              <a16:creationId xmlns:a16="http://schemas.microsoft.com/office/drawing/2014/main" id="{C91F3C2B-03C2-4BA5-917A-F60BAD3FE2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1" name="Text Box 7">
          <a:extLst>
            <a:ext uri="{FF2B5EF4-FFF2-40B4-BE49-F238E27FC236}">
              <a16:creationId xmlns:a16="http://schemas.microsoft.com/office/drawing/2014/main" id="{129C1DC5-7F71-434B-AEDA-6EAEEF2CFB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2" name="Text Box 7">
          <a:extLst>
            <a:ext uri="{FF2B5EF4-FFF2-40B4-BE49-F238E27FC236}">
              <a16:creationId xmlns:a16="http://schemas.microsoft.com/office/drawing/2014/main" id="{9227441D-6505-41CC-A2D8-A9806EDF27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3" name="Text Box 7">
          <a:extLst>
            <a:ext uri="{FF2B5EF4-FFF2-40B4-BE49-F238E27FC236}">
              <a16:creationId xmlns:a16="http://schemas.microsoft.com/office/drawing/2014/main" id="{17FBE0EF-38FF-49F3-A7DD-6D62EF85B9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4" name="Text Box 7">
          <a:extLst>
            <a:ext uri="{FF2B5EF4-FFF2-40B4-BE49-F238E27FC236}">
              <a16:creationId xmlns:a16="http://schemas.microsoft.com/office/drawing/2014/main" id="{5C3914C6-383A-45D2-8BC3-A5B3D29A88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5" name="Text Box 7">
          <a:extLst>
            <a:ext uri="{FF2B5EF4-FFF2-40B4-BE49-F238E27FC236}">
              <a16:creationId xmlns:a16="http://schemas.microsoft.com/office/drawing/2014/main" id="{9A34B1FE-3346-44EB-8BC3-D5017B5D66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6" name="Text Box 7">
          <a:extLst>
            <a:ext uri="{FF2B5EF4-FFF2-40B4-BE49-F238E27FC236}">
              <a16:creationId xmlns:a16="http://schemas.microsoft.com/office/drawing/2014/main" id="{130AD738-4DBA-403E-B461-028B6D8B13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7" name="Text Box 7">
          <a:extLst>
            <a:ext uri="{FF2B5EF4-FFF2-40B4-BE49-F238E27FC236}">
              <a16:creationId xmlns:a16="http://schemas.microsoft.com/office/drawing/2014/main" id="{92E5C0A4-0196-4BC4-9CFC-0E08520428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8" name="Text Box 7">
          <a:extLst>
            <a:ext uri="{FF2B5EF4-FFF2-40B4-BE49-F238E27FC236}">
              <a16:creationId xmlns:a16="http://schemas.microsoft.com/office/drawing/2014/main" id="{4782E5DA-C930-4DE1-BCF8-7F03F0BE3E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39" name="Text Box 7">
          <a:extLst>
            <a:ext uri="{FF2B5EF4-FFF2-40B4-BE49-F238E27FC236}">
              <a16:creationId xmlns:a16="http://schemas.microsoft.com/office/drawing/2014/main" id="{81FE68A7-2A8E-4127-A2EA-64A29307E0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0" name="Text Box 7">
          <a:extLst>
            <a:ext uri="{FF2B5EF4-FFF2-40B4-BE49-F238E27FC236}">
              <a16:creationId xmlns:a16="http://schemas.microsoft.com/office/drawing/2014/main" id="{9EADD0DF-8D77-4643-AF97-D53B6FD627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1" name="Text Box 7">
          <a:extLst>
            <a:ext uri="{FF2B5EF4-FFF2-40B4-BE49-F238E27FC236}">
              <a16:creationId xmlns:a16="http://schemas.microsoft.com/office/drawing/2014/main" id="{3E0A9A01-A637-4DCC-A9CC-BA8BCC0166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2" name="Text Box 7">
          <a:extLst>
            <a:ext uri="{FF2B5EF4-FFF2-40B4-BE49-F238E27FC236}">
              <a16:creationId xmlns:a16="http://schemas.microsoft.com/office/drawing/2014/main" id="{0790DDB7-65F7-45E3-A366-E458290726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3" name="Text Box 7">
          <a:extLst>
            <a:ext uri="{FF2B5EF4-FFF2-40B4-BE49-F238E27FC236}">
              <a16:creationId xmlns:a16="http://schemas.microsoft.com/office/drawing/2014/main" id="{42D7985E-4E91-4121-8D10-28B05BAAC1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4" name="Text Box 7">
          <a:extLst>
            <a:ext uri="{FF2B5EF4-FFF2-40B4-BE49-F238E27FC236}">
              <a16:creationId xmlns:a16="http://schemas.microsoft.com/office/drawing/2014/main" id="{E50D91A5-EC7E-4EE1-9208-D29337D56A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5" name="Text Box 7">
          <a:extLst>
            <a:ext uri="{FF2B5EF4-FFF2-40B4-BE49-F238E27FC236}">
              <a16:creationId xmlns:a16="http://schemas.microsoft.com/office/drawing/2014/main" id="{2B72D396-2820-419B-977C-69B9312C97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6" name="Text Box 7">
          <a:extLst>
            <a:ext uri="{FF2B5EF4-FFF2-40B4-BE49-F238E27FC236}">
              <a16:creationId xmlns:a16="http://schemas.microsoft.com/office/drawing/2014/main" id="{3328F0D0-25F2-4E9A-AF47-3C32625AD1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7" name="Text Box 7">
          <a:extLst>
            <a:ext uri="{FF2B5EF4-FFF2-40B4-BE49-F238E27FC236}">
              <a16:creationId xmlns:a16="http://schemas.microsoft.com/office/drawing/2014/main" id="{BA5BA250-A7BC-49A7-B4EE-FFE16DED31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8" name="Text Box 7">
          <a:extLst>
            <a:ext uri="{FF2B5EF4-FFF2-40B4-BE49-F238E27FC236}">
              <a16:creationId xmlns:a16="http://schemas.microsoft.com/office/drawing/2014/main" id="{91634448-B1EF-468E-8DF6-FC6DDE346E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49" name="Text Box 7">
          <a:extLst>
            <a:ext uri="{FF2B5EF4-FFF2-40B4-BE49-F238E27FC236}">
              <a16:creationId xmlns:a16="http://schemas.microsoft.com/office/drawing/2014/main" id="{8E984705-29C6-4987-86D6-B42FEC7864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0" name="Text Box 7">
          <a:extLst>
            <a:ext uri="{FF2B5EF4-FFF2-40B4-BE49-F238E27FC236}">
              <a16:creationId xmlns:a16="http://schemas.microsoft.com/office/drawing/2014/main" id="{FADB39DA-0961-4403-A7C7-26A86B414A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1" name="Text Box 7">
          <a:extLst>
            <a:ext uri="{FF2B5EF4-FFF2-40B4-BE49-F238E27FC236}">
              <a16:creationId xmlns:a16="http://schemas.microsoft.com/office/drawing/2014/main" id="{58C69728-85CC-4517-944C-36AE3929E8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2" name="Text Box 7">
          <a:extLst>
            <a:ext uri="{FF2B5EF4-FFF2-40B4-BE49-F238E27FC236}">
              <a16:creationId xmlns:a16="http://schemas.microsoft.com/office/drawing/2014/main" id="{A11594B0-42C2-46F1-B4FC-8043CE0E8D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3" name="Text Box 7">
          <a:extLst>
            <a:ext uri="{FF2B5EF4-FFF2-40B4-BE49-F238E27FC236}">
              <a16:creationId xmlns:a16="http://schemas.microsoft.com/office/drawing/2014/main" id="{0940EDAE-EBB2-421B-A083-F671884BB5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4" name="Text Box 7">
          <a:extLst>
            <a:ext uri="{FF2B5EF4-FFF2-40B4-BE49-F238E27FC236}">
              <a16:creationId xmlns:a16="http://schemas.microsoft.com/office/drawing/2014/main" id="{DB23ED7B-72C5-476C-8C20-745434E457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5" name="Text Box 7">
          <a:extLst>
            <a:ext uri="{FF2B5EF4-FFF2-40B4-BE49-F238E27FC236}">
              <a16:creationId xmlns:a16="http://schemas.microsoft.com/office/drawing/2014/main" id="{91D77D17-A5AD-44C0-863D-5030238537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6" name="Text Box 7">
          <a:extLst>
            <a:ext uri="{FF2B5EF4-FFF2-40B4-BE49-F238E27FC236}">
              <a16:creationId xmlns:a16="http://schemas.microsoft.com/office/drawing/2014/main" id="{94D4EF50-1D88-4ACB-BFD9-51C534B9D4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7" name="Text Box 7">
          <a:extLst>
            <a:ext uri="{FF2B5EF4-FFF2-40B4-BE49-F238E27FC236}">
              <a16:creationId xmlns:a16="http://schemas.microsoft.com/office/drawing/2014/main" id="{9BF9AF5B-A451-41E4-921E-49B6E5659F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8" name="Text Box 7">
          <a:extLst>
            <a:ext uri="{FF2B5EF4-FFF2-40B4-BE49-F238E27FC236}">
              <a16:creationId xmlns:a16="http://schemas.microsoft.com/office/drawing/2014/main" id="{967169FC-B717-4EA6-8E10-FDFD72C57C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59" name="Text Box 7">
          <a:extLst>
            <a:ext uri="{FF2B5EF4-FFF2-40B4-BE49-F238E27FC236}">
              <a16:creationId xmlns:a16="http://schemas.microsoft.com/office/drawing/2014/main" id="{BFCF0277-AF1E-4574-996E-9E148A4CF0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0" name="Text Box 7">
          <a:extLst>
            <a:ext uri="{FF2B5EF4-FFF2-40B4-BE49-F238E27FC236}">
              <a16:creationId xmlns:a16="http://schemas.microsoft.com/office/drawing/2014/main" id="{6C1919F7-53B6-4CD9-9D58-C097A3B821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1" name="Text Box 7">
          <a:extLst>
            <a:ext uri="{FF2B5EF4-FFF2-40B4-BE49-F238E27FC236}">
              <a16:creationId xmlns:a16="http://schemas.microsoft.com/office/drawing/2014/main" id="{CED07D2C-7E80-41C5-9289-53E6039655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2" name="Text Box 7">
          <a:extLst>
            <a:ext uri="{FF2B5EF4-FFF2-40B4-BE49-F238E27FC236}">
              <a16:creationId xmlns:a16="http://schemas.microsoft.com/office/drawing/2014/main" id="{9D68FCC5-23AE-4101-8BB9-BB25E946D5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3" name="Text Box 7">
          <a:extLst>
            <a:ext uri="{FF2B5EF4-FFF2-40B4-BE49-F238E27FC236}">
              <a16:creationId xmlns:a16="http://schemas.microsoft.com/office/drawing/2014/main" id="{3C1D819D-2523-41C4-AB88-A529AB8235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4" name="Text Box 7">
          <a:extLst>
            <a:ext uri="{FF2B5EF4-FFF2-40B4-BE49-F238E27FC236}">
              <a16:creationId xmlns:a16="http://schemas.microsoft.com/office/drawing/2014/main" id="{F71D53D7-8F8F-4DE3-BC3B-8D5081C31E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4065" name="Text Box 7">
          <a:extLst>
            <a:ext uri="{FF2B5EF4-FFF2-40B4-BE49-F238E27FC236}">
              <a16:creationId xmlns:a16="http://schemas.microsoft.com/office/drawing/2014/main" id="{00638D01-1E51-4426-BD73-DFC11E9487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6" name="Text Box 7">
          <a:extLst>
            <a:ext uri="{FF2B5EF4-FFF2-40B4-BE49-F238E27FC236}">
              <a16:creationId xmlns:a16="http://schemas.microsoft.com/office/drawing/2014/main" id="{3C6B1712-5DD6-40F8-B3F2-3FDF1CA20C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7" name="Text Box 7">
          <a:extLst>
            <a:ext uri="{FF2B5EF4-FFF2-40B4-BE49-F238E27FC236}">
              <a16:creationId xmlns:a16="http://schemas.microsoft.com/office/drawing/2014/main" id="{245B9E59-E6AB-41AF-B703-6DB0AA18DE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8" name="Text Box 7">
          <a:extLst>
            <a:ext uri="{FF2B5EF4-FFF2-40B4-BE49-F238E27FC236}">
              <a16:creationId xmlns:a16="http://schemas.microsoft.com/office/drawing/2014/main" id="{97BB547E-73CF-4CED-915D-E1F7C3BD31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69" name="Text Box 7">
          <a:extLst>
            <a:ext uri="{FF2B5EF4-FFF2-40B4-BE49-F238E27FC236}">
              <a16:creationId xmlns:a16="http://schemas.microsoft.com/office/drawing/2014/main" id="{FA882F03-BFE2-420F-A63F-ED44F120A4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0" name="Text Box 7">
          <a:extLst>
            <a:ext uri="{FF2B5EF4-FFF2-40B4-BE49-F238E27FC236}">
              <a16:creationId xmlns:a16="http://schemas.microsoft.com/office/drawing/2014/main" id="{2D1C4CD5-5426-4B0F-9DE5-E3140EE04B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1" name="Text Box 7">
          <a:extLst>
            <a:ext uri="{FF2B5EF4-FFF2-40B4-BE49-F238E27FC236}">
              <a16:creationId xmlns:a16="http://schemas.microsoft.com/office/drawing/2014/main" id="{B23C12C7-731C-4085-9DD5-F1941E6C06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2" name="Text Box 7">
          <a:extLst>
            <a:ext uri="{FF2B5EF4-FFF2-40B4-BE49-F238E27FC236}">
              <a16:creationId xmlns:a16="http://schemas.microsoft.com/office/drawing/2014/main" id="{D8FFAD7E-D331-4968-A276-77D0767BFD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3" name="Text Box 7">
          <a:extLst>
            <a:ext uri="{FF2B5EF4-FFF2-40B4-BE49-F238E27FC236}">
              <a16:creationId xmlns:a16="http://schemas.microsoft.com/office/drawing/2014/main" id="{D0D55CC3-7D2B-4435-86CC-99E702552F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4" name="Text Box 7">
          <a:extLst>
            <a:ext uri="{FF2B5EF4-FFF2-40B4-BE49-F238E27FC236}">
              <a16:creationId xmlns:a16="http://schemas.microsoft.com/office/drawing/2014/main" id="{41788E92-6910-4D2E-A4CB-DE1EC60FF6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5" name="Text Box 7">
          <a:extLst>
            <a:ext uri="{FF2B5EF4-FFF2-40B4-BE49-F238E27FC236}">
              <a16:creationId xmlns:a16="http://schemas.microsoft.com/office/drawing/2014/main" id="{8BA7424A-31E5-4F8F-8C20-D75C2CEB60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6" name="Text Box 7">
          <a:extLst>
            <a:ext uri="{FF2B5EF4-FFF2-40B4-BE49-F238E27FC236}">
              <a16:creationId xmlns:a16="http://schemas.microsoft.com/office/drawing/2014/main" id="{8DC8C7B5-F2B6-4C27-BA92-57838134C5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7" name="Text Box 7">
          <a:extLst>
            <a:ext uri="{FF2B5EF4-FFF2-40B4-BE49-F238E27FC236}">
              <a16:creationId xmlns:a16="http://schemas.microsoft.com/office/drawing/2014/main" id="{4AE712DA-5BD3-47A2-9E0D-050E518540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8" name="Text Box 7">
          <a:extLst>
            <a:ext uri="{FF2B5EF4-FFF2-40B4-BE49-F238E27FC236}">
              <a16:creationId xmlns:a16="http://schemas.microsoft.com/office/drawing/2014/main" id="{2685D13E-EC27-49AA-8C5D-E56CEFFB66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79" name="Text Box 7">
          <a:extLst>
            <a:ext uri="{FF2B5EF4-FFF2-40B4-BE49-F238E27FC236}">
              <a16:creationId xmlns:a16="http://schemas.microsoft.com/office/drawing/2014/main" id="{0266DB40-0BA3-4239-A25C-DC415E2B6D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0" name="Text Box 7">
          <a:extLst>
            <a:ext uri="{FF2B5EF4-FFF2-40B4-BE49-F238E27FC236}">
              <a16:creationId xmlns:a16="http://schemas.microsoft.com/office/drawing/2014/main" id="{D3FE194F-8866-42C4-B89A-DE583510B0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1" name="Text Box 7">
          <a:extLst>
            <a:ext uri="{FF2B5EF4-FFF2-40B4-BE49-F238E27FC236}">
              <a16:creationId xmlns:a16="http://schemas.microsoft.com/office/drawing/2014/main" id="{FDB0963C-0FB5-41C6-AA2A-BC35D07AE3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2" name="Text Box 7">
          <a:extLst>
            <a:ext uri="{FF2B5EF4-FFF2-40B4-BE49-F238E27FC236}">
              <a16:creationId xmlns:a16="http://schemas.microsoft.com/office/drawing/2014/main" id="{683B2036-E675-450B-9D30-43F998C74D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3" name="Text Box 7">
          <a:extLst>
            <a:ext uri="{FF2B5EF4-FFF2-40B4-BE49-F238E27FC236}">
              <a16:creationId xmlns:a16="http://schemas.microsoft.com/office/drawing/2014/main" id="{FF5A2627-3ADF-47EC-BBB6-5D4D10B894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4" name="Text Box 7">
          <a:extLst>
            <a:ext uri="{FF2B5EF4-FFF2-40B4-BE49-F238E27FC236}">
              <a16:creationId xmlns:a16="http://schemas.microsoft.com/office/drawing/2014/main" id="{C2D2890C-15F6-425F-9952-D4417CACB5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5" name="Text Box 7">
          <a:extLst>
            <a:ext uri="{FF2B5EF4-FFF2-40B4-BE49-F238E27FC236}">
              <a16:creationId xmlns:a16="http://schemas.microsoft.com/office/drawing/2014/main" id="{AFA627A7-4461-4A91-9ADE-0FB64F746B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6" name="Text Box 7">
          <a:extLst>
            <a:ext uri="{FF2B5EF4-FFF2-40B4-BE49-F238E27FC236}">
              <a16:creationId xmlns:a16="http://schemas.microsoft.com/office/drawing/2014/main" id="{B0563E3E-6A02-4AFC-9B61-D6C4C042D4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7" name="Text Box 7">
          <a:extLst>
            <a:ext uri="{FF2B5EF4-FFF2-40B4-BE49-F238E27FC236}">
              <a16:creationId xmlns:a16="http://schemas.microsoft.com/office/drawing/2014/main" id="{37D357A7-FE3D-40AC-A1E3-A6109227DE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8" name="Text Box 7">
          <a:extLst>
            <a:ext uri="{FF2B5EF4-FFF2-40B4-BE49-F238E27FC236}">
              <a16:creationId xmlns:a16="http://schemas.microsoft.com/office/drawing/2014/main" id="{C079FF0A-0976-4D58-930F-C117E8EFC5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89" name="Text Box 7">
          <a:extLst>
            <a:ext uri="{FF2B5EF4-FFF2-40B4-BE49-F238E27FC236}">
              <a16:creationId xmlns:a16="http://schemas.microsoft.com/office/drawing/2014/main" id="{9E53DF26-0484-4DDF-A191-C18375E0A4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0" name="Text Box 7">
          <a:extLst>
            <a:ext uri="{FF2B5EF4-FFF2-40B4-BE49-F238E27FC236}">
              <a16:creationId xmlns:a16="http://schemas.microsoft.com/office/drawing/2014/main" id="{7BFD9DC2-C31A-4DD6-8463-0A222EDEBA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1" name="Text Box 7">
          <a:extLst>
            <a:ext uri="{FF2B5EF4-FFF2-40B4-BE49-F238E27FC236}">
              <a16:creationId xmlns:a16="http://schemas.microsoft.com/office/drawing/2014/main" id="{F9A3A148-ECF0-46B1-8955-7E6959A48D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2" name="Text Box 7">
          <a:extLst>
            <a:ext uri="{FF2B5EF4-FFF2-40B4-BE49-F238E27FC236}">
              <a16:creationId xmlns:a16="http://schemas.microsoft.com/office/drawing/2014/main" id="{98DC2580-F6F8-410D-83D3-18AC9802D9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3" name="Text Box 7">
          <a:extLst>
            <a:ext uri="{FF2B5EF4-FFF2-40B4-BE49-F238E27FC236}">
              <a16:creationId xmlns:a16="http://schemas.microsoft.com/office/drawing/2014/main" id="{88FF7F08-59C3-4721-A0E9-5C3B4B116E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4" name="Text Box 7">
          <a:extLst>
            <a:ext uri="{FF2B5EF4-FFF2-40B4-BE49-F238E27FC236}">
              <a16:creationId xmlns:a16="http://schemas.microsoft.com/office/drawing/2014/main" id="{A279E8B6-FAA8-405F-8365-32A26E8860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5" name="Text Box 7">
          <a:extLst>
            <a:ext uri="{FF2B5EF4-FFF2-40B4-BE49-F238E27FC236}">
              <a16:creationId xmlns:a16="http://schemas.microsoft.com/office/drawing/2014/main" id="{8E71EEAB-05D1-41E1-8E53-84CE753B20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6" name="Text Box 7">
          <a:extLst>
            <a:ext uri="{FF2B5EF4-FFF2-40B4-BE49-F238E27FC236}">
              <a16:creationId xmlns:a16="http://schemas.microsoft.com/office/drawing/2014/main" id="{B49D40E2-AA22-434B-A110-9A448E2328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7" name="Text Box 7">
          <a:extLst>
            <a:ext uri="{FF2B5EF4-FFF2-40B4-BE49-F238E27FC236}">
              <a16:creationId xmlns:a16="http://schemas.microsoft.com/office/drawing/2014/main" id="{129BD37F-066F-4145-8BB0-C9A98F02DE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8" name="Text Box 7">
          <a:extLst>
            <a:ext uri="{FF2B5EF4-FFF2-40B4-BE49-F238E27FC236}">
              <a16:creationId xmlns:a16="http://schemas.microsoft.com/office/drawing/2014/main" id="{2153CD3C-9816-45D9-B7EB-561E23C3D5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099" name="Text Box 7">
          <a:extLst>
            <a:ext uri="{FF2B5EF4-FFF2-40B4-BE49-F238E27FC236}">
              <a16:creationId xmlns:a16="http://schemas.microsoft.com/office/drawing/2014/main" id="{AB145B04-7DBF-4365-AF7B-F12064569E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0" name="Text Box 7">
          <a:extLst>
            <a:ext uri="{FF2B5EF4-FFF2-40B4-BE49-F238E27FC236}">
              <a16:creationId xmlns:a16="http://schemas.microsoft.com/office/drawing/2014/main" id="{955EBA17-93EA-4B63-93A1-9D37AF83EF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1" name="Text Box 7">
          <a:extLst>
            <a:ext uri="{FF2B5EF4-FFF2-40B4-BE49-F238E27FC236}">
              <a16:creationId xmlns:a16="http://schemas.microsoft.com/office/drawing/2014/main" id="{9BB876D3-A99D-408F-B6F4-08ECB94916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2" name="Text Box 7">
          <a:extLst>
            <a:ext uri="{FF2B5EF4-FFF2-40B4-BE49-F238E27FC236}">
              <a16:creationId xmlns:a16="http://schemas.microsoft.com/office/drawing/2014/main" id="{F4A37525-8C40-419C-80A4-5617FEA4A2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3" name="Text Box 7">
          <a:extLst>
            <a:ext uri="{FF2B5EF4-FFF2-40B4-BE49-F238E27FC236}">
              <a16:creationId xmlns:a16="http://schemas.microsoft.com/office/drawing/2014/main" id="{0CEAD335-C059-46FE-B983-2EE8087ADB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4" name="Text Box 7">
          <a:extLst>
            <a:ext uri="{FF2B5EF4-FFF2-40B4-BE49-F238E27FC236}">
              <a16:creationId xmlns:a16="http://schemas.microsoft.com/office/drawing/2014/main" id="{CF577D6F-DCCC-4E05-BD15-DD1340A002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5" name="Text Box 7">
          <a:extLst>
            <a:ext uri="{FF2B5EF4-FFF2-40B4-BE49-F238E27FC236}">
              <a16:creationId xmlns:a16="http://schemas.microsoft.com/office/drawing/2014/main" id="{FA05231A-7180-456E-9B0B-7A51D2155A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6" name="Text Box 7">
          <a:extLst>
            <a:ext uri="{FF2B5EF4-FFF2-40B4-BE49-F238E27FC236}">
              <a16:creationId xmlns:a16="http://schemas.microsoft.com/office/drawing/2014/main" id="{5F4BDC80-81ED-400D-AE41-E12B8C04B5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7" name="Text Box 7">
          <a:extLst>
            <a:ext uri="{FF2B5EF4-FFF2-40B4-BE49-F238E27FC236}">
              <a16:creationId xmlns:a16="http://schemas.microsoft.com/office/drawing/2014/main" id="{B484BB02-1C8C-48AC-8A87-89A3E06247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8" name="Text Box 7">
          <a:extLst>
            <a:ext uri="{FF2B5EF4-FFF2-40B4-BE49-F238E27FC236}">
              <a16:creationId xmlns:a16="http://schemas.microsoft.com/office/drawing/2014/main" id="{61F3EE8E-86E5-48CC-9CD5-0A614459E4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09" name="Text Box 7">
          <a:extLst>
            <a:ext uri="{FF2B5EF4-FFF2-40B4-BE49-F238E27FC236}">
              <a16:creationId xmlns:a16="http://schemas.microsoft.com/office/drawing/2014/main" id="{701264DC-8E21-4977-9D23-5FEAFFD661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0" name="Text Box 7">
          <a:extLst>
            <a:ext uri="{FF2B5EF4-FFF2-40B4-BE49-F238E27FC236}">
              <a16:creationId xmlns:a16="http://schemas.microsoft.com/office/drawing/2014/main" id="{56E60B0D-52FB-438A-B2D5-8BC9A9BC90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1" name="Text Box 7">
          <a:extLst>
            <a:ext uri="{FF2B5EF4-FFF2-40B4-BE49-F238E27FC236}">
              <a16:creationId xmlns:a16="http://schemas.microsoft.com/office/drawing/2014/main" id="{E0D2FEA4-28FB-4A67-A0CE-410D5DD8BA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2" name="Text Box 7">
          <a:extLst>
            <a:ext uri="{FF2B5EF4-FFF2-40B4-BE49-F238E27FC236}">
              <a16:creationId xmlns:a16="http://schemas.microsoft.com/office/drawing/2014/main" id="{7693EC35-79D1-43A0-923E-A16E144578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3" name="Text Box 7">
          <a:extLst>
            <a:ext uri="{FF2B5EF4-FFF2-40B4-BE49-F238E27FC236}">
              <a16:creationId xmlns:a16="http://schemas.microsoft.com/office/drawing/2014/main" id="{73A0E646-3D8C-4C44-9045-A5586BC0A1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4" name="Text Box 7">
          <a:extLst>
            <a:ext uri="{FF2B5EF4-FFF2-40B4-BE49-F238E27FC236}">
              <a16:creationId xmlns:a16="http://schemas.microsoft.com/office/drawing/2014/main" id="{2549B99A-D992-4B78-924E-5E7F0F58FD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5" name="Text Box 7">
          <a:extLst>
            <a:ext uri="{FF2B5EF4-FFF2-40B4-BE49-F238E27FC236}">
              <a16:creationId xmlns:a16="http://schemas.microsoft.com/office/drawing/2014/main" id="{CE63FF06-7D09-4327-813C-1093D5054C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6" name="Text Box 7">
          <a:extLst>
            <a:ext uri="{FF2B5EF4-FFF2-40B4-BE49-F238E27FC236}">
              <a16:creationId xmlns:a16="http://schemas.microsoft.com/office/drawing/2014/main" id="{2DFA6727-C8F6-4F85-BC9B-717C38C25B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7" name="Text Box 7">
          <a:extLst>
            <a:ext uri="{FF2B5EF4-FFF2-40B4-BE49-F238E27FC236}">
              <a16:creationId xmlns:a16="http://schemas.microsoft.com/office/drawing/2014/main" id="{2D60E29F-A20B-4033-8132-4BC8C09D72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8" name="Text Box 7">
          <a:extLst>
            <a:ext uri="{FF2B5EF4-FFF2-40B4-BE49-F238E27FC236}">
              <a16:creationId xmlns:a16="http://schemas.microsoft.com/office/drawing/2014/main" id="{998BDE10-966D-488E-875B-D79C611129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19" name="Text Box 7">
          <a:extLst>
            <a:ext uri="{FF2B5EF4-FFF2-40B4-BE49-F238E27FC236}">
              <a16:creationId xmlns:a16="http://schemas.microsoft.com/office/drawing/2014/main" id="{D3F67AD0-5424-413B-A3E7-DAAEFBB1B1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0" name="Text Box 7">
          <a:extLst>
            <a:ext uri="{FF2B5EF4-FFF2-40B4-BE49-F238E27FC236}">
              <a16:creationId xmlns:a16="http://schemas.microsoft.com/office/drawing/2014/main" id="{3CD89A68-1772-4E67-908E-6EA39A6D5E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1" name="Text Box 7">
          <a:extLst>
            <a:ext uri="{FF2B5EF4-FFF2-40B4-BE49-F238E27FC236}">
              <a16:creationId xmlns:a16="http://schemas.microsoft.com/office/drawing/2014/main" id="{5A87CD4A-19F0-42CD-B4DE-94A11A0ED8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2" name="Text Box 7">
          <a:extLst>
            <a:ext uri="{FF2B5EF4-FFF2-40B4-BE49-F238E27FC236}">
              <a16:creationId xmlns:a16="http://schemas.microsoft.com/office/drawing/2014/main" id="{6720FAAD-659B-404A-A3D4-21F75A165E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3" name="Text Box 7">
          <a:extLst>
            <a:ext uri="{FF2B5EF4-FFF2-40B4-BE49-F238E27FC236}">
              <a16:creationId xmlns:a16="http://schemas.microsoft.com/office/drawing/2014/main" id="{B6CB4D0A-3DEF-4C99-89A0-F8F2450A8A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4" name="Text Box 7">
          <a:extLst>
            <a:ext uri="{FF2B5EF4-FFF2-40B4-BE49-F238E27FC236}">
              <a16:creationId xmlns:a16="http://schemas.microsoft.com/office/drawing/2014/main" id="{12908B3C-8611-4F76-AE72-32E06492DB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5" name="Text Box 7">
          <a:extLst>
            <a:ext uri="{FF2B5EF4-FFF2-40B4-BE49-F238E27FC236}">
              <a16:creationId xmlns:a16="http://schemas.microsoft.com/office/drawing/2014/main" id="{776C8637-57D0-4908-B534-A14A0FC193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6" name="Text Box 7">
          <a:extLst>
            <a:ext uri="{FF2B5EF4-FFF2-40B4-BE49-F238E27FC236}">
              <a16:creationId xmlns:a16="http://schemas.microsoft.com/office/drawing/2014/main" id="{4E4867C8-7BC0-41F8-8FE1-1A6ED79DC3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7" name="Text Box 7">
          <a:extLst>
            <a:ext uri="{FF2B5EF4-FFF2-40B4-BE49-F238E27FC236}">
              <a16:creationId xmlns:a16="http://schemas.microsoft.com/office/drawing/2014/main" id="{E3DC3ED7-C34F-4072-8BD7-32D4FE719F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8" name="Text Box 7">
          <a:extLst>
            <a:ext uri="{FF2B5EF4-FFF2-40B4-BE49-F238E27FC236}">
              <a16:creationId xmlns:a16="http://schemas.microsoft.com/office/drawing/2014/main" id="{850F1BD7-F65C-4FD0-AFB0-46EE20B446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29" name="Text Box 7">
          <a:extLst>
            <a:ext uri="{FF2B5EF4-FFF2-40B4-BE49-F238E27FC236}">
              <a16:creationId xmlns:a16="http://schemas.microsoft.com/office/drawing/2014/main" id="{2087926A-337F-4E00-A28E-4A07F710A8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0" name="Text Box 7">
          <a:extLst>
            <a:ext uri="{FF2B5EF4-FFF2-40B4-BE49-F238E27FC236}">
              <a16:creationId xmlns:a16="http://schemas.microsoft.com/office/drawing/2014/main" id="{417D301B-03BB-4767-BA34-9523FDD553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1" name="Text Box 7">
          <a:extLst>
            <a:ext uri="{FF2B5EF4-FFF2-40B4-BE49-F238E27FC236}">
              <a16:creationId xmlns:a16="http://schemas.microsoft.com/office/drawing/2014/main" id="{11AFCA87-1F33-4AE5-AD48-4B6B3CAD01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2" name="Text Box 7">
          <a:extLst>
            <a:ext uri="{FF2B5EF4-FFF2-40B4-BE49-F238E27FC236}">
              <a16:creationId xmlns:a16="http://schemas.microsoft.com/office/drawing/2014/main" id="{748FA458-3206-4A0B-80EE-93AAA797C5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3" name="Text Box 7">
          <a:extLst>
            <a:ext uri="{FF2B5EF4-FFF2-40B4-BE49-F238E27FC236}">
              <a16:creationId xmlns:a16="http://schemas.microsoft.com/office/drawing/2014/main" id="{EC0B18F0-F5BF-4731-A9F0-15B87A1133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4" name="Text Box 7">
          <a:extLst>
            <a:ext uri="{FF2B5EF4-FFF2-40B4-BE49-F238E27FC236}">
              <a16:creationId xmlns:a16="http://schemas.microsoft.com/office/drawing/2014/main" id="{C485FE07-94E7-4E21-9415-3ABA5E9F60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5" name="Text Box 7">
          <a:extLst>
            <a:ext uri="{FF2B5EF4-FFF2-40B4-BE49-F238E27FC236}">
              <a16:creationId xmlns:a16="http://schemas.microsoft.com/office/drawing/2014/main" id="{5CFA1DB3-1112-427C-8D5D-CF4D24B2FC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6" name="Text Box 7">
          <a:extLst>
            <a:ext uri="{FF2B5EF4-FFF2-40B4-BE49-F238E27FC236}">
              <a16:creationId xmlns:a16="http://schemas.microsoft.com/office/drawing/2014/main" id="{5DA84E92-A2A4-430A-B6AC-22DD18B4D8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7" name="Text Box 7">
          <a:extLst>
            <a:ext uri="{FF2B5EF4-FFF2-40B4-BE49-F238E27FC236}">
              <a16:creationId xmlns:a16="http://schemas.microsoft.com/office/drawing/2014/main" id="{55E9CB2E-8047-4D54-9A57-581535DDB6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8" name="Text Box 7">
          <a:extLst>
            <a:ext uri="{FF2B5EF4-FFF2-40B4-BE49-F238E27FC236}">
              <a16:creationId xmlns:a16="http://schemas.microsoft.com/office/drawing/2014/main" id="{D7BCB7BA-9467-444D-AB70-E18074B232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39" name="Text Box 7">
          <a:extLst>
            <a:ext uri="{FF2B5EF4-FFF2-40B4-BE49-F238E27FC236}">
              <a16:creationId xmlns:a16="http://schemas.microsoft.com/office/drawing/2014/main" id="{A25A5D24-4A08-4333-BC3E-665E54B2F0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0" name="Text Box 7">
          <a:extLst>
            <a:ext uri="{FF2B5EF4-FFF2-40B4-BE49-F238E27FC236}">
              <a16:creationId xmlns:a16="http://schemas.microsoft.com/office/drawing/2014/main" id="{EAF01344-C746-43F6-BE39-462EA9C01B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1" name="Text Box 7">
          <a:extLst>
            <a:ext uri="{FF2B5EF4-FFF2-40B4-BE49-F238E27FC236}">
              <a16:creationId xmlns:a16="http://schemas.microsoft.com/office/drawing/2014/main" id="{E4F0873C-6AE3-43E4-99F9-5B2D85082E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2" name="Text Box 7">
          <a:extLst>
            <a:ext uri="{FF2B5EF4-FFF2-40B4-BE49-F238E27FC236}">
              <a16:creationId xmlns:a16="http://schemas.microsoft.com/office/drawing/2014/main" id="{BEB834BC-6413-4B55-9672-6E51A4F2C9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3" name="Text Box 7">
          <a:extLst>
            <a:ext uri="{FF2B5EF4-FFF2-40B4-BE49-F238E27FC236}">
              <a16:creationId xmlns:a16="http://schemas.microsoft.com/office/drawing/2014/main" id="{D1501CBE-ECA2-4CC8-9753-6595A5DD70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4" name="Text Box 7">
          <a:extLst>
            <a:ext uri="{FF2B5EF4-FFF2-40B4-BE49-F238E27FC236}">
              <a16:creationId xmlns:a16="http://schemas.microsoft.com/office/drawing/2014/main" id="{75D159BA-F108-4BBB-B474-ED41EDA02F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5" name="Text Box 7">
          <a:extLst>
            <a:ext uri="{FF2B5EF4-FFF2-40B4-BE49-F238E27FC236}">
              <a16:creationId xmlns:a16="http://schemas.microsoft.com/office/drawing/2014/main" id="{E4DC5169-3216-42B9-95BD-B16870A88F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6" name="Text Box 7">
          <a:extLst>
            <a:ext uri="{FF2B5EF4-FFF2-40B4-BE49-F238E27FC236}">
              <a16:creationId xmlns:a16="http://schemas.microsoft.com/office/drawing/2014/main" id="{3CA829E8-9C93-40CE-B9A6-C4ADA67E78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7" name="Text Box 7">
          <a:extLst>
            <a:ext uri="{FF2B5EF4-FFF2-40B4-BE49-F238E27FC236}">
              <a16:creationId xmlns:a16="http://schemas.microsoft.com/office/drawing/2014/main" id="{62C88312-F7B9-458C-AF77-7D7A704069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8" name="Text Box 7">
          <a:extLst>
            <a:ext uri="{FF2B5EF4-FFF2-40B4-BE49-F238E27FC236}">
              <a16:creationId xmlns:a16="http://schemas.microsoft.com/office/drawing/2014/main" id="{63BCCCA4-B6DD-4AC1-B487-352C05C180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49" name="Text Box 7">
          <a:extLst>
            <a:ext uri="{FF2B5EF4-FFF2-40B4-BE49-F238E27FC236}">
              <a16:creationId xmlns:a16="http://schemas.microsoft.com/office/drawing/2014/main" id="{B1B033A7-3A12-40A9-915C-671CF68FCC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0" name="Text Box 7">
          <a:extLst>
            <a:ext uri="{FF2B5EF4-FFF2-40B4-BE49-F238E27FC236}">
              <a16:creationId xmlns:a16="http://schemas.microsoft.com/office/drawing/2014/main" id="{13569EEE-AE64-4AE4-BC2D-72D8F82E71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1" name="Text Box 7">
          <a:extLst>
            <a:ext uri="{FF2B5EF4-FFF2-40B4-BE49-F238E27FC236}">
              <a16:creationId xmlns:a16="http://schemas.microsoft.com/office/drawing/2014/main" id="{5EEA59EC-29C2-4B10-B46E-9B191C886A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2" name="Text Box 7">
          <a:extLst>
            <a:ext uri="{FF2B5EF4-FFF2-40B4-BE49-F238E27FC236}">
              <a16:creationId xmlns:a16="http://schemas.microsoft.com/office/drawing/2014/main" id="{444A6C5C-BA61-41B7-B64B-5CE916B545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3" name="Text Box 7">
          <a:extLst>
            <a:ext uri="{FF2B5EF4-FFF2-40B4-BE49-F238E27FC236}">
              <a16:creationId xmlns:a16="http://schemas.microsoft.com/office/drawing/2014/main" id="{C75210E8-019D-4C52-AA5C-B62A70BA62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4" name="Text Box 7">
          <a:extLst>
            <a:ext uri="{FF2B5EF4-FFF2-40B4-BE49-F238E27FC236}">
              <a16:creationId xmlns:a16="http://schemas.microsoft.com/office/drawing/2014/main" id="{A350D33A-ABEE-4071-93D5-2B076996E7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5" name="Text Box 7">
          <a:extLst>
            <a:ext uri="{FF2B5EF4-FFF2-40B4-BE49-F238E27FC236}">
              <a16:creationId xmlns:a16="http://schemas.microsoft.com/office/drawing/2014/main" id="{B96DA34E-9575-4FB3-8D59-375CC880E9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6" name="Text Box 7">
          <a:extLst>
            <a:ext uri="{FF2B5EF4-FFF2-40B4-BE49-F238E27FC236}">
              <a16:creationId xmlns:a16="http://schemas.microsoft.com/office/drawing/2014/main" id="{989CB50D-BAFF-437A-915E-95EDA10DA4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7" name="Text Box 7">
          <a:extLst>
            <a:ext uri="{FF2B5EF4-FFF2-40B4-BE49-F238E27FC236}">
              <a16:creationId xmlns:a16="http://schemas.microsoft.com/office/drawing/2014/main" id="{36F507FC-7DDF-40B8-A86D-13EDBB3088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8" name="Text Box 7">
          <a:extLst>
            <a:ext uri="{FF2B5EF4-FFF2-40B4-BE49-F238E27FC236}">
              <a16:creationId xmlns:a16="http://schemas.microsoft.com/office/drawing/2014/main" id="{ACB3BAD7-9D99-4FCF-B632-FCDB34E62D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59" name="Text Box 7">
          <a:extLst>
            <a:ext uri="{FF2B5EF4-FFF2-40B4-BE49-F238E27FC236}">
              <a16:creationId xmlns:a16="http://schemas.microsoft.com/office/drawing/2014/main" id="{5F7D37C9-8B14-4BEA-BE77-D0AC7387C2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0" name="Text Box 7">
          <a:extLst>
            <a:ext uri="{FF2B5EF4-FFF2-40B4-BE49-F238E27FC236}">
              <a16:creationId xmlns:a16="http://schemas.microsoft.com/office/drawing/2014/main" id="{8398374E-35EC-4020-8322-1D73D0D0AC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1" name="Text Box 7">
          <a:extLst>
            <a:ext uri="{FF2B5EF4-FFF2-40B4-BE49-F238E27FC236}">
              <a16:creationId xmlns:a16="http://schemas.microsoft.com/office/drawing/2014/main" id="{4B7858B4-08E4-41E7-AEF4-29E07F4BF9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2" name="Text Box 7">
          <a:extLst>
            <a:ext uri="{FF2B5EF4-FFF2-40B4-BE49-F238E27FC236}">
              <a16:creationId xmlns:a16="http://schemas.microsoft.com/office/drawing/2014/main" id="{509F52C6-09EB-4895-858B-D9ABD2379A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3" name="Text Box 7">
          <a:extLst>
            <a:ext uri="{FF2B5EF4-FFF2-40B4-BE49-F238E27FC236}">
              <a16:creationId xmlns:a16="http://schemas.microsoft.com/office/drawing/2014/main" id="{7C93D7D8-4D02-4C43-96C6-AC311AB2A5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4" name="Text Box 7">
          <a:extLst>
            <a:ext uri="{FF2B5EF4-FFF2-40B4-BE49-F238E27FC236}">
              <a16:creationId xmlns:a16="http://schemas.microsoft.com/office/drawing/2014/main" id="{A16D0D6A-E1F4-49C6-A691-A0E0F3CD5F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5" name="Text Box 7">
          <a:extLst>
            <a:ext uri="{FF2B5EF4-FFF2-40B4-BE49-F238E27FC236}">
              <a16:creationId xmlns:a16="http://schemas.microsoft.com/office/drawing/2014/main" id="{0DA48B21-FF92-43D1-994D-7C5B23EE3C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6" name="Text Box 7">
          <a:extLst>
            <a:ext uri="{FF2B5EF4-FFF2-40B4-BE49-F238E27FC236}">
              <a16:creationId xmlns:a16="http://schemas.microsoft.com/office/drawing/2014/main" id="{AE72FBDE-ACF7-44B5-BB67-C0F584BA51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7" name="Text Box 7">
          <a:extLst>
            <a:ext uri="{FF2B5EF4-FFF2-40B4-BE49-F238E27FC236}">
              <a16:creationId xmlns:a16="http://schemas.microsoft.com/office/drawing/2014/main" id="{F73020D1-4D6E-41C9-8739-DA2046CCE6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8" name="Text Box 7">
          <a:extLst>
            <a:ext uri="{FF2B5EF4-FFF2-40B4-BE49-F238E27FC236}">
              <a16:creationId xmlns:a16="http://schemas.microsoft.com/office/drawing/2014/main" id="{7E2E1F88-BD0B-4A54-AB2C-A11FAFF9E8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69" name="Text Box 7">
          <a:extLst>
            <a:ext uri="{FF2B5EF4-FFF2-40B4-BE49-F238E27FC236}">
              <a16:creationId xmlns:a16="http://schemas.microsoft.com/office/drawing/2014/main" id="{CD1269F7-F6FD-433D-9ECF-D90E13C0F4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0" name="Text Box 7">
          <a:extLst>
            <a:ext uri="{FF2B5EF4-FFF2-40B4-BE49-F238E27FC236}">
              <a16:creationId xmlns:a16="http://schemas.microsoft.com/office/drawing/2014/main" id="{40876B87-7295-460B-A1AB-1BBE4CE17F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1" name="Text Box 7">
          <a:extLst>
            <a:ext uri="{FF2B5EF4-FFF2-40B4-BE49-F238E27FC236}">
              <a16:creationId xmlns:a16="http://schemas.microsoft.com/office/drawing/2014/main" id="{6631CD37-7EB3-4ACD-8F7C-914E3643D9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2" name="Text Box 7">
          <a:extLst>
            <a:ext uri="{FF2B5EF4-FFF2-40B4-BE49-F238E27FC236}">
              <a16:creationId xmlns:a16="http://schemas.microsoft.com/office/drawing/2014/main" id="{BE89F887-F509-45A9-881A-8287C7ABBA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3" name="Text Box 7">
          <a:extLst>
            <a:ext uri="{FF2B5EF4-FFF2-40B4-BE49-F238E27FC236}">
              <a16:creationId xmlns:a16="http://schemas.microsoft.com/office/drawing/2014/main" id="{0BACB969-03C7-45F9-8214-C26867E5BF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4" name="Text Box 7">
          <a:extLst>
            <a:ext uri="{FF2B5EF4-FFF2-40B4-BE49-F238E27FC236}">
              <a16:creationId xmlns:a16="http://schemas.microsoft.com/office/drawing/2014/main" id="{6570E21F-AC83-44EC-8A74-353DB374A5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5" name="Text Box 7">
          <a:extLst>
            <a:ext uri="{FF2B5EF4-FFF2-40B4-BE49-F238E27FC236}">
              <a16:creationId xmlns:a16="http://schemas.microsoft.com/office/drawing/2014/main" id="{E9AF34D2-43B4-47E8-B102-DB62FE49ED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6" name="Text Box 7">
          <a:extLst>
            <a:ext uri="{FF2B5EF4-FFF2-40B4-BE49-F238E27FC236}">
              <a16:creationId xmlns:a16="http://schemas.microsoft.com/office/drawing/2014/main" id="{6B6939A1-0F8C-4AEF-BC89-2AC7FD7510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7" name="Text Box 7">
          <a:extLst>
            <a:ext uri="{FF2B5EF4-FFF2-40B4-BE49-F238E27FC236}">
              <a16:creationId xmlns:a16="http://schemas.microsoft.com/office/drawing/2014/main" id="{AAF86AE7-05A7-4E8C-AA02-C506497745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8" name="Text Box 7">
          <a:extLst>
            <a:ext uri="{FF2B5EF4-FFF2-40B4-BE49-F238E27FC236}">
              <a16:creationId xmlns:a16="http://schemas.microsoft.com/office/drawing/2014/main" id="{05CB81F4-0AB0-49D2-BB11-418E0677F0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79" name="Text Box 7">
          <a:extLst>
            <a:ext uri="{FF2B5EF4-FFF2-40B4-BE49-F238E27FC236}">
              <a16:creationId xmlns:a16="http://schemas.microsoft.com/office/drawing/2014/main" id="{AA97CE31-6B03-4857-9AE4-EACEE1D77E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0" name="Text Box 7">
          <a:extLst>
            <a:ext uri="{FF2B5EF4-FFF2-40B4-BE49-F238E27FC236}">
              <a16:creationId xmlns:a16="http://schemas.microsoft.com/office/drawing/2014/main" id="{9969C40B-CA51-40DF-B4CD-A7609EDEDD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1" name="Text Box 7">
          <a:extLst>
            <a:ext uri="{FF2B5EF4-FFF2-40B4-BE49-F238E27FC236}">
              <a16:creationId xmlns:a16="http://schemas.microsoft.com/office/drawing/2014/main" id="{19655427-0494-4F10-B86B-652011F546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2" name="Text Box 7">
          <a:extLst>
            <a:ext uri="{FF2B5EF4-FFF2-40B4-BE49-F238E27FC236}">
              <a16:creationId xmlns:a16="http://schemas.microsoft.com/office/drawing/2014/main" id="{9CEC9FB4-2A9D-4ECF-A501-D3738BE60D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3" name="Text Box 7">
          <a:extLst>
            <a:ext uri="{FF2B5EF4-FFF2-40B4-BE49-F238E27FC236}">
              <a16:creationId xmlns:a16="http://schemas.microsoft.com/office/drawing/2014/main" id="{2DD0CE55-B5D9-4771-8D8F-A38FE67CA2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4" name="Text Box 7">
          <a:extLst>
            <a:ext uri="{FF2B5EF4-FFF2-40B4-BE49-F238E27FC236}">
              <a16:creationId xmlns:a16="http://schemas.microsoft.com/office/drawing/2014/main" id="{35B28DB0-2DD9-484F-BFEF-5D6FD1F255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5" name="Text Box 7">
          <a:extLst>
            <a:ext uri="{FF2B5EF4-FFF2-40B4-BE49-F238E27FC236}">
              <a16:creationId xmlns:a16="http://schemas.microsoft.com/office/drawing/2014/main" id="{7D0F1DD3-7EE7-4E9F-B3BA-A48BB972B8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6" name="Text Box 7">
          <a:extLst>
            <a:ext uri="{FF2B5EF4-FFF2-40B4-BE49-F238E27FC236}">
              <a16:creationId xmlns:a16="http://schemas.microsoft.com/office/drawing/2014/main" id="{99613B4D-ED77-42A0-9746-F13B67355F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7" name="Text Box 7">
          <a:extLst>
            <a:ext uri="{FF2B5EF4-FFF2-40B4-BE49-F238E27FC236}">
              <a16:creationId xmlns:a16="http://schemas.microsoft.com/office/drawing/2014/main" id="{F379C796-508A-486B-9EB6-125EEBED62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8" name="Text Box 7">
          <a:extLst>
            <a:ext uri="{FF2B5EF4-FFF2-40B4-BE49-F238E27FC236}">
              <a16:creationId xmlns:a16="http://schemas.microsoft.com/office/drawing/2014/main" id="{3A96FB8D-8F9F-4277-A5F7-37774BFED4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89" name="Text Box 7">
          <a:extLst>
            <a:ext uri="{FF2B5EF4-FFF2-40B4-BE49-F238E27FC236}">
              <a16:creationId xmlns:a16="http://schemas.microsoft.com/office/drawing/2014/main" id="{5D291063-25D9-4C7D-9E23-2221D23882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0" name="Text Box 7">
          <a:extLst>
            <a:ext uri="{FF2B5EF4-FFF2-40B4-BE49-F238E27FC236}">
              <a16:creationId xmlns:a16="http://schemas.microsoft.com/office/drawing/2014/main" id="{32071951-C7E3-4DE8-AA46-4E8165123B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1" name="Text Box 7">
          <a:extLst>
            <a:ext uri="{FF2B5EF4-FFF2-40B4-BE49-F238E27FC236}">
              <a16:creationId xmlns:a16="http://schemas.microsoft.com/office/drawing/2014/main" id="{A0AA185E-9B5A-402C-93C4-451B058ECC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2" name="Text Box 7">
          <a:extLst>
            <a:ext uri="{FF2B5EF4-FFF2-40B4-BE49-F238E27FC236}">
              <a16:creationId xmlns:a16="http://schemas.microsoft.com/office/drawing/2014/main" id="{47E1A64D-D3AD-4C8D-B772-1C3370B8D8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3" name="Text Box 7">
          <a:extLst>
            <a:ext uri="{FF2B5EF4-FFF2-40B4-BE49-F238E27FC236}">
              <a16:creationId xmlns:a16="http://schemas.microsoft.com/office/drawing/2014/main" id="{5A786C9A-62E3-46F5-9EBC-09C378BFB7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4" name="Text Box 7">
          <a:extLst>
            <a:ext uri="{FF2B5EF4-FFF2-40B4-BE49-F238E27FC236}">
              <a16:creationId xmlns:a16="http://schemas.microsoft.com/office/drawing/2014/main" id="{9B63DEC2-D5DA-4992-980E-1EA386DC5A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5" name="Text Box 7">
          <a:extLst>
            <a:ext uri="{FF2B5EF4-FFF2-40B4-BE49-F238E27FC236}">
              <a16:creationId xmlns:a16="http://schemas.microsoft.com/office/drawing/2014/main" id="{7418C9F1-FB13-4300-854F-90E81048CA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6" name="Text Box 7">
          <a:extLst>
            <a:ext uri="{FF2B5EF4-FFF2-40B4-BE49-F238E27FC236}">
              <a16:creationId xmlns:a16="http://schemas.microsoft.com/office/drawing/2014/main" id="{D9293A84-BDD6-413C-978B-19FDAB3AD6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7" name="Text Box 7">
          <a:extLst>
            <a:ext uri="{FF2B5EF4-FFF2-40B4-BE49-F238E27FC236}">
              <a16:creationId xmlns:a16="http://schemas.microsoft.com/office/drawing/2014/main" id="{C7B0429F-4B26-4F95-80AB-8C996F077D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8" name="Text Box 7">
          <a:extLst>
            <a:ext uri="{FF2B5EF4-FFF2-40B4-BE49-F238E27FC236}">
              <a16:creationId xmlns:a16="http://schemas.microsoft.com/office/drawing/2014/main" id="{C811521D-E562-495E-A6F8-A8D70AA2D9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199" name="Text Box 7">
          <a:extLst>
            <a:ext uri="{FF2B5EF4-FFF2-40B4-BE49-F238E27FC236}">
              <a16:creationId xmlns:a16="http://schemas.microsoft.com/office/drawing/2014/main" id="{919BB9F6-4193-4324-88B5-6E0E24AEA3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0" name="Text Box 7">
          <a:extLst>
            <a:ext uri="{FF2B5EF4-FFF2-40B4-BE49-F238E27FC236}">
              <a16:creationId xmlns:a16="http://schemas.microsoft.com/office/drawing/2014/main" id="{21782188-485A-459F-890E-846CEA8201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1" name="Text Box 7">
          <a:extLst>
            <a:ext uri="{FF2B5EF4-FFF2-40B4-BE49-F238E27FC236}">
              <a16:creationId xmlns:a16="http://schemas.microsoft.com/office/drawing/2014/main" id="{71871328-18C8-4D5E-88F9-644A285318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2" name="Text Box 7">
          <a:extLst>
            <a:ext uri="{FF2B5EF4-FFF2-40B4-BE49-F238E27FC236}">
              <a16:creationId xmlns:a16="http://schemas.microsoft.com/office/drawing/2014/main" id="{B22925D8-611F-4017-9795-F894685E90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3" name="Text Box 7">
          <a:extLst>
            <a:ext uri="{FF2B5EF4-FFF2-40B4-BE49-F238E27FC236}">
              <a16:creationId xmlns:a16="http://schemas.microsoft.com/office/drawing/2014/main" id="{CFB38D42-98A1-4C09-BF02-AD57AAA23A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4" name="Text Box 7">
          <a:extLst>
            <a:ext uri="{FF2B5EF4-FFF2-40B4-BE49-F238E27FC236}">
              <a16:creationId xmlns:a16="http://schemas.microsoft.com/office/drawing/2014/main" id="{08296CAB-DA26-4988-8B09-9C2F656A18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5" name="Text Box 7">
          <a:extLst>
            <a:ext uri="{FF2B5EF4-FFF2-40B4-BE49-F238E27FC236}">
              <a16:creationId xmlns:a16="http://schemas.microsoft.com/office/drawing/2014/main" id="{A80702DB-7265-4EFD-A44D-0BA266E817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6" name="Text Box 7">
          <a:extLst>
            <a:ext uri="{FF2B5EF4-FFF2-40B4-BE49-F238E27FC236}">
              <a16:creationId xmlns:a16="http://schemas.microsoft.com/office/drawing/2014/main" id="{43CA5D92-065E-4747-8590-5FC44ACBE3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7" name="Text Box 7">
          <a:extLst>
            <a:ext uri="{FF2B5EF4-FFF2-40B4-BE49-F238E27FC236}">
              <a16:creationId xmlns:a16="http://schemas.microsoft.com/office/drawing/2014/main" id="{D3E56604-EE55-4F74-AC60-57646E9836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8" name="Text Box 7">
          <a:extLst>
            <a:ext uri="{FF2B5EF4-FFF2-40B4-BE49-F238E27FC236}">
              <a16:creationId xmlns:a16="http://schemas.microsoft.com/office/drawing/2014/main" id="{810E6964-9A8B-46E4-AACE-F561F5684B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09" name="Text Box 7">
          <a:extLst>
            <a:ext uri="{FF2B5EF4-FFF2-40B4-BE49-F238E27FC236}">
              <a16:creationId xmlns:a16="http://schemas.microsoft.com/office/drawing/2014/main" id="{E82CF81D-2DFC-424F-8393-FC26374FF3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0" name="Text Box 7">
          <a:extLst>
            <a:ext uri="{FF2B5EF4-FFF2-40B4-BE49-F238E27FC236}">
              <a16:creationId xmlns:a16="http://schemas.microsoft.com/office/drawing/2014/main" id="{E5AAA9B8-EBEE-4E70-BB98-A5E5442771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1" name="Text Box 7">
          <a:extLst>
            <a:ext uri="{FF2B5EF4-FFF2-40B4-BE49-F238E27FC236}">
              <a16:creationId xmlns:a16="http://schemas.microsoft.com/office/drawing/2014/main" id="{BA501AD8-B69D-4305-A744-1801D681D0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2" name="Text Box 7">
          <a:extLst>
            <a:ext uri="{FF2B5EF4-FFF2-40B4-BE49-F238E27FC236}">
              <a16:creationId xmlns:a16="http://schemas.microsoft.com/office/drawing/2014/main" id="{85E61C2F-DD1C-4958-A6B9-3D5CACE881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3" name="Text Box 7">
          <a:extLst>
            <a:ext uri="{FF2B5EF4-FFF2-40B4-BE49-F238E27FC236}">
              <a16:creationId xmlns:a16="http://schemas.microsoft.com/office/drawing/2014/main" id="{041DA27D-F2A9-45A3-8136-4F9C4AB26F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4" name="Text Box 7">
          <a:extLst>
            <a:ext uri="{FF2B5EF4-FFF2-40B4-BE49-F238E27FC236}">
              <a16:creationId xmlns:a16="http://schemas.microsoft.com/office/drawing/2014/main" id="{59E3B526-7E1C-4487-AD97-F560A273D9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5" name="Text Box 7">
          <a:extLst>
            <a:ext uri="{FF2B5EF4-FFF2-40B4-BE49-F238E27FC236}">
              <a16:creationId xmlns:a16="http://schemas.microsoft.com/office/drawing/2014/main" id="{BCA6430B-033C-41E9-B65B-172913353E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6" name="Text Box 7">
          <a:extLst>
            <a:ext uri="{FF2B5EF4-FFF2-40B4-BE49-F238E27FC236}">
              <a16:creationId xmlns:a16="http://schemas.microsoft.com/office/drawing/2014/main" id="{42A151AE-D31B-40A6-A5EE-FA5F881F78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7" name="Text Box 7">
          <a:extLst>
            <a:ext uri="{FF2B5EF4-FFF2-40B4-BE49-F238E27FC236}">
              <a16:creationId xmlns:a16="http://schemas.microsoft.com/office/drawing/2014/main" id="{FAFDEBBC-2EBB-4959-AA6C-64AB07C618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8" name="Text Box 7">
          <a:extLst>
            <a:ext uri="{FF2B5EF4-FFF2-40B4-BE49-F238E27FC236}">
              <a16:creationId xmlns:a16="http://schemas.microsoft.com/office/drawing/2014/main" id="{B3726828-17C7-484C-A4C6-6823BA9C9B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19" name="Text Box 7">
          <a:extLst>
            <a:ext uri="{FF2B5EF4-FFF2-40B4-BE49-F238E27FC236}">
              <a16:creationId xmlns:a16="http://schemas.microsoft.com/office/drawing/2014/main" id="{DA8BF71F-6869-4058-B9D8-0A4B60F062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0" name="Text Box 7">
          <a:extLst>
            <a:ext uri="{FF2B5EF4-FFF2-40B4-BE49-F238E27FC236}">
              <a16:creationId xmlns:a16="http://schemas.microsoft.com/office/drawing/2014/main" id="{2D1C301E-DAA4-4DE7-BBDB-8508D1436E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1" name="Text Box 7">
          <a:extLst>
            <a:ext uri="{FF2B5EF4-FFF2-40B4-BE49-F238E27FC236}">
              <a16:creationId xmlns:a16="http://schemas.microsoft.com/office/drawing/2014/main" id="{89852F5B-FA45-4F5C-A7ED-C25869E0F2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2" name="Text Box 7">
          <a:extLst>
            <a:ext uri="{FF2B5EF4-FFF2-40B4-BE49-F238E27FC236}">
              <a16:creationId xmlns:a16="http://schemas.microsoft.com/office/drawing/2014/main" id="{E021DF6C-3B88-4464-BC90-AADEF15051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3" name="Text Box 7">
          <a:extLst>
            <a:ext uri="{FF2B5EF4-FFF2-40B4-BE49-F238E27FC236}">
              <a16:creationId xmlns:a16="http://schemas.microsoft.com/office/drawing/2014/main" id="{1AB7DAFC-4458-4485-9F0C-5D757C6FCA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4" name="Text Box 7">
          <a:extLst>
            <a:ext uri="{FF2B5EF4-FFF2-40B4-BE49-F238E27FC236}">
              <a16:creationId xmlns:a16="http://schemas.microsoft.com/office/drawing/2014/main" id="{D6068380-4DC0-4240-A03B-404E14CE97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5" name="Text Box 7">
          <a:extLst>
            <a:ext uri="{FF2B5EF4-FFF2-40B4-BE49-F238E27FC236}">
              <a16:creationId xmlns:a16="http://schemas.microsoft.com/office/drawing/2014/main" id="{C1A5367B-6E9C-4126-A87E-8AE0C2AF4B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6" name="Text Box 7">
          <a:extLst>
            <a:ext uri="{FF2B5EF4-FFF2-40B4-BE49-F238E27FC236}">
              <a16:creationId xmlns:a16="http://schemas.microsoft.com/office/drawing/2014/main" id="{CA15350B-1DF3-4664-A1F7-B74F944023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7" name="Text Box 7">
          <a:extLst>
            <a:ext uri="{FF2B5EF4-FFF2-40B4-BE49-F238E27FC236}">
              <a16:creationId xmlns:a16="http://schemas.microsoft.com/office/drawing/2014/main" id="{8EA834F6-E1CA-465F-8B69-BD30C5BCF5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8" name="Text Box 7">
          <a:extLst>
            <a:ext uri="{FF2B5EF4-FFF2-40B4-BE49-F238E27FC236}">
              <a16:creationId xmlns:a16="http://schemas.microsoft.com/office/drawing/2014/main" id="{0E387276-58D1-4FA8-A7FA-C7277050FC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29" name="Text Box 7">
          <a:extLst>
            <a:ext uri="{FF2B5EF4-FFF2-40B4-BE49-F238E27FC236}">
              <a16:creationId xmlns:a16="http://schemas.microsoft.com/office/drawing/2014/main" id="{CAB5DC2C-1A49-4CA5-AD53-C4D229CE3F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0" name="Text Box 7">
          <a:extLst>
            <a:ext uri="{FF2B5EF4-FFF2-40B4-BE49-F238E27FC236}">
              <a16:creationId xmlns:a16="http://schemas.microsoft.com/office/drawing/2014/main" id="{7D27E642-2F1A-4FED-A35C-55627D41E2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1" name="Text Box 7">
          <a:extLst>
            <a:ext uri="{FF2B5EF4-FFF2-40B4-BE49-F238E27FC236}">
              <a16:creationId xmlns:a16="http://schemas.microsoft.com/office/drawing/2014/main" id="{3A207916-A961-4B0F-9669-B71F417491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2" name="Text Box 7">
          <a:extLst>
            <a:ext uri="{FF2B5EF4-FFF2-40B4-BE49-F238E27FC236}">
              <a16:creationId xmlns:a16="http://schemas.microsoft.com/office/drawing/2014/main" id="{D81D628F-6124-4BD8-BC1D-8975BB7D85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3" name="Text Box 7">
          <a:extLst>
            <a:ext uri="{FF2B5EF4-FFF2-40B4-BE49-F238E27FC236}">
              <a16:creationId xmlns:a16="http://schemas.microsoft.com/office/drawing/2014/main" id="{D7F32BD0-6550-47D8-89D8-12E929B23E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4" name="Text Box 7">
          <a:extLst>
            <a:ext uri="{FF2B5EF4-FFF2-40B4-BE49-F238E27FC236}">
              <a16:creationId xmlns:a16="http://schemas.microsoft.com/office/drawing/2014/main" id="{28412F37-6835-4BEB-ACC2-76F8970928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5" name="Text Box 7">
          <a:extLst>
            <a:ext uri="{FF2B5EF4-FFF2-40B4-BE49-F238E27FC236}">
              <a16:creationId xmlns:a16="http://schemas.microsoft.com/office/drawing/2014/main" id="{6E08174C-02C8-4A37-B9C3-DBA3FC6B1A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6" name="Text Box 7">
          <a:extLst>
            <a:ext uri="{FF2B5EF4-FFF2-40B4-BE49-F238E27FC236}">
              <a16:creationId xmlns:a16="http://schemas.microsoft.com/office/drawing/2014/main" id="{856836BC-9B8E-4441-96AD-252931206B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7" name="Text Box 7">
          <a:extLst>
            <a:ext uri="{FF2B5EF4-FFF2-40B4-BE49-F238E27FC236}">
              <a16:creationId xmlns:a16="http://schemas.microsoft.com/office/drawing/2014/main" id="{D2F10B85-4CA6-4B8B-883D-5A3DC61F1D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8" name="Text Box 7">
          <a:extLst>
            <a:ext uri="{FF2B5EF4-FFF2-40B4-BE49-F238E27FC236}">
              <a16:creationId xmlns:a16="http://schemas.microsoft.com/office/drawing/2014/main" id="{D8E5D303-272C-47EB-A050-5CE5766252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39" name="Text Box 7">
          <a:extLst>
            <a:ext uri="{FF2B5EF4-FFF2-40B4-BE49-F238E27FC236}">
              <a16:creationId xmlns:a16="http://schemas.microsoft.com/office/drawing/2014/main" id="{758BB136-B3D4-4D5B-81C7-56F2AF9580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0" name="Text Box 7">
          <a:extLst>
            <a:ext uri="{FF2B5EF4-FFF2-40B4-BE49-F238E27FC236}">
              <a16:creationId xmlns:a16="http://schemas.microsoft.com/office/drawing/2014/main" id="{314689E6-F445-4524-90C3-699ABC6CD3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1" name="Text Box 7">
          <a:extLst>
            <a:ext uri="{FF2B5EF4-FFF2-40B4-BE49-F238E27FC236}">
              <a16:creationId xmlns:a16="http://schemas.microsoft.com/office/drawing/2014/main" id="{97013930-59E4-4EFC-BC4F-64CC64890A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2" name="Text Box 7">
          <a:extLst>
            <a:ext uri="{FF2B5EF4-FFF2-40B4-BE49-F238E27FC236}">
              <a16:creationId xmlns:a16="http://schemas.microsoft.com/office/drawing/2014/main" id="{89FD0587-F61A-4510-8030-4B5472BA61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3" name="Text Box 7">
          <a:extLst>
            <a:ext uri="{FF2B5EF4-FFF2-40B4-BE49-F238E27FC236}">
              <a16:creationId xmlns:a16="http://schemas.microsoft.com/office/drawing/2014/main" id="{C2CC8F5F-6C28-4087-AEB5-82FAB9FBDC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4" name="Text Box 7">
          <a:extLst>
            <a:ext uri="{FF2B5EF4-FFF2-40B4-BE49-F238E27FC236}">
              <a16:creationId xmlns:a16="http://schemas.microsoft.com/office/drawing/2014/main" id="{88FB15C5-1A59-4A6F-A886-53B54B2986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5" name="Text Box 7">
          <a:extLst>
            <a:ext uri="{FF2B5EF4-FFF2-40B4-BE49-F238E27FC236}">
              <a16:creationId xmlns:a16="http://schemas.microsoft.com/office/drawing/2014/main" id="{CD07CCB2-751B-4329-A8E2-28417CB7B4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6" name="Text Box 7">
          <a:extLst>
            <a:ext uri="{FF2B5EF4-FFF2-40B4-BE49-F238E27FC236}">
              <a16:creationId xmlns:a16="http://schemas.microsoft.com/office/drawing/2014/main" id="{214BCE23-4476-4C75-BC80-0352025A41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7" name="Text Box 7">
          <a:extLst>
            <a:ext uri="{FF2B5EF4-FFF2-40B4-BE49-F238E27FC236}">
              <a16:creationId xmlns:a16="http://schemas.microsoft.com/office/drawing/2014/main" id="{E8FE7BA1-0C01-4E6C-9DA0-7AF1B5A8DD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8" name="Text Box 7">
          <a:extLst>
            <a:ext uri="{FF2B5EF4-FFF2-40B4-BE49-F238E27FC236}">
              <a16:creationId xmlns:a16="http://schemas.microsoft.com/office/drawing/2014/main" id="{C74021ED-F400-45E1-9765-190D60D534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49" name="Text Box 7">
          <a:extLst>
            <a:ext uri="{FF2B5EF4-FFF2-40B4-BE49-F238E27FC236}">
              <a16:creationId xmlns:a16="http://schemas.microsoft.com/office/drawing/2014/main" id="{04671830-457E-4DD2-9230-DDF6FE1C28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0" name="Text Box 7">
          <a:extLst>
            <a:ext uri="{FF2B5EF4-FFF2-40B4-BE49-F238E27FC236}">
              <a16:creationId xmlns:a16="http://schemas.microsoft.com/office/drawing/2014/main" id="{C6DC7B82-2CB2-4E3E-A558-3B2FD36AFB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1" name="Text Box 7">
          <a:extLst>
            <a:ext uri="{FF2B5EF4-FFF2-40B4-BE49-F238E27FC236}">
              <a16:creationId xmlns:a16="http://schemas.microsoft.com/office/drawing/2014/main" id="{8F8AA657-B83C-4CE5-90B3-B2C48C5686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2" name="Text Box 7">
          <a:extLst>
            <a:ext uri="{FF2B5EF4-FFF2-40B4-BE49-F238E27FC236}">
              <a16:creationId xmlns:a16="http://schemas.microsoft.com/office/drawing/2014/main" id="{94DDF1E7-5A73-470E-854C-1355065188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3" name="Text Box 7">
          <a:extLst>
            <a:ext uri="{FF2B5EF4-FFF2-40B4-BE49-F238E27FC236}">
              <a16:creationId xmlns:a16="http://schemas.microsoft.com/office/drawing/2014/main" id="{EF202531-F367-4451-BDDF-266B02E040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4" name="Text Box 7">
          <a:extLst>
            <a:ext uri="{FF2B5EF4-FFF2-40B4-BE49-F238E27FC236}">
              <a16:creationId xmlns:a16="http://schemas.microsoft.com/office/drawing/2014/main" id="{B216DB84-2AF2-4688-A037-0570CEE48A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5" name="Text Box 7">
          <a:extLst>
            <a:ext uri="{FF2B5EF4-FFF2-40B4-BE49-F238E27FC236}">
              <a16:creationId xmlns:a16="http://schemas.microsoft.com/office/drawing/2014/main" id="{38D74031-15CC-4C71-B024-336EA15591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6" name="Text Box 7">
          <a:extLst>
            <a:ext uri="{FF2B5EF4-FFF2-40B4-BE49-F238E27FC236}">
              <a16:creationId xmlns:a16="http://schemas.microsoft.com/office/drawing/2014/main" id="{29646CA2-5DE2-4325-9ED8-55E348D3A8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7" name="Text Box 7">
          <a:extLst>
            <a:ext uri="{FF2B5EF4-FFF2-40B4-BE49-F238E27FC236}">
              <a16:creationId xmlns:a16="http://schemas.microsoft.com/office/drawing/2014/main" id="{0C44C95D-5384-47CE-98A5-CF5178A25E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8" name="Text Box 7">
          <a:extLst>
            <a:ext uri="{FF2B5EF4-FFF2-40B4-BE49-F238E27FC236}">
              <a16:creationId xmlns:a16="http://schemas.microsoft.com/office/drawing/2014/main" id="{348B69FF-64FE-4716-B756-02DDF3E010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59" name="Text Box 7">
          <a:extLst>
            <a:ext uri="{FF2B5EF4-FFF2-40B4-BE49-F238E27FC236}">
              <a16:creationId xmlns:a16="http://schemas.microsoft.com/office/drawing/2014/main" id="{1BCD26F9-13A4-442C-AB62-161DF3D03C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0" name="Text Box 7">
          <a:extLst>
            <a:ext uri="{FF2B5EF4-FFF2-40B4-BE49-F238E27FC236}">
              <a16:creationId xmlns:a16="http://schemas.microsoft.com/office/drawing/2014/main" id="{25EDF364-C71F-486C-8D72-DA4FFF2044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1" name="Text Box 7">
          <a:extLst>
            <a:ext uri="{FF2B5EF4-FFF2-40B4-BE49-F238E27FC236}">
              <a16:creationId xmlns:a16="http://schemas.microsoft.com/office/drawing/2014/main" id="{F576CACE-2D16-4453-9691-E9959AB966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2" name="Text Box 7">
          <a:extLst>
            <a:ext uri="{FF2B5EF4-FFF2-40B4-BE49-F238E27FC236}">
              <a16:creationId xmlns:a16="http://schemas.microsoft.com/office/drawing/2014/main" id="{669A6BFF-F044-4457-BFFF-9513461D98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3" name="Text Box 7">
          <a:extLst>
            <a:ext uri="{FF2B5EF4-FFF2-40B4-BE49-F238E27FC236}">
              <a16:creationId xmlns:a16="http://schemas.microsoft.com/office/drawing/2014/main" id="{99802CAB-B6DA-42BB-8ACF-1D2DCEC3C5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4" name="Text Box 7">
          <a:extLst>
            <a:ext uri="{FF2B5EF4-FFF2-40B4-BE49-F238E27FC236}">
              <a16:creationId xmlns:a16="http://schemas.microsoft.com/office/drawing/2014/main" id="{13975F32-5537-4533-886E-B10F5A4725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5" name="Text Box 7">
          <a:extLst>
            <a:ext uri="{FF2B5EF4-FFF2-40B4-BE49-F238E27FC236}">
              <a16:creationId xmlns:a16="http://schemas.microsoft.com/office/drawing/2014/main" id="{BBBE014B-2329-4768-AE0C-5814A4C45C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6" name="Text Box 7">
          <a:extLst>
            <a:ext uri="{FF2B5EF4-FFF2-40B4-BE49-F238E27FC236}">
              <a16:creationId xmlns:a16="http://schemas.microsoft.com/office/drawing/2014/main" id="{829C3F17-DF74-479D-9D7C-62A25C8570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7" name="Text Box 7">
          <a:extLst>
            <a:ext uri="{FF2B5EF4-FFF2-40B4-BE49-F238E27FC236}">
              <a16:creationId xmlns:a16="http://schemas.microsoft.com/office/drawing/2014/main" id="{AEAD33C7-8852-4E6C-8CA6-E5C7A7EEE8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8" name="Text Box 7">
          <a:extLst>
            <a:ext uri="{FF2B5EF4-FFF2-40B4-BE49-F238E27FC236}">
              <a16:creationId xmlns:a16="http://schemas.microsoft.com/office/drawing/2014/main" id="{00721C20-B42C-482E-B1B8-114AA4B2B7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69" name="Text Box 7">
          <a:extLst>
            <a:ext uri="{FF2B5EF4-FFF2-40B4-BE49-F238E27FC236}">
              <a16:creationId xmlns:a16="http://schemas.microsoft.com/office/drawing/2014/main" id="{DF522D35-1CEF-4E30-983B-8CB0204613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0" name="Text Box 7">
          <a:extLst>
            <a:ext uri="{FF2B5EF4-FFF2-40B4-BE49-F238E27FC236}">
              <a16:creationId xmlns:a16="http://schemas.microsoft.com/office/drawing/2014/main" id="{2069E6E5-B6C5-4877-97A6-0A2508B30E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1" name="Text Box 7">
          <a:extLst>
            <a:ext uri="{FF2B5EF4-FFF2-40B4-BE49-F238E27FC236}">
              <a16:creationId xmlns:a16="http://schemas.microsoft.com/office/drawing/2014/main" id="{C2BDEDD3-EB8C-489F-A085-FC9E7F2A39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2" name="Text Box 7">
          <a:extLst>
            <a:ext uri="{FF2B5EF4-FFF2-40B4-BE49-F238E27FC236}">
              <a16:creationId xmlns:a16="http://schemas.microsoft.com/office/drawing/2014/main" id="{06407429-B506-485F-B244-B12240999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3" name="Text Box 7">
          <a:extLst>
            <a:ext uri="{FF2B5EF4-FFF2-40B4-BE49-F238E27FC236}">
              <a16:creationId xmlns:a16="http://schemas.microsoft.com/office/drawing/2014/main" id="{DA5636CA-1330-4F27-8679-FCBC2EAE9F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4274" name="Text Box 7">
          <a:extLst>
            <a:ext uri="{FF2B5EF4-FFF2-40B4-BE49-F238E27FC236}">
              <a16:creationId xmlns:a16="http://schemas.microsoft.com/office/drawing/2014/main" id="{661B40E9-AEDA-4C3A-B9A1-606578E938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5" name="Text Box 7">
          <a:extLst>
            <a:ext uri="{FF2B5EF4-FFF2-40B4-BE49-F238E27FC236}">
              <a16:creationId xmlns:a16="http://schemas.microsoft.com/office/drawing/2014/main" id="{B11D4F2F-E03C-4058-B8A2-489B257FD9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6" name="Text Box 7">
          <a:extLst>
            <a:ext uri="{FF2B5EF4-FFF2-40B4-BE49-F238E27FC236}">
              <a16:creationId xmlns:a16="http://schemas.microsoft.com/office/drawing/2014/main" id="{A2A9D796-228F-49A1-B59D-E39056A5CB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7" name="Text Box 7">
          <a:extLst>
            <a:ext uri="{FF2B5EF4-FFF2-40B4-BE49-F238E27FC236}">
              <a16:creationId xmlns:a16="http://schemas.microsoft.com/office/drawing/2014/main" id="{24BFF29A-F685-4518-99D8-6B8518CE1D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8" name="Text Box 7">
          <a:extLst>
            <a:ext uri="{FF2B5EF4-FFF2-40B4-BE49-F238E27FC236}">
              <a16:creationId xmlns:a16="http://schemas.microsoft.com/office/drawing/2014/main" id="{8F60D2A9-DA7C-43F2-91A0-1446D7120F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79" name="Text Box 7">
          <a:extLst>
            <a:ext uri="{FF2B5EF4-FFF2-40B4-BE49-F238E27FC236}">
              <a16:creationId xmlns:a16="http://schemas.microsoft.com/office/drawing/2014/main" id="{85911F2E-0D0C-4F27-8935-99E8FC58B6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0" name="Text Box 7">
          <a:extLst>
            <a:ext uri="{FF2B5EF4-FFF2-40B4-BE49-F238E27FC236}">
              <a16:creationId xmlns:a16="http://schemas.microsoft.com/office/drawing/2014/main" id="{F81CA921-74D8-4447-A4FD-C6A73EBFFA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1" name="Text Box 7">
          <a:extLst>
            <a:ext uri="{FF2B5EF4-FFF2-40B4-BE49-F238E27FC236}">
              <a16:creationId xmlns:a16="http://schemas.microsoft.com/office/drawing/2014/main" id="{EC6B8201-0C5B-435A-9D86-2CCE6903E7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2" name="Text Box 7">
          <a:extLst>
            <a:ext uri="{FF2B5EF4-FFF2-40B4-BE49-F238E27FC236}">
              <a16:creationId xmlns:a16="http://schemas.microsoft.com/office/drawing/2014/main" id="{B940672B-74B6-40D9-996F-6F6F065913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3" name="Text Box 7">
          <a:extLst>
            <a:ext uri="{FF2B5EF4-FFF2-40B4-BE49-F238E27FC236}">
              <a16:creationId xmlns:a16="http://schemas.microsoft.com/office/drawing/2014/main" id="{40688391-FADF-4C16-9A2A-169145A018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4" name="Text Box 7">
          <a:extLst>
            <a:ext uri="{FF2B5EF4-FFF2-40B4-BE49-F238E27FC236}">
              <a16:creationId xmlns:a16="http://schemas.microsoft.com/office/drawing/2014/main" id="{50D042CC-0281-4D8A-B2F3-BCFF09E0B3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5" name="Text Box 7">
          <a:extLst>
            <a:ext uri="{FF2B5EF4-FFF2-40B4-BE49-F238E27FC236}">
              <a16:creationId xmlns:a16="http://schemas.microsoft.com/office/drawing/2014/main" id="{E09C20F5-9AD9-46AE-80C6-134004488B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6" name="Text Box 7">
          <a:extLst>
            <a:ext uri="{FF2B5EF4-FFF2-40B4-BE49-F238E27FC236}">
              <a16:creationId xmlns:a16="http://schemas.microsoft.com/office/drawing/2014/main" id="{C083A606-7B9A-44C6-9731-195F5EB32C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7" name="Text Box 7">
          <a:extLst>
            <a:ext uri="{FF2B5EF4-FFF2-40B4-BE49-F238E27FC236}">
              <a16:creationId xmlns:a16="http://schemas.microsoft.com/office/drawing/2014/main" id="{0CDE4B90-1892-47B8-875C-F785732331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8" name="Text Box 7">
          <a:extLst>
            <a:ext uri="{FF2B5EF4-FFF2-40B4-BE49-F238E27FC236}">
              <a16:creationId xmlns:a16="http://schemas.microsoft.com/office/drawing/2014/main" id="{7CB11277-6114-401B-88BE-0A9F927A61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89" name="Text Box 7">
          <a:extLst>
            <a:ext uri="{FF2B5EF4-FFF2-40B4-BE49-F238E27FC236}">
              <a16:creationId xmlns:a16="http://schemas.microsoft.com/office/drawing/2014/main" id="{EF37CE6B-8D57-4314-93E4-09904C4BA6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0" name="Text Box 7">
          <a:extLst>
            <a:ext uri="{FF2B5EF4-FFF2-40B4-BE49-F238E27FC236}">
              <a16:creationId xmlns:a16="http://schemas.microsoft.com/office/drawing/2014/main" id="{BCD7F229-C5B3-4207-9A96-BE0C0D3720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1" name="Text Box 7">
          <a:extLst>
            <a:ext uri="{FF2B5EF4-FFF2-40B4-BE49-F238E27FC236}">
              <a16:creationId xmlns:a16="http://schemas.microsoft.com/office/drawing/2014/main" id="{990F0A29-6F21-409D-AE18-86F145469E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2" name="Text Box 7">
          <a:extLst>
            <a:ext uri="{FF2B5EF4-FFF2-40B4-BE49-F238E27FC236}">
              <a16:creationId xmlns:a16="http://schemas.microsoft.com/office/drawing/2014/main" id="{04053737-0482-4078-BAAD-2545BCF6CD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3" name="Text Box 7">
          <a:extLst>
            <a:ext uri="{FF2B5EF4-FFF2-40B4-BE49-F238E27FC236}">
              <a16:creationId xmlns:a16="http://schemas.microsoft.com/office/drawing/2014/main" id="{D2B2DF83-4892-4742-9FFD-9D62173E5D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4" name="Text Box 7">
          <a:extLst>
            <a:ext uri="{FF2B5EF4-FFF2-40B4-BE49-F238E27FC236}">
              <a16:creationId xmlns:a16="http://schemas.microsoft.com/office/drawing/2014/main" id="{4302BFCF-83D1-4289-9C1F-1BA6CDBD28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5" name="Text Box 7">
          <a:extLst>
            <a:ext uri="{FF2B5EF4-FFF2-40B4-BE49-F238E27FC236}">
              <a16:creationId xmlns:a16="http://schemas.microsoft.com/office/drawing/2014/main" id="{AEDBB8CF-6123-4A83-8184-DF9A383A83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6" name="Text Box 7">
          <a:extLst>
            <a:ext uri="{FF2B5EF4-FFF2-40B4-BE49-F238E27FC236}">
              <a16:creationId xmlns:a16="http://schemas.microsoft.com/office/drawing/2014/main" id="{CF8BDDD2-2418-405F-880E-DA17C400F3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7" name="Text Box 7">
          <a:extLst>
            <a:ext uri="{FF2B5EF4-FFF2-40B4-BE49-F238E27FC236}">
              <a16:creationId xmlns:a16="http://schemas.microsoft.com/office/drawing/2014/main" id="{9112696D-F509-4B6D-A45B-F5F7330D8C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8" name="Text Box 7">
          <a:extLst>
            <a:ext uri="{FF2B5EF4-FFF2-40B4-BE49-F238E27FC236}">
              <a16:creationId xmlns:a16="http://schemas.microsoft.com/office/drawing/2014/main" id="{6A73A04F-4B9D-406A-BBEA-465303A710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299" name="Text Box 7">
          <a:extLst>
            <a:ext uri="{FF2B5EF4-FFF2-40B4-BE49-F238E27FC236}">
              <a16:creationId xmlns:a16="http://schemas.microsoft.com/office/drawing/2014/main" id="{079061D4-5DED-492C-B98F-769EF4FB2C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0" name="Text Box 7">
          <a:extLst>
            <a:ext uri="{FF2B5EF4-FFF2-40B4-BE49-F238E27FC236}">
              <a16:creationId xmlns:a16="http://schemas.microsoft.com/office/drawing/2014/main" id="{C0452CCC-A92A-48CF-8AE4-CBBD4FDDC3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1" name="Text Box 7">
          <a:extLst>
            <a:ext uri="{FF2B5EF4-FFF2-40B4-BE49-F238E27FC236}">
              <a16:creationId xmlns:a16="http://schemas.microsoft.com/office/drawing/2014/main" id="{B2C67703-CDE1-412D-BA7A-8DF970F5F6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2" name="Text Box 7">
          <a:extLst>
            <a:ext uri="{FF2B5EF4-FFF2-40B4-BE49-F238E27FC236}">
              <a16:creationId xmlns:a16="http://schemas.microsoft.com/office/drawing/2014/main" id="{0507DBBD-DD34-4F9E-BAB7-28787A025D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3" name="Text Box 7">
          <a:extLst>
            <a:ext uri="{FF2B5EF4-FFF2-40B4-BE49-F238E27FC236}">
              <a16:creationId xmlns:a16="http://schemas.microsoft.com/office/drawing/2014/main" id="{E316B5E3-8F23-4871-AF22-8EEDCE76B0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4" name="Text Box 7">
          <a:extLst>
            <a:ext uri="{FF2B5EF4-FFF2-40B4-BE49-F238E27FC236}">
              <a16:creationId xmlns:a16="http://schemas.microsoft.com/office/drawing/2014/main" id="{608A8850-14E2-447B-916E-FD1B6F5DA3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5" name="Text Box 7">
          <a:extLst>
            <a:ext uri="{FF2B5EF4-FFF2-40B4-BE49-F238E27FC236}">
              <a16:creationId xmlns:a16="http://schemas.microsoft.com/office/drawing/2014/main" id="{D50F6D55-F8A7-40A6-9D6D-CFFA5628DF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6" name="Text Box 7">
          <a:extLst>
            <a:ext uri="{FF2B5EF4-FFF2-40B4-BE49-F238E27FC236}">
              <a16:creationId xmlns:a16="http://schemas.microsoft.com/office/drawing/2014/main" id="{32ED4196-3E33-4035-8A8C-0D3C170996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7" name="Text Box 7">
          <a:extLst>
            <a:ext uri="{FF2B5EF4-FFF2-40B4-BE49-F238E27FC236}">
              <a16:creationId xmlns:a16="http://schemas.microsoft.com/office/drawing/2014/main" id="{7BBC22BF-AAB0-4CEB-8E1A-56D96DF1B2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8" name="Text Box 7">
          <a:extLst>
            <a:ext uri="{FF2B5EF4-FFF2-40B4-BE49-F238E27FC236}">
              <a16:creationId xmlns:a16="http://schemas.microsoft.com/office/drawing/2014/main" id="{667C4701-F825-4E18-B857-AC2B6AD562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09" name="Text Box 7">
          <a:extLst>
            <a:ext uri="{FF2B5EF4-FFF2-40B4-BE49-F238E27FC236}">
              <a16:creationId xmlns:a16="http://schemas.microsoft.com/office/drawing/2014/main" id="{1820EE21-C041-48C3-9B6A-E7C12108ED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0" name="Text Box 7">
          <a:extLst>
            <a:ext uri="{FF2B5EF4-FFF2-40B4-BE49-F238E27FC236}">
              <a16:creationId xmlns:a16="http://schemas.microsoft.com/office/drawing/2014/main" id="{A206A9CD-390F-41DF-B1BF-73C88DD6D1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1" name="Text Box 7">
          <a:extLst>
            <a:ext uri="{FF2B5EF4-FFF2-40B4-BE49-F238E27FC236}">
              <a16:creationId xmlns:a16="http://schemas.microsoft.com/office/drawing/2014/main" id="{C9177C99-720E-41CD-ADF4-84CB33EFA3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2" name="Text Box 7">
          <a:extLst>
            <a:ext uri="{FF2B5EF4-FFF2-40B4-BE49-F238E27FC236}">
              <a16:creationId xmlns:a16="http://schemas.microsoft.com/office/drawing/2014/main" id="{D1FB40FB-4677-4BCC-B1DC-7ED8AD98DD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3" name="Text Box 7">
          <a:extLst>
            <a:ext uri="{FF2B5EF4-FFF2-40B4-BE49-F238E27FC236}">
              <a16:creationId xmlns:a16="http://schemas.microsoft.com/office/drawing/2014/main" id="{5E0CA2AA-3C50-4454-A499-423220AE84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4" name="Text Box 7">
          <a:extLst>
            <a:ext uri="{FF2B5EF4-FFF2-40B4-BE49-F238E27FC236}">
              <a16:creationId xmlns:a16="http://schemas.microsoft.com/office/drawing/2014/main" id="{2544156A-6324-497E-9730-6972AB9DC3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5" name="Text Box 7">
          <a:extLst>
            <a:ext uri="{FF2B5EF4-FFF2-40B4-BE49-F238E27FC236}">
              <a16:creationId xmlns:a16="http://schemas.microsoft.com/office/drawing/2014/main" id="{9033541E-2A09-4EFE-8A19-4F47A8929D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6" name="Text Box 7">
          <a:extLst>
            <a:ext uri="{FF2B5EF4-FFF2-40B4-BE49-F238E27FC236}">
              <a16:creationId xmlns:a16="http://schemas.microsoft.com/office/drawing/2014/main" id="{6386F2A6-FB59-426B-812C-F2AD5946BE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7" name="Text Box 7">
          <a:extLst>
            <a:ext uri="{FF2B5EF4-FFF2-40B4-BE49-F238E27FC236}">
              <a16:creationId xmlns:a16="http://schemas.microsoft.com/office/drawing/2014/main" id="{1428112E-0678-4D86-B35A-A6770AF26C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8" name="Text Box 7">
          <a:extLst>
            <a:ext uri="{FF2B5EF4-FFF2-40B4-BE49-F238E27FC236}">
              <a16:creationId xmlns:a16="http://schemas.microsoft.com/office/drawing/2014/main" id="{3F427DB0-D0D2-44A5-927A-F8EB3CDEF9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19" name="Text Box 7">
          <a:extLst>
            <a:ext uri="{FF2B5EF4-FFF2-40B4-BE49-F238E27FC236}">
              <a16:creationId xmlns:a16="http://schemas.microsoft.com/office/drawing/2014/main" id="{CD2D7472-CC04-4AD0-B206-E16D5F8790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0" name="Text Box 7">
          <a:extLst>
            <a:ext uri="{FF2B5EF4-FFF2-40B4-BE49-F238E27FC236}">
              <a16:creationId xmlns:a16="http://schemas.microsoft.com/office/drawing/2014/main" id="{4757026C-098E-40EB-B15D-8E1F38FD42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1" name="Text Box 7">
          <a:extLst>
            <a:ext uri="{FF2B5EF4-FFF2-40B4-BE49-F238E27FC236}">
              <a16:creationId xmlns:a16="http://schemas.microsoft.com/office/drawing/2014/main" id="{90A091A6-EB23-48A3-B4EA-D865FBAD48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2" name="Text Box 7">
          <a:extLst>
            <a:ext uri="{FF2B5EF4-FFF2-40B4-BE49-F238E27FC236}">
              <a16:creationId xmlns:a16="http://schemas.microsoft.com/office/drawing/2014/main" id="{53147D23-6700-4BB0-ACBD-F87B960F66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3" name="Text Box 7">
          <a:extLst>
            <a:ext uri="{FF2B5EF4-FFF2-40B4-BE49-F238E27FC236}">
              <a16:creationId xmlns:a16="http://schemas.microsoft.com/office/drawing/2014/main" id="{B43E837D-0652-40BA-B175-615D18A2CE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4" name="Text Box 7">
          <a:extLst>
            <a:ext uri="{FF2B5EF4-FFF2-40B4-BE49-F238E27FC236}">
              <a16:creationId xmlns:a16="http://schemas.microsoft.com/office/drawing/2014/main" id="{4E43C500-3AAB-4DA2-8B49-7658FA4695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5" name="Text Box 7">
          <a:extLst>
            <a:ext uri="{FF2B5EF4-FFF2-40B4-BE49-F238E27FC236}">
              <a16:creationId xmlns:a16="http://schemas.microsoft.com/office/drawing/2014/main" id="{CA01302F-577C-4022-A8BA-CCC975A0B6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6" name="Text Box 7">
          <a:extLst>
            <a:ext uri="{FF2B5EF4-FFF2-40B4-BE49-F238E27FC236}">
              <a16:creationId xmlns:a16="http://schemas.microsoft.com/office/drawing/2014/main" id="{F44885A1-794E-4F18-A8B9-B40224E2CB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7" name="Text Box 7">
          <a:extLst>
            <a:ext uri="{FF2B5EF4-FFF2-40B4-BE49-F238E27FC236}">
              <a16:creationId xmlns:a16="http://schemas.microsoft.com/office/drawing/2014/main" id="{F3EE5D24-F36A-41C3-8801-AAAEFE366F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8" name="Text Box 7">
          <a:extLst>
            <a:ext uri="{FF2B5EF4-FFF2-40B4-BE49-F238E27FC236}">
              <a16:creationId xmlns:a16="http://schemas.microsoft.com/office/drawing/2014/main" id="{11AA69B8-016D-410B-BC41-2945734AD2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29" name="Text Box 7">
          <a:extLst>
            <a:ext uri="{FF2B5EF4-FFF2-40B4-BE49-F238E27FC236}">
              <a16:creationId xmlns:a16="http://schemas.microsoft.com/office/drawing/2014/main" id="{CF04366D-DA8A-404D-9BD9-0C77B17BCD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0" name="Text Box 7">
          <a:extLst>
            <a:ext uri="{FF2B5EF4-FFF2-40B4-BE49-F238E27FC236}">
              <a16:creationId xmlns:a16="http://schemas.microsoft.com/office/drawing/2014/main" id="{5A685CDE-A90F-42A7-86F9-8DBCEFBA6D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1" name="Text Box 7">
          <a:extLst>
            <a:ext uri="{FF2B5EF4-FFF2-40B4-BE49-F238E27FC236}">
              <a16:creationId xmlns:a16="http://schemas.microsoft.com/office/drawing/2014/main" id="{6FD68985-7E54-4895-B234-6EBC3A19EE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2" name="Text Box 7">
          <a:extLst>
            <a:ext uri="{FF2B5EF4-FFF2-40B4-BE49-F238E27FC236}">
              <a16:creationId xmlns:a16="http://schemas.microsoft.com/office/drawing/2014/main" id="{A92F6220-2DF8-4CB5-9D74-2FAD7BE98E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3" name="Text Box 7">
          <a:extLst>
            <a:ext uri="{FF2B5EF4-FFF2-40B4-BE49-F238E27FC236}">
              <a16:creationId xmlns:a16="http://schemas.microsoft.com/office/drawing/2014/main" id="{AFE28B21-9482-417F-87D0-86C5A57CDB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4" name="Text Box 7">
          <a:extLst>
            <a:ext uri="{FF2B5EF4-FFF2-40B4-BE49-F238E27FC236}">
              <a16:creationId xmlns:a16="http://schemas.microsoft.com/office/drawing/2014/main" id="{08CFFE3C-56A7-4C0F-93EE-8BB53945DE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5" name="Text Box 7">
          <a:extLst>
            <a:ext uri="{FF2B5EF4-FFF2-40B4-BE49-F238E27FC236}">
              <a16:creationId xmlns:a16="http://schemas.microsoft.com/office/drawing/2014/main" id="{2879DB74-ED72-4DD5-AF32-4532BE4C78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6" name="Text Box 7">
          <a:extLst>
            <a:ext uri="{FF2B5EF4-FFF2-40B4-BE49-F238E27FC236}">
              <a16:creationId xmlns:a16="http://schemas.microsoft.com/office/drawing/2014/main" id="{C3195602-5C46-48F4-B007-5CC9B7218A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7" name="Text Box 7">
          <a:extLst>
            <a:ext uri="{FF2B5EF4-FFF2-40B4-BE49-F238E27FC236}">
              <a16:creationId xmlns:a16="http://schemas.microsoft.com/office/drawing/2014/main" id="{55A6CF48-7C13-4354-8DE0-2AE848B187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8" name="Text Box 7">
          <a:extLst>
            <a:ext uri="{FF2B5EF4-FFF2-40B4-BE49-F238E27FC236}">
              <a16:creationId xmlns:a16="http://schemas.microsoft.com/office/drawing/2014/main" id="{C0CA459F-ADE9-48DC-BEBC-D4E05D54E9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39" name="Text Box 7">
          <a:extLst>
            <a:ext uri="{FF2B5EF4-FFF2-40B4-BE49-F238E27FC236}">
              <a16:creationId xmlns:a16="http://schemas.microsoft.com/office/drawing/2014/main" id="{FBBE81F7-6027-411A-B60E-F3DD4B7436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0" name="Text Box 7">
          <a:extLst>
            <a:ext uri="{FF2B5EF4-FFF2-40B4-BE49-F238E27FC236}">
              <a16:creationId xmlns:a16="http://schemas.microsoft.com/office/drawing/2014/main" id="{30B09DEE-C6DA-4150-9E2F-5F18143118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1" name="Text Box 7">
          <a:extLst>
            <a:ext uri="{FF2B5EF4-FFF2-40B4-BE49-F238E27FC236}">
              <a16:creationId xmlns:a16="http://schemas.microsoft.com/office/drawing/2014/main" id="{DEABFD6C-65C4-4815-B61D-8016BB2976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2" name="Text Box 7">
          <a:extLst>
            <a:ext uri="{FF2B5EF4-FFF2-40B4-BE49-F238E27FC236}">
              <a16:creationId xmlns:a16="http://schemas.microsoft.com/office/drawing/2014/main" id="{9C7A97EF-4A6D-4042-9697-3706150B67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3" name="Text Box 7">
          <a:extLst>
            <a:ext uri="{FF2B5EF4-FFF2-40B4-BE49-F238E27FC236}">
              <a16:creationId xmlns:a16="http://schemas.microsoft.com/office/drawing/2014/main" id="{19F36C3D-3125-47A2-A985-B643BCD261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4" name="Text Box 7">
          <a:extLst>
            <a:ext uri="{FF2B5EF4-FFF2-40B4-BE49-F238E27FC236}">
              <a16:creationId xmlns:a16="http://schemas.microsoft.com/office/drawing/2014/main" id="{FCE107C9-5B94-4FF1-8063-80CAE8D5AF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5" name="Text Box 7">
          <a:extLst>
            <a:ext uri="{FF2B5EF4-FFF2-40B4-BE49-F238E27FC236}">
              <a16:creationId xmlns:a16="http://schemas.microsoft.com/office/drawing/2014/main" id="{F6953494-52F4-46FD-BDC7-144B326BA3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6" name="Text Box 7">
          <a:extLst>
            <a:ext uri="{FF2B5EF4-FFF2-40B4-BE49-F238E27FC236}">
              <a16:creationId xmlns:a16="http://schemas.microsoft.com/office/drawing/2014/main" id="{D039F839-0231-455E-A6F3-A481BA0F65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7" name="Text Box 7">
          <a:extLst>
            <a:ext uri="{FF2B5EF4-FFF2-40B4-BE49-F238E27FC236}">
              <a16:creationId xmlns:a16="http://schemas.microsoft.com/office/drawing/2014/main" id="{D3505FD0-D8BB-4089-8000-AD3E8D2D7D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8" name="Text Box 7">
          <a:extLst>
            <a:ext uri="{FF2B5EF4-FFF2-40B4-BE49-F238E27FC236}">
              <a16:creationId xmlns:a16="http://schemas.microsoft.com/office/drawing/2014/main" id="{BA88C57E-B76E-4E52-8748-22010E3075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49" name="Text Box 7">
          <a:extLst>
            <a:ext uri="{FF2B5EF4-FFF2-40B4-BE49-F238E27FC236}">
              <a16:creationId xmlns:a16="http://schemas.microsoft.com/office/drawing/2014/main" id="{B364B2BC-A797-4CB9-B86D-E2FFF205AD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0" name="Text Box 7">
          <a:extLst>
            <a:ext uri="{FF2B5EF4-FFF2-40B4-BE49-F238E27FC236}">
              <a16:creationId xmlns:a16="http://schemas.microsoft.com/office/drawing/2014/main" id="{939A8E28-0231-4847-B02E-257E832B37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1" name="Text Box 7">
          <a:extLst>
            <a:ext uri="{FF2B5EF4-FFF2-40B4-BE49-F238E27FC236}">
              <a16:creationId xmlns:a16="http://schemas.microsoft.com/office/drawing/2014/main" id="{70FC7B89-43FB-4089-96E6-BBC38D3834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2" name="Text Box 7">
          <a:extLst>
            <a:ext uri="{FF2B5EF4-FFF2-40B4-BE49-F238E27FC236}">
              <a16:creationId xmlns:a16="http://schemas.microsoft.com/office/drawing/2014/main" id="{0B09AE3D-AD9E-4814-985C-CA9B011558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3" name="Text Box 7">
          <a:extLst>
            <a:ext uri="{FF2B5EF4-FFF2-40B4-BE49-F238E27FC236}">
              <a16:creationId xmlns:a16="http://schemas.microsoft.com/office/drawing/2014/main" id="{7E460C55-A3F0-4189-A3C9-6A36215820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4" name="Text Box 7">
          <a:extLst>
            <a:ext uri="{FF2B5EF4-FFF2-40B4-BE49-F238E27FC236}">
              <a16:creationId xmlns:a16="http://schemas.microsoft.com/office/drawing/2014/main" id="{1FA9A148-E0B5-43B0-B4D1-065441AC19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5" name="Text Box 7">
          <a:extLst>
            <a:ext uri="{FF2B5EF4-FFF2-40B4-BE49-F238E27FC236}">
              <a16:creationId xmlns:a16="http://schemas.microsoft.com/office/drawing/2014/main" id="{3903DCE6-40D3-4ED8-9D9D-86EB4C6B90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6" name="Text Box 7">
          <a:extLst>
            <a:ext uri="{FF2B5EF4-FFF2-40B4-BE49-F238E27FC236}">
              <a16:creationId xmlns:a16="http://schemas.microsoft.com/office/drawing/2014/main" id="{D63B443C-23BE-4928-8404-F2521B100D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7" name="Text Box 7">
          <a:extLst>
            <a:ext uri="{FF2B5EF4-FFF2-40B4-BE49-F238E27FC236}">
              <a16:creationId xmlns:a16="http://schemas.microsoft.com/office/drawing/2014/main" id="{04B57545-4283-4B85-98EB-95A1006F1E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8" name="Text Box 7">
          <a:extLst>
            <a:ext uri="{FF2B5EF4-FFF2-40B4-BE49-F238E27FC236}">
              <a16:creationId xmlns:a16="http://schemas.microsoft.com/office/drawing/2014/main" id="{8402FCE6-458C-44E9-A558-5F69A87CE1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59" name="Text Box 7">
          <a:extLst>
            <a:ext uri="{FF2B5EF4-FFF2-40B4-BE49-F238E27FC236}">
              <a16:creationId xmlns:a16="http://schemas.microsoft.com/office/drawing/2014/main" id="{1624CC85-C932-4E9F-9B13-FA4A319988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0" name="Text Box 7">
          <a:extLst>
            <a:ext uri="{FF2B5EF4-FFF2-40B4-BE49-F238E27FC236}">
              <a16:creationId xmlns:a16="http://schemas.microsoft.com/office/drawing/2014/main" id="{531B02F7-1A09-4C8F-B008-B2188419A8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1" name="Text Box 7">
          <a:extLst>
            <a:ext uri="{FF2B5EF4-FFF2-40B4-BE49-F238E27FC236}">
              <a16:creationId xmlns:a16="http://schemas.microsoft.com/office/drawing/2014/main" id="{324D11BF-2CBE-415C-AD8A-43ED5913CE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2" name="Text Box 7">
          <a:extLst>
            <a:ext uri="{FF2B5EF4-FFF2-40B4-BE49-F238E27FC236}">
              <a16:creationId xmlns:a16="http://schemas.microsoft.com/office/drawing/2014/main" id="{B578201F-FD0B-4653-99C0-8021F20D76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3" name="Text Box 7">
          <a:extLst>
            <a:ext uri="{FF2B5EF4-FFF2-40B4-BE49-F238E27FC236}">
              <a16:creationId xmlns:a16="http://schemas.microsoft.com/office/drawing/2014/main" id="{60366010-1464-4875-BA4D-728580D689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4" name="Text Box 7">
          <a:extLst>
            <a:ext uri="{FF2B5EF4-FFF2-40B4-BE49-F238E27FC236}">
              <a16:creationId xmlns:a16="http://schemas.microsoft.com/office/drawing/2014/main" id="{3B3FA8EB-E641-4EF8-A100-C98CDABFAE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5" name="Text Box 7">
          <a:extLst>
            <a:ext uri="{FF2B5EF4-FFF2-40B4-BE49-F238E27FC236}">
              <a16:creationId xmlns:a16="http://schemas.microsoft.com/office/drawing/2014/main" id="{9E9713D7-3B95-47A5-B905-83AAA9731A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6" name="Text Box 7">
          <a:extLst>
            <a:ext uri="{FF2B5EF4-FFF2-40B4-BE49-F238E27FC236}">
              <a16:creationId xmlns:a16="http://schemas.microsoft.com/office/drawing/2014/main" id="{5E02A5ED-760B-4840-B90C-A0C447DA4B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7" name="Text Box 7">
          <a:extLst>
            <a:ext uri="{FF2B5EF4-FFF2-40B4-BE49-F238E27FC236}">
              <a16:creationId xmlns:a16="http://schemas.microsoft.com/office/drawing/2014/main" id="{DEE9E05A-74F2-426F-A52E-ADE11935FC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8" name="Text Box 7">
          <a:extLst>
            <a:ext uri="{FF2B5EF4-FFF2-40B4-BE49-F238E27FC236}">
              <a16:creationId xmlns:a16="http://schemas.microsoft.com/office/drawing/2014/main" id="{C4EF8F50-4295-4C43-A767-A73899AFB2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69" name="Text Box 7">
          <a:extLst>
            <a:ext uri="{FF2B5EF4-FFF2-40B4-BE49-F238E27FC236}">
              <a16:creationId xmlns:a16="http://schemas.microsoft.com/office/drawing/2014/main" id="{74B311C2-AF62-4D60-A22A-1C18BC7B74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0" name="Text Box 7">
          <a:extLst>
            <a:ext uri="{FF2B5EF4-FFF2-40B4-BE49-F238E27FC236}">
              <a16:creationId xmlns:a16="http://schemas.microsoft.com/office/drawing/2014/main" id="{DE300929-638A-4F2C-A777-7FAF7ECC43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1" name="Text Box 7">
          <a:extLst>
            <a:ext uri="{FF2B5EF4-FFF2-40B4-BE49-F238E27FC236}">
              <a16:creationId xmlns:a16="http://schemas.microsoft.com/office/drawing/2014/main" id="{72744461-3E2F-46EC-96D9-2504ED16FF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2" name="Text Box 7">
          <a:extLst>
            <a:ext uri="{FF2B5EF4-FFF2-40B4-BE49-F238E27FC236}">
              <a16:creationId xmlns:a16="http://schemas.microsoft.com/office/drawing/2014/main" id="{68F4D8A4-46FB-4DBB-9797-4B53342A44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3" name="Text Box 7">
          <a:extLst>
            <a:ext uri="{FF2B5EF4-FFF2-40B4-BE49-F238E27FC236}">
              <a16:creationId xmlns:a16="http://schemas.microsoft.com/office/drawing/2014/main" id="{6B9913AC-91CA-40A2-A745-E252E83115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4" name="Text Box 7">
          <a:extLst>
            <a:ext uri="{FF2B5EF4-FFF2-40B4-BE49-F238E27FC236}">
              <a16:creationId xmlns:a16="http://schemas.microsoft.com/office/drawing/2014/main" id="{C87CFD91-9369-4953-B886-A95D0B9E31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5" name="Text Box 7">
          <a:extLst>
            <a:ext uri="{FF2B5EF4-FFF2-40B4-BE49-F238E27FC236}">
              <a16:creationId xmlns:a16="http://schemas.microsoft.com/office/drawing/2014/main" id="{6EC594F0-5363-47E5-84AC-C0FA7B0F9B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6" name="Text Box 7">
          <a:extLst>
            <a:ext uri="{FF2B5EF4-FFF2-40B4-BE49-F238E27FC236}">
              <a16:creationId xmlns:a16="http://schemas.microsoft.com/office/drawing/2014/main" id="{6F845BA5-4E8C-446D-ADCF-E34FA45717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7" name="Text Box 7">
          <a:extLst>
            <a:ext uri="{FF2B5EF4-FFF2-40B4-BE49-F238E27FC236}">
              <a16:creationId xmlns:a16="http://schemas.microsoft.com/office/drawing/2014/main" id="{202EB4CB-BD39-487D-8619-A3BAA230A6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8" name="Text Box 7">
          <a:extLst>
            <a:ext uri="{FF2B5EF4-FFF2-40B4-BE49-F238E27FC236}">
              <a16:creationId xmlns:a16="http://schemas.microsoft.com/office/drawing/2014/main" id="{79CEE3A9-3BB2-4EC4-85B1-FBE2C38612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79" name="Text Box 7">
          <a:extLst>
            <a:ext uri="{FF2B5EF4-FFF2-40B4-BE49-F238E27FC236}">
              <a16:creationId xmlns:a16="http://schemas.microsoft.com/office/drawing/2014/main" id="{93FC94D9-A6F1-44A6-B91A-9887C40D42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0" name="Text Box 7">
          <a:extLst>
            <a:ext uri="{FF2B5EF4-FFF2-40B4-BE49-F238E27FC236}">
              <a16:creationId xmlns:a16="http://schemas.microsoft.com/office/drawing/2014/main" id="{C69E4A41-988B-4150-B0A9-94B7C74B28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1" name="Text Box 7">
          <a:extLst>
            <a:ext uri="{FF2B5EF4-FFF2-40B4-BE49-F238E27FC236}">
              <a16:creationId xmlns:a16="http://schemas.microsoft.com/office/drawing/2014/main" id="{D899DC11-876F-4218-ACE5-9C60942907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2" name="Text Box 7">
          <a:extLst>
            <a:ext uri="{FF2B5EF4-FFF2-40B4-BE49-F238E27FC236}">
              <a16:creationId xmlns:a16="http://schemas.microsoft.com/office/drawing/2014/main" id="{A53DA927-F037-43A0-8D85-6F51FC0BC4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3" name="Text Box 7">
          <a:extLst>
            <a:ext uri="{FF2B5EF4-FFF2-40B4-BE49-F238E27FC236}">
              <a16:creationId xmlns:a16="http://schemas.microsoft.com/office/drawing/2014/main" id="{99A01187-2D5C-4DB2-9B76-DB820A9AAA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4" name="Text Box 7">
          <a:extLst>
            <a:ext uri="{FF2B5EF4-FFF2-40B4-BE49-F238E27FC236}">
              <a16:creationId xmlns:a16="http://schemas.microsoft.com/office/drawing/2014/main" id="{D79DABE1-577F-40B8-BF23-67A17E0D9E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5" name="Text Box 7">
          <a:extLst>
            <a:ext uri="{FF2B5EF4-FFF2-40B4-BE49-F238E27FC236}">
              <a16:creationId xmlns:a16="http://schemas.microsoft.com/office/drawing/2014/main" id="{C4E570E3-13F4-43EE-939C-D685FE4FD6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6" name="Text Box 7">
          <a:extLst>
            <a:ext uri="{FF2B5EF4-FFF2-40B4-BE49-F238E27FC236}">
              <a16:creationId xmlns:a16="http://schemas.microsoft.com/office/drawing/2014/main" id="{3D73CB2A-ADFE-4513-B65A-A70BFFD985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7" name="Text Box 7">
          <a:extLst>
            <a:ext uri="{FF2B5EF4-FFF2-40B4-BE49-F238E27FC236}">
              <a16:creationId xmlns:a16="http://schemas.microsoft.com/office/drawing/2014/main" id="{B79955A2-1409-49E3-BAD2-58E1EC6B1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8" name="Text Box 7">
          <a:extLst>
            <a:ext uri="{FF2B5EF4-FFF2-40B4-BE49-F238E27FC236}">
              <a16:creationId xmlns:a16="http://schemas.microsoft.com/office/drawing/2014/main" id="{08172B50-1EF9-4A0B-91CF-0458888B3C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89" name="Text Box 7">
          <a:extLst>
            <a:ext uri="{FF2B5EF4-FFF2-40B4-BE49-F238E27FC236}">
              <a16:creationId xmlns:a16="http://schemas.microsoft.com/office/drawing/2014/main" id="{2F8039D5-813C-4882-A465-C2E0BDF077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0" name="Text Box 7">
          <a:extLst>
            <a:ext uri="{FF2B5EF4-FFF2-40B4-BE49-F238E27FC236}">
              <a16:creationId xmlns:a16="http://schemas.microsoft.com/office/drawing/2014/main" id="{F440E17A-AA60-440A-AEF1-2182DFE321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1" name="Text Box 7">
          <a:extLst>
            <a:ext uri="{FF2B5EF4-FFF2-40B4-BE49-F238E27FC236}">
              <a16:creationId xmlns:a16="http://schemas.microsoft.com/office/drawing/2014/main" id="{5358FB62-7F57-4551-9724-2E257CED75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2" name="Text Box 7">
          <a:extLst>
            <a:ext uri="{FF2B5EF4-FFF2-40B4-BE49-F238E27FC236}">
              <a16:creationId xmlns:a16="http://schemas.microsoft.com/office/drawing/2014/main" id="{02EEF29D-E824-4C02-B45B-9E5152F34E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3" name="Text Box 7">
          <a:extLst>
            <a:ext uri="{FF2B5EF4-FFF2-40B4-BE49-F238E27FC236}">
              <a16:creationId xmlns:a16="http://schemas.microsoft.com/office/drawing/2014/main" id="{D5BCCAF2-7A3C-4D87-884D-EA89C20896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4" name="Text Box 7">
          <a:extLst>
            <a:ext uri="{FF2B5EF4-FFF2-40B4-BE49-F238E27FC236}">
              <a16:creationId xmlns:a16="http://schemas.microsoft.com/office/drawing/2014/main" id="{497D7ACB-6CF8-4A80-96C5-33E8DBFDE3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5" name="Text Box 7">
          <a:extLst>
            <a:ext uri="{FF2B5EF4-FFF2-40B4-BE49-F238E27FC236}">
              <a16:creationId xmlns:a16="http://schemas.microsoft.com/office/drawing/2014/main" id="{97CA388B-12E8-4AEC-9692-BBA7F0B05E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6" name="Text Box 7">
          <a:extLst>
            <a:ext uri="{FF2B5EF4-FFF2-40B4-BE49-F238E27FC236}">
              <a16:creationId xmlns:a16="http://schemas.microsoft.com/office/drawing/2014/main" id="{5BACFA2B-1280-41DF-8F47-A659CB6AB2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7" name="Text Box 7">
          <a:extLst>
            <a:ext uri="{FF2B5EF4-FFF2-40B4-BE49-F238E27FC236}">
              <a16:creationId xmlns:a16="http://schemas.microsoft.com/office/drawing/2014/main" id="{39275EEF-C890-4F25-98FA-130CD93AA7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8" name="Text Box 7">
          <a:extLst>
            <a:ext uri="{FF2B5EF4-FFF2-40B4-BE49-F238E27FC236}">
              <a16:creationId xmlns:a16="http://schemas.microsoft.com/office/drawing/2014/main" id="{B7065242-D47A-4755-94AF-9A8F0CC486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399" name="Text Box 7">
          <a:extLst>
            <a:ext uri="{FF2B5EF4-FFF2-40B4-BE49-F238E27FC236}">
              <a16:creationId xmlns:a16="http://schemas.microsoft.com/office/drawing/2014/main" id="{AD50683F-5796-4851-B856-FF7D825E6E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0" name="Text Box 7">
          <a:extLst>
            <a:ext uri="{FF2B5EF4-FFF2-40B4-BE49-F238E27FC236}">
              <a16:creationId xmlns:a16="http://schemas.microsoft.com/office/drawing/2014/main" id="{B964603C-AA13-4963-884A-1798630777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1" name="Text Box 7">
          <a:extLst>
            <a:ext uri="{FF2B5EF4-FFF2-40B4-BE49-F238E27FC236}">
              <a16:creationId xmlns:a16="http://schemas.microsoft.com/office/drawing/2014/main" id="{113EBBC5-C85B-4DC2-8D35-8A8BAD387C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2" name="Text Box 7">
          <a:extLst>
            <a:ext uri="{FF2B5EF4-FFF2-40B4-BE49-F238E27FC236}">
              <a16:creationId xmlns:a16="http://schemas.microsoft.com/office/drawing/2014/main" id="{99D02497-F6B5-4897-ABA3-F0F4EDDCF3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3" name="Text Box 7">
          <a:extLst>
            <a:ext uri="{FF2B5EF4-FFF2-40B4-BE49-F238E27FC236}">
              <a16:creationId xmlns:a16="http://schemas.microsoft.com/office/drawing/2014/main" id="{A8CD3422-611A-439C-9FAB-7D9021C25D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4" name="Text Box 7">
          <a:extLst>
            <a:ext uri="{FF2B5EF4-FFF2-40B4-BE49-F238E27FC236}">
              <a16:creationId xmlns:a16="http://schemas.microsoft.com/office/drawing/2014/main" id="{8327D279-1BD2-4F60-A450-A00F9369CE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5" name="Text Box 7">
          <a:extLst>
            <a:ext uri="{FF2B5EF4-FFF2-40B4-BE49-F238E27FC236}">
              <a16:creationId xmlns:a16="http://schemas.microsoft.com/office/drawing/2014/main" id="{0BB11FCF-580F-4A52-BC9C-7766A8B57C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6" name="Text Box 7">
          <a:extLst>
            <a:ext uri="{FF2B5EF4-FFF2-40B4-BE49-F238E27FC236}">
              <a16:creationId xmlns:a16="http://schemas.microsoft.com/office/drawing/2014/main" id="{879FCFEA-E3AC-46BD-8AC5-B61B3DA334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7" name="Text Box 7">
          <a:extLst>
            <a:ext uri="{FF2B5EF4-FFF2-40B4-BE49-F238E27FC236}">
              <a16:creationId xmlns:a16="http://schemas.microsoft.com/office/drawing/2014/main" id="{6ECD18BC-93D8-4BE6-99D9-8B6E67E2DB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8" name="Text Box 7">
          <a:extLst>
            <a:ext uri="{FF2B5EF4-FFF2-40B4-BE49-F238E27FC236}">
              <a16:creationId xmlns:a16="http://schemas.microsoft.com/office/drawing/2014/main" id="{1AB18195-2B96-4DD0-A3D0-EA4BC0C0D9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09" name="Text Box 7">
          <a:extLst>
            <a:ext uri="{FF2B5EF4-FFF2-40B4-BE49-F238E27FC236}">
              <a16:creationId xmlns:a16="http://schemas.microsoft.com/office/drawing/2014/main" id="{9D9A50D1-F5AE-4B3D-AEFD-A8F89C41F3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0" name="Text Box 7">
          <a:extLst>
            <a:ext uri="{FF2B5EF4-FFF2-40B4-BE49-F238E27FC236}">
              <a16:creationId xmlns:a16="http://schemas.microsoft.com/office/drawing/2014/main" id="{AF8E9D11-7595-4F78-B176-9682116BD3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1" name="Text Box 7">
          <a:extLst>
            <a:ext uri="{FF2B5EF4-FFF2-40B4-BE49-F238E27FC236}">
              <a16:creationId xmlns:a16="http://schemas.microsoft.com/office/drawing/2014/main" id="{40C3EE17-C1C4-4DD1-90EC-104122F6CD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2" name="Text Box 7">
          <a:extLst>
            <a:ext uri="{FF2B5EF4-FFF2-40B4-BE49-F238E27FC236}">
              <a16:creationId xmlns:a16="http://schemas.microsoft.com/office/drawing/2014/main" id="{AA516F07-757C-493C-8185-1B1230D7AD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3" name="Text Box 7">
          <a:extLst>
            <a:ext uri="{FF2B5EF4-FFF2-40B4-BE49-F238E27FC236}">
              <a16:creationId xmlns:a16="http://schemas.microsoft.com/office/drawing/2014/main" id="{EA76D22F-E805-4474-96BE-DB19009758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4" name="Text Box 7">
          <a:extLst>
            <a:ext uri="{FF2B5EF4-FFF2-40B4-BE49-F238E27FC236}">
              <a16:creationId xmlns:a16="http://schemas.microsoft.com/office/drawing/2014/main" id="{9DCE2D0E-5A32-4F98-B6FB-8C39C4F165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5" name="Text Box 7">
          <a:extLst>
            <a:ext uri="{FF2B5EF4-FFF2-40B4-BE49-F238E27FC236}">
              <a16:creationId xmlns:a16="http://schemas.microsoft.com/office/drawing/2014/main" id="{02916CB6-A65D-4673-85BA-72EADAB49B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6" name="Text Box 7">
          <a:extLst>
            <a:ext uri="{FF2B5EF4-FFF2-40B4-BE49-F238E27FC236}">
              <a16:creationId xmlns:a16="http://schemas.microsoft.com/office/drawing/2014/main" id="{E937B753-D503-410D-B15C-3E72692E6E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7" name="Text Box 7">
          <a:extLst>
            <a:ext uri="{FF2B5EF4-FFF2-40B4-BE49-F238E27FC236}">
              <a16:creationId xmlns:a16="http://schemas.microsoft.com/office/drawing/2014/main" id="{BE358B6B-D819-48F0-A4CB-850E7C27E2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8" name="Text Box 7">
          <a:extLst>
            <a:ext uri="{FF2B5EF4-FFF2-40B4-BE49-F238E27FC236}">
              <a16:creationId xmlns:a16="http://schemas.microsoft.com/office/drawing/2014/main" id="{0573D151-6A28-4C19-9250-4D808AFE47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19" name="Text Box 7">
          <a:extLst>
            <a:ext uri="{FF2B5EF4-FFF2-40B4-BE49-F238E27FC236}">
              <a16:creationId xmlns:a16="http://schemas.microsoft.com/office/drawing/2014/main" id="{7FE228EF-95F4-4FDF-B0C2-A5A853E53A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0" name="Text Box 7">
          <a:extLst>
            <a:ext uri="{FF2B5EF4-FFF2-40B4-BE49-F238E27FC236}">
              <a16:creationId xmlns:a16="http://schemas.microsoft.com/office/drawing/2014/main" id="{C3FEDA31-35E0-40C0-A170-41E3D2E73E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1" name="Text Box 7">
          <a:extLst>
            <a:ext uri="{FF2B5EF4-FFF2-40B4-BE49-F238E27FC236}">
              <a16:creationId xmlns:a16="http://schemas.microsoft.com/office/drawing/2014/main" id="{704F5132-DADB-4F24-94A1-B9F3F004A8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2" name="Text Box 7">
          <a:extLst>
            <a:ext uri="{FF2B5EF4-FFF2-40B4-BE49-F238E27FC236}">
              <a16:creationId xmlns:a16="http://schemas.microsoft.com/office/drawing/2014/main" id="{55D583EC-AB0B-401B-8ED6-F62396241C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3" name="Text Box 7">
          <a:extLst>
            <a:ext uri="{FF2B5EF4-FFF2-40B4-BE49-F238E27FC236}">
              <a16:creationId xmlns:a16="http://schemas.microsoft.com/office/drawing/2014/main" id="{21E48D07-82E5-4E72-BC1F-24A5EC7DBE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4" name="Text Box 7">
          <a:extLst>
            <a:ext uri="{FF2B5EF4-FFF2-40B4-BE49-F238E27FC236}">
              <a16:creationId xmlns:a16="http://schemas.microsoft.com/office/drawing/2014/main" id="{6D0319C2-48D3-4043-9C31-FF7B79F41B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5" name="Text Box 7">
          <a:extLst>
            <a:ext uri="{FF2B5EF4-FFF2-40B4-BE49-F238E27FC236}">
              <a16:creationId xmlns:a16="http://schemas.microsoft.com/office/drawing/2014/main" id="{B27392AE-1D86-4FEB-98A9-F0BFAD4A11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6" name="Text Box 7">
          <a:extLst>
            <a:ext uri="{FF2B5EF4-FFF2-40B4-BE49-F238E27FC236}">
              <a16:creationId xmlns:a16="http://schemas.microsoft.com/office/drawing/2014/main" id="{45492CBC-AD15-4994-A21B-572CF0F361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7" name="Text Box 7">
          <a:extLst>
            <a:ext uri="{FF2B5EF4-FFF2-40B4-BE49-F238E27FC236}">
              <a16:creationId xmlns:a16="http://schemas.microsoft.com/office/drawing/2014/main" id="{0107D279-E429-4796-84A3-2ED9FABA58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8" name="Text Box 7">
          <a:extLst>
            <a:ext uri="{FF2B5EF4-FFF2-40B4-BE49-F238E27FC236}">
              <a16:creationId xmlns:a16="http://schemas.microsoft.com/office/drawing/2014/main" id="{59F52A60-B4E3-4532-9FDD-3369FA7DA6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29" name="Text Box 7">
          <a:extLst>
            <a:ext uri="{FF2B5EF4-FFF2-40B4-BE49-F238E27FC236}">
              <a16:creationId xmlns:a16="http://schemas.microsoft.com/office/drawing/2014/main" id="{A6A20EA9-B1CD-4AC3-A139-B17ACF0C03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0" name="Text Box 7">
          <a:extLst>
            <a:ext uri="{FF2B5EF4-FFF2-40B4-BE49-F238E27FC236}">
              <a16:creationId xmlns:a16="http://schemas.microsoft.com/office/drawing/2014/main" id="{0A25FBCF-84B3-49E6-9EB0-68669F8401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1" name="Text Box 7">
          <a:extLst>
            <a:ext uri="{FF2B5EF4-FFF2-40B4-BE49-F238E27FC236}">
              <a16:creationId xmlns:a16="http://schemas.microsoft.com/office/drawing/2014/main" id="{49E8A0E5-8344-4BBF-A635-56C40B82D6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2" name="Text Box 7">
          <a:extLst>
            <a:ext uri="{FF2B5EF4-FFF2-40B4-BE49-F238E27FC236}">
              <a16:creationId xmlns:a16="http://schemas.microsoft.com/office/drawing/2014/main" id="{CEBCE214-7B81-4732-A20C-C2EABD5713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3" name="Text Box 7">
          <a:extLst>
            <a:ext uri="{FF2B5EF4-FFF2-40B4-BE49-F238E27FC236}">
              <a16:creationId xmlns:a16="http://schemas.microsoft.com/office/drawing/2014/main" id="{98C21431-3E1D-4312-92BE-FDFE4E60DE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4" name="Text Box 7">
          <a:extLst>
            <a:ext uri="{FF2B5EF4-FFF2-40B4-BE49-F238E27FC236}">
              <a16:creationId xmlns:a16="http://schemas.microsoft.com/office/drawing/2014/main" id="{59E785D1-0B7A-48DB-A5E6-E971DDCE2F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5" name="Text Box 7">
          <a:extLst>
            <a:ext uri="{FF2B5EF4-FFF2-40B4-BE49-F238E27FC236}">
              <a16:creationId xmlns:a16="http://schemas.microsoft.com/office/drawing/2014/main" id="{AC847EA6-FF89-4774-91A2-3C9131B5F6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6" name="Text Box 7">
          <a:extLst>
            <a:ext uri="{FF2B5EF4-FFF2-40B4-BE49-F238E27FC236}">
              <a16:creationId xmlns:a16="http://schemas.microsoft.com/office/drawing/2014/main" id="{58A81405-DAB6-4E73-B1F7-0EC4CC3E1A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7" name="Text Box 7">
          <a:extLst>
            <a:ext uri="{FF2B5EF4-FFF2-40B4-BE49-F238E27FC236}">
              <a16:creationId xmlns:a16="http://schemas.microsoft.com/office/drawing/2014/main" id="{CD358121-DC7C-458B-8FBA-5725CD4EB4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8" name="Text Box 7">
          <a:extLst>
            <a:ext uri="{FF2B5EF4-FFF2-40B4-BE49-F238E27FC236}">
              <a16:creationId xmlns:a16="http://schemas.microsoft.com/office/drawing/2014/main" id="{D24E5A2A-FC6A-4F16-B50E-036FBB8409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39" name="Text Box 7">
          <a:extLst>
            <a:ext uri="{FF2B5EF4-FFF2-40B4-BE49-F238E27FC236}">
              <a16:creationId xmlns:a16="http://schemas.microsoft.com/office/drawing/2014/main" id="{4B458150-F05A-47F6-B28F-53D821C9B1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0" name="Text Box 7">
          <a:extLst>
            <a:ext uri="{FF2B5EF4-FFF2-40B4-BE49-F238E27FC236}">
              <a16:creationId xmlns:a16="http://schemas.microsoft.com/office/drawing/2014/main" id="{36951531-30C5-47B3-AEE5-86E6EB8F00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1" name="Text Box 7">
          <a:extLst>
            <a:ext uri="{FF2B5EF4-FFF2-40B4-BE49-F238E27FC236}">
              <a16:creationId xmlns:a16="http://schemas.microsoft.com/office/drawing/2014/main" id="{0425BDF2-F03F-4BF3-BDA0-3CCEBE24A2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2" name="Text Box 7">
          <a:extLst>
            <a:ext uri="{FF2B5EF4-FFF2-40B4-BE49-F238E27FC236}">
              <a16:creationId xmlns:a16="http://schemas.microsoft.com/office/drawing/2014/main" id="{B6AEEC88-5FE4-48D7-BAE6-5E8B83B43D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3" name="Text Box 7">
          <a:extLst>
            <a:ext uri="{FF2B5EF4-FFF2-40B4-BE49-F238E27FC236}">
              <a16:creationId xmlns:a16="http://schemas.microsoft.com/office/drawing/2014/main" id="{C9CB7445-70C0-4947-8B5C-E93C32C71F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4" name="Text Box 7">
          <a:extLst>
            <a:ext uri="{FF2B5EF4-FFF2-40B4-BE49-F238E27FC236}">
              <a16:creationId xmlns:a16="http://schemas.microsoft.com/office/drawing/2014/main" id="{76D00817-A861-498A-BAC7-ABEF728E51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5" name="Text Box 7">
          <a:extLst>
            <a:ext uri="{FF2B5EF4-FFF2-40B4-BE49-F238E27FC236}">
              <a16:creationId xmlns:a16="http://schemas.microsoft.com/office/drawing/2014/main" id="{6CA5E61A-4CD0-4C26-B7CC-9D0C9E1DAB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6" name="Text Box 7">
          <a:extLst>
            <a:ext uri="{FF2B5EF4-FFF2-40B4-BE49-F238E27FC236}">
              <a16:creationId xmlns:a16="http://schemas.microsoft.com/office/drawing/2014/main" id="{01A138B4-2DFB-41ED-97C4-4657A361D7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7" name="Text Box 7">
          <a:extLst>
            <a:ext uri="{FF2B5EF4-FFF2-40B4-BE49-F238E27FC236}">
              <a16:creationId xmlns:a16="http://schemas.microsoft.com/office/drawing/2014/main" id="{C04E632B-FF17-43E9-B53B-96615C9149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8" name="Text Box 7">
          <a:extLst>
            <a:ext uri="{FF2B5EF4-FFF2-40B4-BE49-F238E27FC236}">
              <a16:creationId xmlns:a16="http://schemas.microsoft.com/office/drawing/2014/main" id="{35B5263C-1ACF-423C-B826-241B0B13E2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49" name="Text Box 7">
          <a:extLst>
            <a:ext uri="{FF2B5EF4-FFF2-40B4-BE49-F238E27FC236}">
              <a16:creationId xmlns:a16="http://schemas.microsoft.com/office/drawing/2014/main" id="{7D7542EE-BB12-4AE5-9B5A-7B7DC0D3D4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0" name="Text Box 7">
          <a:extLst>
            <a:ext uri="{FF2B5EF4-FFF2-40B4-BE49-F238E27FC236}">
              <a16:creationId xmlns:a16="http://schemas.microsoft.com/office/drawing/2014/main" id="{A8056F6C-D69C-49FA-8531-4D297AF006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1" name="Text Box 7">
          <a:extLst>
            <a:ext uri="{FF2B5EF4-FFF2-40B4-BE49-F238E27FC236}">
              <a16:creationId xmlns:a16="http://schemas.microsoft.com/office/drawing/2014/main" id="{ED7A7DD5-DDA0-4C89-AFB8-FB8AB3F22D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2" name="Text Box 7">
          <a:extLst>
            <a:ext uri="{FF2B5EF4-FFF2-40B4-BE49-F238E27FC236}">
              <a16:creationId xmlns:a16="http://schemas.microsoft.com/office/drawing/2014/main" id="{1E97A3DA-5481-445B-9FAD-8F372A7BAE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3" name="Text Box 7">
          <a:extLst>
            <a:ext uri="{FF2B5EF4-FFF2-40B4-BE49-F238E27FC236}">
              <a16:creationId xmlns:a16="http://schemas.microsoft.com/office/drawing/2014/main" id="{7A7A27EC-0D44-4E15-AFA8-DE2D52F484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4" name="Text Box 7">
          <a:extLst>
            <a:ext uri="{FF2B5EF4-FFF2-40B4-BE49-F238E27FC236}">
              <a16:creationId xmlns:a16="http://schemas.microsoft.com/office/drawing/2014/main" id="{3478C819-9F81-407E-96FE-7E21689B31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5" name="Text Box 7">
          <a:extLst>
            <a:ext uri="{FF2B5EF4-FFF2-40B4-BE49-F238E27FC236}">
              <a16:creationId xmlns:a16="http://schemas.microsoft.com/office/drawing/2014/main" id="{F3A650E7-BC29-4867-9F72-3EFD0AAC4B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6" name="Text Box 7">
          <a:extLst>
            <a:ext uri="{FF2B5EF4-FFF2-40B4-BE49-F238E27FC236}">
              <a16:creationId xmlns:a16="http://schemas.microsoft.com/office/drawing/2014/main" id="{0B2FDCD0-EAE5-44B0-855A-B3537F73A5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7" name="Text Box 7">
          <a:extLst>
            <a:ext uri="{FF2B5EF4-FFF2-40B4-BE49-F238E27FC236}">
              <a16:creationId xmlns:a16="http://schemas.microsoft.com/office/drawing/2014/main" id="{0CD29E10-99ED-460B-98A6-72C8AF9926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8" name="Text Box 7">
          <a:extLst>
            <a:ext uri="{FF2B5EF4-FFF2-40B4-BE49-F238E27FC236}">
              <a16:creationId xmlns:a16="http://schemas.microsoft.com/office/drawing/2014/main" id="{CF035F7E-D736-4B21-8079-49CABC20A2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59" name="Text Box 7">
          <a:extLst>
            <a:ext uri="{FF2B5EF4-FFF2-40B4-BE49-F238E27FC236}">
              <a16:creationId xmlns:a16="http://schemas.microsoft.com/office/drawing/2014/main" id="{2F153B9F-DB53-4388-81DC-4FD877C632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0" name="Text Box 7">
          <a:extLst>
            <a:ext uri="{FF2B5EF4-FFF2-40B4-BE49-F238E27FC236}">
              <a16:creationId xmlns:a16="http://schemas.microsoft.com/office/drawing/2014/main" id="{67A3B943-D870-4097-B8CC-E943739FA8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1" name="Text Box 7">
          <a:extLst>
            <a:ext uri="{FF2B5EF4-FFF2-40B4-BE49-F238E27FC236}">
              <a16:creationId xmlns:a16="http://schemas.microsoft.com/office/drawing/2014/main" id="{93EA0D3B-0703-49D7-81F2-A1A1E7488D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2" name="Text Box 7">
          <a:extLst>
            <a:ext uri="{FF2B5EF4-FFF2-40B4-BE49-F238E27FC236}">
              <a16:creationId xmlns:a16="http://schemas.microsoft.com/office/drawing/2014/main" id="{05B960CA-9FE0-4826-BA3A-1782CC0763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3" name="Text Box 7">
          <a:extLst>
            <a:ext uri="{FF2B5EF4-FFF2-40B4-BE49-F238E27FC236}">
              <a16:creationId xmlns:a16="http://schemas.microsoft.com/office/drawing/2014/main" id="{AEC558B9-1D4B-4288-981F-A035126F00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4" name="Text Box 7">
          <a:extLst>
            <a:ext uri="{FF2B5EF4-FFF2-40B4-BE49-F238E27FC236}">
              <a16:creationId xmlns:a16="http://schemas.microsoft.com/office/drawing/2014/main" id="{FF3DC1DC-0A3F-43FF-A7A5-5D590F58EC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5" name="Text Box 7">
          <a:extLst>
            <a:ext uri="{FF2B5EF4-FFF2-40B4-BE49-F238E27FC236}">
              <a16:creationId xmlns:a16="http://schemas.microsoft.com/office/drawing/2014/main" id="{F66CC87E-C0F0-470D-A632-8D5FB282C2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6" name="Text Box 7">
          <a:extLst>
            <a:ext uri="{FF2B5EF4-FFF2-40B4-BE49-F238E27FC236}">
              <a16:creationId xmlns:a16="http://schemas.microsoft.com/office/drawing/2014/main" id="{42A13DFC-6175-47E9-969A-1700D6DDB5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7" name="Text Box 7">
          <a:extLst>
            <a:ext uri="{FF2B5EF4-FFF2-40B4-BE49-F238E27FC236}">
              <a16:creationId xmlns:a16="http://schemas.microsoft.com/office/drawing/2014/main" id="{0C9F50AA-C76C-49C4-9FAF-6B8D909A67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8" name="Text Box 7">
          <a:extLst>
            <a:ext uri="{FF2B5EF4-FFF2-40B4-BE49-F238E27FC236}">
              <a16:creationId xmlns:a16="http://schemas.microsoft.com/office/drawing/2014/main" id="{ED55EC2A-E628-4F2E-82A1-60B49A7B35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69" name="Text Box 7">
          <a:extLst>
            <a:ext uri="{FF2B5EF4-FFF2-40B4-BE49-F238E27FC236}">
              <a16:creationId xmlns:a16="http://schemas.microsoft.com/office/drawing/2014/main" id="{D7A6D591-EAA0-4531-AEA5-9649E58D2C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0" name="Text Box 7">
          <a:extLst>
            <a:ext uri="{FF2B5EF4-FFF2-40B4-BE49-F238E27FC236}">
              <a16:creationId xmlns:a16="http://schemas.microsoft.com/office/drawing/2014/main" id="{D79D621A-D866-4E96-83A6-79A7859965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1" name="Text Box 7">
          <a:extLst>
            <a:ext uri="{FF2B5EF4-FFF2-40B4-BE49-F238E27FC236}">
              <a16:creationId xmlns:a16="http://schemas.microsoft.com/office/drawing/2014/main" id="{AB79CC12-E9C7-422B-85D3-50632CFC35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2" name="Text Box 7">
          <a:extLst>
            <a:ext uri="{FF2B5EF4-FFF2-40B4-BE49-F238E27FC236}">
              <a16:creationId xmlns:a16="http://schemas.microsoft.com/office/drawing/2014/main" id="{E1DF6845-9D03-46AD-A6DB-2E16148F1D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3" name="Text Box 7">
          <a:extLst>
            <a:ext uri="{FF2B5EF4-FFF2-40B4-BE49-F238E27FC236}">
              <a16:creationId xmlns:a16="http://schemas.microsoft.com/office/drawing/2014/main" id="{69E8659B-E6E3-4983-9B0A-0BC06CF163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4" name="Text Box 7">
          <a:extLst>
            <a:ext uri="{FF2B5EF4-FFF2-40B4-BE49-F238E27FC236}">
              <a16:creationId xmlns:a16="http://schemas.microsoft.com/office/drawing/2014/main" id="{FE3908F9-FA65-4A57-9037-EA48E56B37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5" name="Text Box 7">
          <a:extLst>
            <a:ext uri="{FF2B5EF4-FFF2-40B4-BE49-F238E27FC236}">
              <a16:creationId xmlns:a16="http://schemas.microsoft.com/office/drawing/2014/main" id="{65EDA72C-E79E-49A1-821F-4B4148037E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6" name="Text Box 7">
          <a:extLst>
            <a:ext uri="{FF2B5EF4-FFF2-40B4-BE49-F238E27FC236}">
              <a16:creationId xmlns:a16="http://schemas.microsoft.com/office/drawing/2014/main" id="{E11D9753-8DD2-4A9A-AE43-2BC2721693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7" name="Text Box 7">
          <a:extLst>
            <a:ext uri="{FF2B5EF4-FFF2-40B4-BE49-F238E27FC236}">
              <a16:creationId xmlns:a16="http://schemas.microsoft.com/office/drawing/2014/main" id="{5349AD93-7EB2-41C6-AC73-801A6CF744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8" name="Text Box 7">
          <a:extLst>
            <a:ext uri="{FF2B5EF4-FFF2-40B4-BE49-F238E27FC236}">
              <a16:creationId xmlns:a16="http://schemas.microsoft.com/office/drawing/2014/main" id="{0545A6D2-307F-41F4-8069-1537853E4F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79" name="Text Box 7">
          <a:extLst>
            <a:ext uri="{FF2B5EF4-FFF2-40B4-BE49-F238E27FC236}">
              <a16:creationId xmlns:a16="http://schemas.microsoft.com/office/drawing/2014/main" id="{2A6A0663-3329-42DE-8751-E44C38208F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0" name="Text Box 7">
          <a:extLst>
            <a:ext uri="{FF2B5EF4-FFF2-40B4-BE49-F238E27FC236}">
              <a16:creationId xmlns:a16="http://schemas.microsoft.com/office/drawing/2014/main" id="{2F60B1D9-0805-4DD6-A99C-B3DC640BBA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1" name="Text Box 7">
          <a:extLst>
            <a:ext uri="{FF2B5EF4-FFF2-40B4-BE49-F238E27FC236}">
              <a16:creationId xmlns:a16="http://schemas.microsoft.com/office/drawing/2014/main" id="{CCDF1A35-5E05-4927-9EE2-F3AB1E4480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2" name="Text Box 7">
          <a:extLst>
            <a:ext uri="{FF2B5EF4-FFF2-40B4-BE49-F238E27FC236}">
              <a16:creationId xmlns:a16="http://schemas.microsoft.com/office/drawing/2014/main" id="{571D0FF2-C9C2-4225-A09B-C43DD79CF6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3" name="Text Box 7">
          <a:extLst>
            <a:ext uri="{FF2B5EF4-FFF2-40B4-BE49-F238E27FC236}">
              <a16:creationId xmlns:a16="http://schemas.microsoft.com/office/drawing/2014/main" id="{D4AC051E-8AE9-4039-BDF3-AA8C180DEF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4" name="Text Box 7">
          <a:extLst>
            <a:ext uri="{FF2B5EF4-FFF2-40B4-BE49-F238E27FC236}">
              <a16:creationId xmlns:a16="http://schemas.microsoft.com/office/drawing/2014/main" id="{DD8A459B-7F80-4D09-8F55-4E9245E262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5" name="Text Box 7">
          <a:extLst>
            <a:ext uri="{FF2B5EF4-FFF2-40B4-BE49-F238E27FC236}">
              <a16:creationId xmlns:a16="http://schemas.microsoft.com/office/drawing/2014/main" id="{4833DAA6-5C31-448D-96D7-D9CB71EF08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6" name="Text Box 7">
          <a:extLst>
            <a:ext uri="{FF2B5EF4-FFF2-40B4-BE49-F238E27FC236}">
              <a16:creationId xmlns:a16="http://schemas.microsoft.com/office/drawing/2014/main" id="{43FE2E86-2764-4E1E-8A7A-3F62A58DA5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7" name="Text Box 7">
          <a:extLst>
            <a:ext uri="{FF2B5EF4-FFF2-40B4-BE49-F238E27FC236}">
              <a16:creationId xmlns:a16="http://schemas.microsoft.com/office/drawing/2014/main" id="{D71FC25C-F70D-48C4-9B2F-22B7FBD4E6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8" name="Text Box 7">
          <a:extLst>
            <a:ext uri="{FF2B5EF4-FFF2-40B4-BE49-F238E27FC236}">
              <a16:creationId xmlns:a16="http://schemas.microsoft.com/office/drawing/2014/main" id="{48E43A42-ADBD-4007-91D7-F81A52BB4A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89" name="Text Box 7">
          <a:extLst>
            <a:ext uri="{FF2B5EF4-FFF2-40B4-BE49-F238E27FC236}">
              <a16:creationId xmlns:a16="http://schemas.microsoft.com/office/drawing/2014/main" id="{E1C6644E-2A90-4F88-BD15-DF7432F56D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0" name="Text Box 7">
          <a:extLst>
            <a:ext uri="{FF2B5EF4-FFF2-40B4-BE49-F238E27FC236}">
              <a16:creationId xmlns:a16="http://schemas.microsoft.com/office/drawing/2014/main" id="{F3DC7EC7-1136-4186-871C-80AC2C07E4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1" name="Text Box 7">
          <a:extLst>
            <a:ext uri="{FF2B5EF4-FFF2-40B4-BE49-F238E27FC236}">
              <a16:creationId xmlns:a16="http://schemas.microsoft.com/office/drawing/2014/main" id="{9A7EE0B2-D958-4FAA-9793-4AFD80A64B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2" name="Text Box 7">
          <a:extLst>
            <a:ext uri="{FF2B5EF4-FFF2-40B4-BE49-F238E27FC236}">
              <a16:creationId xmlns:a16="http://schemas.microsoft.com/office/drawing/2014/main" id="{1464416A-E515-4D91-B715-F079536ECE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3" name="Text Box 7">
          <a:extLst>
            <a:ext uri="{FF2B5EF4-FFF2-40B4-BE49-F238E27FC236}">
              <a16:creationId xmlns:a16="http://schemas.microsoft.com/office/drawing/2014/main" id="{34F3F33E-D38E-4C2C-959C-6F29491242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4" name="Text Box 7">
          <a:extLst>
            <a:ext uri="{FF2B5EF4-FFF2-40B4-BE49-F238E27FC236}">
              <a16:creationId xmlns:a16="http://schemas.microsoft.com/office/drawing/2014/main" id="{B4A77167-5AF7-40BE-AC6E-175CEBFD44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5" name="Text Box 7">
          <a:extLst>
            <a:ext uri="{FF2B5EF4-FFF2-40B4-BE49-F238E27FC236}">
              <a16:creationId xmlns:a16="http://schemas.microsoft.com/office/drawing/2014/main" id="{3D1F99D1-5125-4555-963A-A9D38E127E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6" name="Text Box 7">
          <a:extLst>
            <a:ext uri="{FF2B5EF4-FFF2-40B4-BE49-F238E27FC236}">
              <a16:creationId xmlns:a16="http://schemas.microsoft.com/office/drawing/2014/main" id="{2C4CD945-269A-43C5-920A-52B72CD66B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7" name="Text Box 7">
          <a:extLst>
            <a:ext uri="{FF2B5EF4-FFF2-40B4-BE49-F238E27FC236}">
              <a16:creationId xmlns:a16="http://schemas.microsoft.com/office/drawing/2014/main" id="{46DBEDA8-01DA-409C-84E7-B98F9EA6A6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8" name="Text Box 7">
          <a:extLst>
            <a:ext uri="{FF2B5EF4-FFF2-40B4-BE49-F238E27FC236}">
              <a16:creationId xmlns:a16="http://schemas.microsoft.com/office/drawing/2014/main" id="{EFE8ACD9-8B4E-46F4-BECB-7B2CECB7D6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499" name="Text Box 7">
          <a:extLst>
            <a:ext uri="{FF2B5EF4-FFF2-40B4-BE49-F238E27FC236}">
              <a16:creationId xmlns:a16="http://schemas.microsoft.com/office/drawing/2014/main" id="{CE853769-CB70-4A94-BF7F-34F4F12EB5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0" name="Text Box 7">
          <a:extLst>
            <a:ext uri="{FF2B5EF4-FFF2-40B4-BE49-F238E27FC236}">
              <a16:creationId xmlns:a16="http://schemas.microsoft.com/office/drawing/2014/main" id="{8C58D740-55F8-4A06-93AE-B1AF00F1DF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1" name="Text Box 7">
          <a:extLst>
            <a:ext uri="{FF2B5EF4-FFF2-40B4-BE49-F238E27FC236}">
              <a16:creationId xmlns:a16="http://schemas.microsoft.com/office/drawing/2014/main" id="{E8645CC8-6B1A-4F57-A2A2-08CEA552C7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2" name="Text Box 7">
          <a:extLst>
            <a:ext uri="{FF2B5EF4-FFF2-40B4-BE49-F238E27FC236}">
              <a16:creationId xmlns:a16="http://schemas.microsoft.com/office/drawing/2014/main" id="{304ECAA3-78D0-4B0C-8933-CF7E15917D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3" name="Text Box 7">
          <a:extLst>
            <a:ext uri="{FF2B5EF4-FFF2-40B4-BE49-F238E27FC236}">
              <a16:creationId xmlns:a16="http://schemas.microsoft.com/office/drawing/2014/main" id="{AD70DE13-9923-4E37-8951-CA3D799ED1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4" name="Text Box 7">
          <a:extLst>
            <a:ext uri="{FF2B5EF4-FFF2-40B4-BE49-F238E27FC236}">
              <a16:creationId xmlns:a16="http://schemas.microsoft.com/office/drawing/2014/main" id="{75E27D88-A9C5-4D63-889B-5D94471A47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5" name="Text Box 7">
          <a:extLst>
            <a:ext uri="{FF2B5EF4-FFF2-40B4-BE49-F238E27FC236}">
              <a16:creationId xmlns:a16="http://schemas.microsoft.com/office/drawing/2014/main" id="{341EAA9A-3BC9-4291-BD0D-2758DABAD5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6" name="Text Box 7">
          <a:extLst>
            <a:ext uri="{FF2B5EF4-FFF2-40B4-BE49-F238E27FC236}">
              <a16:creationId xmlns:a16="http://schemas.microsoft.com/office/drawing/2014/main" id="{A2DCA8C1-C971-4976-8817-4CE63767E4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7" name="Text Box 7">
          <a:extLst>
            <a:ext uri="{FF2B5EF4-FFF2-40B4-BE49-F238E27FC236}">
              <a16:creationId xmlns:a16="http://schemas.microsoft.com/office/drawing/2014/main" id="{47283B38-0E7B-4416-916C-624BE480D5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8" name="Text Box 7">
          <a:extLst>
            <a:ext uri="{FF2B5EF4-FFF2-40B4-BE49-F238E27FC236}">
              <a16:creationId xmlns:a16="http://schemas.microsoft.com/office/drawing/2014/main" id="{803AEF6C-BCDB-4248-B2B2-043FC45F2E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09" name="Text Box 7">
          <a:extLst>
            <a:ext uri="{FF2B5EF4-FFF2-40B4-BE49-F238E27FC236}">
              <a16:creationId xmlns:a16="http://schemas.microsoft.com/office/drawing/2014/main" id="{8FB00608-4B39-4C06-A052-82EB4C4943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0" name="Text Box 7">
          <a:extLst>
            <a:ext uri="{FF2B5EF4-FFF2-40B4-BE49-F238E27FC236}">
              <a16:creationId xmlns:a16="http://schemas.microsoft.com/office/drawing/2014/main" id="{6DAEA140-D22C-44D3-AD54-8FAFDBD453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1" name="Text Box 7">
          <a:extLst>
            <a:ext uri="{FF2B5EF4-FFF2-40B4-BE49-F238E27FC236}">
              <a16:creationId xmlns:a16="http://schemas.microsoft.com/office/drawing/2014/main" id="{FA229879-906B-4D8E-9BCB-1A99F95B16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2" name="Text Box 7">
          <a:extLst>
            <a:ext uri="{FF2B5EF4-FFF2-40B4-BE49-F238E27FC236}">
              <a16:creationId xmlns:a16="http://schemas.microsoft.com/office/drawing/2014/main" id="{74822451-0173-44C9-83D2-3FE88F1411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3" name="Text Box 7">
          <a:extLst>
            <a:ext uri="{FF2B5EF4-FFF2-40B4-BE49-F238E27FC236}">
              <a16:creationId xmlns:a16="http://schemas.microsoft.com/office/drawing/2014/main" id="{D35EB8B7-46EE-4C82-891D-2133F78C05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4" name="Text Box 7">
          <a:extLst>
            <a:ext uri="{FF2B5EF4-FFF2-40B4-BE49-F238E27FC236}">
              <a16:creationId xmlns:a16="http://schemas.microsoft.com/office/drawing/2014/main" id="{76CF3CEA-1DBA-4FA8-8807-46669E75F9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5" name="Text Box 7">
          <a:extLst>
            <a:ext uri="{FF2B5EF4-FFF2-40B4-BE49-F238E27FC236}">
              <a16:creationId xmlns:a16="http://schemas.microsoft.com/office/drawing/2014/main" id="{885BCEC6-34A7-4360-AAE2-18A8814B24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6" name="Text Box 7">
          <a:extLst>
            <a:ext uri="{FF2B5EF4-FFF2-40B4-BE49-F238E27FC236}">
              <a16:creationId xmlns:a16="http://schemas.microsoft.com/office/drawing/2014/main" id="{450635BA-1C05-4200-9A64-6EAB7631C3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7" name="Text Box 7">
          <a:extLst>
            <a:ext uri="{FF2B5EF4-FFF2-40B4-BE49-F238E27FC236}">
              <a16:creationId xmlns:a16="http://schemas.microsoft.com/office/drawing/2014/main" id="{EC04DD9B-2831-4280-A855-502DC05B36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8" name="Text Box 7">
          <a:extLst>
            <a:ext uri="{FF2B5EF4-FFF2-40B4-BE49-F238E27FC236}">
              <a16:creationId xmlns:a16="http://schemas.microsoft.com/office/drawing/2014/main" id="{F882499A-1034-4701-B26A-9D769FB3F5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19" name="Text Box 7">
          <a:extLst>
            <a:ext uri="{FF2B5EF4-FFF2-40B4-BE49-F238E27FC236}">
              <a16:creationId xmlns:a16="http://schemas.microsoft.com/office/drawing/2014/main" id="{D44D44FF-F0C6-4757-8BA3-F046D0DCF7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0" name="Text Box 7">
          <a:extLst>
            <a:ext uri="{FF2B5EF4-FFF2-40B4-BE49-F238E27FC236}">
              <a16:creationId xmlns:a16="http://schemas.microsoft.com/office/drawing/2014/main" id="{1F349C0F-473C-4332-BC74-1F19DAB3A3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1" name="Text Box 7">
          <a:extLst>
            <a:ext uri="{FF2B5EF4-FFF2-40B4-BE49-F238E27FC236}">
              <a16:creationId xmlns:a16="http://schemas.microsoft.com/office/drawing/2014/main" id="{22081B43-37AA-45EB-A5DB-67313F632D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2" name="Text Box 7">
          <a:extLst>
            <a:ext uri="{FF2B5EF4-FFF2-40B4-BE49-F238E27FC236}">
              <a16:creationId xmlns:a16="http://schemas.microsoft.com/office/drawing/2014/main" id="{1D65F0F9-7534-4B92-BADF-6665698C3B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3" name="Text Box 7">
          <a:extLst>
            <a:ext uri="{FF2B5EF4-FFF2-40B4-BE49-F238E27FC236}">
              <a16:creationId xmlns:a16="http://schemas.microsoft.com/office/drawing/2014/main" id="{21498078-4B70-4860-98EC-ACEA8ABE9D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4" name="Text Box 7">
          <a:extLst>
            <a:ext uri="{FF2B5EF4-FFF2-40B4-BE49-F238E27FC236}">
              <a16:creationId xmlns:a16="http://schemas.microsoft.com/office/drawing/2014/main" id="{1861841A-EAD0-4C03-A205-2ED12CD242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5" name="Text Box 7">
          <a:extLst>
            <a:ext uri="{FF2B5EF4-FFF2-40B4-BE49-F238E27FC236}">
              <a16:creationId xmlns:a16="http://schemas.microsoft.com/office/drawing/2014/main" id="{8C40FF0C-2DF6-411B-8274-397F8498BB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6" name="Text Box 7">
          <a:extLst>
            <a:ext uri="{FF2B5EF4-FFF2-40B4-BE49-F238E27FC236}">
              <a16:creationId xmlns:a16="http://schemas.microsoft.com/office/drawing/2014/main" id="{1C531CAF-9584-4D48-AB8C-6CE0233459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7" name="Text Box 7">
          <a:extLst>
            <a:ext uri="{FF2B5EF4-FFF2-40B4-BE49-F238E27FC236}">
              <a16:creationId xmlns:a16="http://schemas.microsoft.com/office/drawing/2014/main" id="{CD4A7726-8446-4C80-B30C-7FF2E2DB58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8" name="Text Box 7">
          <a:extLst>
            <a:ext uri="{FF2B5EF4-FFF2-40B4-BE49-F238E27FC236}">
              <a16:creationId xmlns:a16="http://schemas.microsoft.com/office/drawing/2014/main" id="{C90A927D-6474-4C56-9FA8-B299276728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29" name="Text Box 7">
          <a:extLst>
            <a:ext uri="{FF2B5EF4-FFF2-40B4-BE49-F238E27FC236}">
              <a16:creationId xmlns:a16="http://schemas.microsoft.com/office/drawing/2014/main" id="{E71CAD36-964E-45BC-B2C9-53FDCE42FE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0" name="Text Box 7">
          <a:extLst>
            <a:ext uri="{FF2B5EF4-FFF2-40B4-BE49-F238E27FC236}">
              <a16:creationId xmlns:a16="http://schemas.microsoft.com/office/drawing/2014/main" id="{38EAD737-3861-4089-8812-0EFED923A6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1" name="Text Box 7">
          <a:extLst>
            <a:ext uri="{FF2B5EF4-FFF2-40B4-BE49-F238E27FC236}">
              <a16:creationId xmlns:a16="http://schemas.microsoft.com/office/drawing/2014/main" id="{CA6446EB-D5CC-44FD-8F90-67248A6EFF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2" name="Text Box 7">
          <a:extLst>
            <a:ext uri="{FF2B5EF4-FFF2-40B4-BE49-F238E27FC236}">
              <a16:creationId xmlns:a16="http://schemas.microsoft.com/office/drawing/2014/main" id="{B8CACA34-1B3B-471F-9088-AE933ACF4A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3" name="Text Box 7">
          <a:extLst>
            <a:ext uri="{FF2B5EF4-FFF2-40B4-BE49-F238E27FC236}">
              <a16:creationId xmlns:a16="http://schemas.microsoft.com/office/drawing/2014/main" id="{9C462341-C8AF-47FD-BB62-3D1899747A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4" name="Text Box 7">
          <a:extLst>
            <a:ext uri="{FF2B5EF4-FFF2-40B4-BE49-F238E27FC236}">
              <a16:creationId xmlns:a16="http://schemas.microsoft.com/office/drawing/2014/main" id="{5EDA059B-F115-4F6A-A17D-41C541E4C5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5" name="Text Box 7">
          <a:extLst>
            <a:ext uri="{FF2B5EF4-FFF2-40B4-BE49-F238E27FC236}">
              <a16:creationId xmlns:a16="http://schemas.microsoft.com/office/drawing/2014/main" id="{ACDCE7C8-FB92-4901-8A0B-C3CCE1677C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6" name="Text Box 7">
          <a:extLst>
            <a:ext uri="{FF2B5EF4-FFF2-40B4-BE49-F238E27FC236}">
              <a16:creationId xmlns:a16="http://schemas.microsoft.com/office/drawing/2014/main" id="{798DFC51-957E-45A3-A2F0-B629CFFF09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7" name="Text Box 7">
          <a:extLst>
            <a:ext uri="{FF2B5EF4-FFF2-40B4-BE49-F238E27FC236}">
              <a16:creationId xmlns:a16="http://schemas.microsoft.com/office/drawing/2014/main" id="{C6383163-4179-47DA-91B7-1F520849EB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8" name="Text Box 7">
          <a:extLst>
            <a:ext uri="{FF2B5EF4-FFF2-40B4-BE49-F238E27FC236}">
              <a16:creationId xmlns:a16="http://schemas.microsoft.com/office/drawing/2014/main" id="{797C674A-F3DB-4E68-94C1-983A142A88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39" name="Text Box 7">
          <a:extLst>
            <a:ext uri="{FF2B5EF4-FFF2-40B4-BE49-F238E27FC236}">
              <a16:creationId xmlns:a16="http://schemas.microsoft.com/office/drawing/2014/main" id="{3699648C-558D-41D2-91F3-90FFAE794D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0" name="Text Box 7">
          <a:extLst>
            <a:ext uri="{FF2B5EF4-FFF2-40B4-BE49-F238E27FC236}">
              <a16:creationId xmlns:a16="http://schemas.microsoft.com/office/drawing/2014/main" id="{9888C33A-C4E6-4008-BB65-61F46CCC40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1" name="Text Box 7">
          <a:extLst>
            <a:ext uri="{FF2B5EF4-FFF2-40B4-BE49-F238E27FC236}">
              <a16:creationId xmlns:a16="http://schemas.microsoft.com/office/drawing/2014/main" id="{0F811CFD-8E16-4B12-9219-5EAF308C29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2" name="Text Box 7">
          <a:extLst>
            <a:ext uri="{FF2B5EF4-FFF2-40B4-BE49-F238E27FC236}">
              <a16:creationId xmlns:a16="http://schemas.microsoft.com/office/drawing/2014/main" id="{01B0C818-175F-4519-A8BD-F01E172EE8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3" name="Text Box 7">
          <a:extLst>
            <a:ext uri="{FF2B5EF4-FFF2-40B4-BE49-F238E27FC236}">
              <a16:creationId xmlns:a16="http://schemas.microsoft.com/office/drawing/2014/main" id="{0B5A5DA5-5BB4-465E-BFED-96CCDD5114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4" name="Text Box 7">
          <a:extLst>
            <a:ext uri="{FF2B5EF4-FFF2-40B4-BE49-F238E27FC236}">
              <a16:creationId xmlns:a16="http://schemas.microsoft.com/office/drawing/2014/main" id="{EE0F4448-61EB-4C97-B7A1-B7B16FF1F0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5" name="Text Box 7">
          <a:extLst>
            <a:ext uri="{FF2B5EF4-FFF2-40B4-BE49-F238E27FC236}">
              <a16:creationId xmlns:a16="http://schemas.microsoft.com/office/drawing/2014/main" id="{4EBE2BFB-BC64-42CD-9638-366FF7D139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6" name="Text Box 7">
          <a:extLst>
            <a:ext uri="{FF2B5EF4-FFF2-40B4-BE49-F238E27FC236}">
              <a16:creationId xmlns:a16="http://schemas.microsoft.com/office/drawing/2014/main" id="{8C6BA654-D84D-4A17-BAFB-3F16591C2C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7" name="Text Box 7">
          <a:extLst>
            <a:ext uri="{FF2B5EF4-FFF2-40B4-BE49-F238E27FC236}">
              <a16:creationId xmlns:a16="http://schemas.microsoft.com/office/drawing/2014/main" id="{32F0203A-3809-4197-A46C-B81A223EDE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8" name="Text Box 7">
          <a:extLst>
            <a:ext uri="{FF2B5EF4-FFF2-40B4-BE49-F238E27FC236}">
              <a16:creationId xmlns:a16="http://schemas.microsoft.com/office/drawing/2014/main" id="{F94F39B4-C7F4-4834-89D7-0D0C965389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49" name="Text Box 7">
          <a:extLst>
            <a:ext uri="{FF2B5EF4-FFF2-40B4-BE49-F238E27FC236}">
              <a16:creationId xmlns:a16="http://schemas.microsoft.com/office/drawing/2014/main" id="{C64042E3-9125-4D00-8AE9-C258FF0960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0" name="Text Box 7">
          <a:extLst>
            <a:ext uri="{FF2B5EF4-FFF2-40B4-BE49-F238E27FC236}">
              <a16:creationId xmlns:a16="http://schemas.microsoft.com/office/drawing/2014/main" id="{C6C2F921-7A3C-46DC-83CF-671E0CCBA4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1" name="Text Box 7">
          <a:extLst>
            <a:ext uri="{FF2B5EF4-FFF2-40B4-BE49-F238E27FC236}">
              <a16:creationId xmlns:a16="http://schemas.microsoft.com/office/drawing/2014/main" id="{0223D12A-49EB-4605-8C16-0259066CEF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2" name="Text Box 7">
          <a:extLst>
            <a:ext uri="{FF2B5EF4-FFF2-40B4-BE49-F238E27FC236}">
              <a16:creationId xmlns:a16="http://schemas.microsoft.com/office/drawing/2014/main" id="{E6A3FBCE-B5A9-4287-B1E9-F4416219C5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3" name="Text Box 7">
          <a:extLst>
            <a:ext uri="{FF2B5EF4-FFF2-40B4-BE49-F238E27FC236}">
              <a16:creationId xmlns:a16="http://schemas.microsoft.com/office/drawing/2014/main" id="{468CE2A8-831A-47BD-8E47-B5ADD554E7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4" name="Text Box 7">
          <a:extLst>
            <a:ext uri="{FF2B5EF4-FFF2-40B4-BE49-F238E27FC236}">
              <a16:creationId xmlns:a16="http://schemas.microsoft.com/office/drawing/2014/main" id="{32473762-6DA5-4938-B78C-94DF6E322F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5" name="Text Box 7">
          <a:extLst>
            <a:ext uri="{FF2B5EF4-FFF2-40B4-BE49-F238E27FC236}">
              <a16:creationId xmlns:a16="http://schemas.microsoft.com/office/drawing/2014/main" id="{212CD832-E0CA-4481-95EA-F6937C23E2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6" name="Text Box 7">
          <a:extLst>
            <a:ext uri="{FF2B5EF4-FFF2-40B4-BE49-F238E27FC236}">
              <a16:creationId xmlns:a16="http://schemas.microsoft.com/office/drawing/2014/main" id="{4FC66931-8E52-4939-BB5E-F728A0EF96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7" name="Text Box 7">
          <a:extLst>
            <a:ext uri="{FF2B5EF4-FFF2-40B4-BE49-F238E27FC236}">
              <a16:creationId xmlns:a16="http://schemas.microsoft.com/office/drawing/2014/main" id="{B4696A62-A0D8-47BE-BB41-3218B5CE10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8" name="Text Box 7">
          <a:extLst>
            <a:ext uri="{FF2B5EF4-FFF2-40B4-BE49-F238E27FC236}">
              <a16:creationId xmlns:a16="http://schemas.microsoft.com/office/drawing/2014/main" id="{0BDC9211-C8E1-40B2-BA1E-4AC98FB498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59" name="Text Box 7">
          <a:extLst>
            <a:ext uri="{FF2B5EF4-FFF2-40B4-BE49-F238E27FC236}">
              <a16:creationId xmlns:a16="http://schemas.microsoft.com/office/drawing/2014/main" id="{2B60CED1-87BB-4E28-A868-55D8A8E114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0" name="Text Box 7">
          <a:extLst>
            <a:ext uri="{FF2B5EF4-FFF2-40B4-BE49-F238E27FC236}">
              <a16:creationId xmlns:a16="http://schemas.microsoft.com/office/drawing/2014/main" id="{83431EF7-D836-4F34-AA62-31821984DF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1" name="Text Box 7">
          <a:extLst>
            <a:ext uri="{FF2B5EF4-FFF2-40B4-BE49-F238E27FC236}">
              <a16:creationId xmlns:a16="http://schemas.microsoft.com/office/drawing/2014/main" id="{EE86D2B4-802A-4E1B-979E-F0D45E9068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2" name="Text Box 7">
          <a:extLst>
            <a:ext uri="{FF2B5EF4-FFF2-40B4-BE49-F238E27FC236}">
              <a16:creationId xmlns:a16="http://schemas.microsoft.com/office/drawing/2014/main" id="{BDDAAEC8-491D-4370-B76A-D52F81E66A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3" name="Text Box 7">
          <a:extLst>
            <a:ext uri="{FF2B5EF4-FFF2-40B4-BE49-F238E27FC236}">
              <a16:creationId xmlns:a16="http://schemas.microsoft.com/office/drawing/2014/main" id="{7E428395-A005-4CE3-8E8D-1F8ABCDA3F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4" name="Text Box 7">
          <a:extLst>
            <a:ext uri="{FF2B5EF4-FFF2-40B4-BE49-F238E27FC236}">
              <a16:creationId xmlns:a16="http://schemas.microsoft.com/office/drawing/2014/main" id="{A80B8679-D55D-49FB-A7AA-54F6DFA8E3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5" name="Text Box 7">
          <a:extLst>
            <a:ext uri="{FF2B5EF4-FFF2-40B4-BE49-F238E27FC236}">
              <a16:creationId xmlns:a16="http://schemas.microsoft.com/office/drawing/2014/main" id="{566660A4-74E3-408A-8F08-C64862CD8F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6" name="Text Box 7">
          <a:extLst>
            <a:ext uri="{FF2B5EF4-FFF2-40B4-BE49-F238E27FC236}">
              <a16:creationId xmlns:a16="http://schemas.microsoft.com/office/drawing/2014/main" id="{DBD3D152-7477-43CB-8198-DFE7013A2A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7" name="Text Box 7">
          <a:extLst>
            <a:ext uri="{FF2B5EF4-FFF2-40B4-BE49-F238E27FC236}">
              <a16:creationId xmlns:a16="http://schemas.microsoft.com/office/drawing/2014/main" id="{5EDD7A72-4375-44F7-8F8A-3C7908C5FE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8" name="Text Box 7">
          <a:extLst>
            <a:ext uri="{FF2B5EF4-FFF2-40B4-BE49-F238E27FC236}">
              <a16:creationId xmlns:a16="http://schemas.microsoft.com/office/drawing/2014/main" id="{8F8DC291-3A5A-424B-B0FA-8E664CC845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69" name="Text Box 7">
          <a:extLst>
            <a:ext uri="{FF2B5EF4-FFF2-40B4-BE49-F238E27FC236}">
              <a16:creationId xmlns:a16="http://schemas.microsoft.com/office/drawing/2014/main" id="{F9937BBD-625B-48BD-9CDC-0E4366AE0B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0" name="Text Box 7">
          <a:extLst>
            <a:ext uri="{FF2B5EF4-FFF2-40B4-BE49-F238E27FC236}">
              <a16:creationId xmlns:a16="http://schemas.microsoft.com/office/drawing/2014/main" id="{6FA2A6E4-2563-492C-A9D6-3F4B232E93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1" name="Text Box 7">
          <a:extLst>
            <a:ext uri="{FF2B5EF4-FFF2-40B4-BE49-F238E27FC236}">
              <a16:creationId xmlns:a16="http://schemas.microsoft.com/office/drawing/2014/main" id="{75DDF574-7F8E-45D6-90E6-7F9109D364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2" name="Text Box 7">
          <a:extLst>
            <a:ext uri="{FF2B5EF4-FFF2-40B4-BE49-F238E27FC236}">
              <a16:creationId xmlns:a16="http://schemas.microsoft.com/office/drawing/2014/main" id="{215FA728-4B02-4C04-A096-46A5E8C2DB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3" name="Text Box 7">
          <a:extLst>
            <a:ext uri="{FF2B5EF4-FFF2-40B4-BE49-F238E27FC236}">
              <a16:creationId xmlns:a16="http://schemas.microsoft.com/office/drawing/2014/main" id="{34498B40-DB99-4032-95B8-B192008D26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4" name="Text Box 7">
          <a:extLst>
            <a:ext uri="{FF2B5EF4-FFF2-40B4-BE49-F238E27FC236}">
              <a16:creationId xmlns:a16="http://schemas.microsoft.com/office/drawing/2014/main" id="{678C7D6A-3D7B-4F1C-A26D-3538E6326D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5" name="Text Box 7">
          <a:extLst>
            <a:ext uri="{FF2B5EF4-FFF2-40B4-BE49-F238E27FC236}">
              <a16:creationId xmlns:a16="http://schemas.microsoft.com/office/drawing/2014/main" id="{68C8479E-E7BC-4F8D-9A04-C0612099F2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6" name="Text Box 7">
          <a:extLst>
            <a:ext uri="{FF2B5EF4-FFF2-40B4-BE49-F238E27FC236}">
              <a16:creationId xmlns:a16="http://schemas.microsoft.com/office/drawing/2014/main" id="{59F8467C-AF61-49A4-9B04-38EA64E90A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7" name="Text Box 7">
          <a:extLst>
            <a:ext uri="{FF2B5EF4-FFF2-40B4-BE49-F238E27FC236}">
              <a16:creationId xmlns:a16="http://schemas.microsoft.com/office/drawing/2014/main" id="{18000727-0C68-4FAB-A73E-8D1645FAFC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8" name="Text Box 7">
          <a:extLst>
            <a:ext uri="{FF2B5EF4-FFF2-40B4-BE49-F238E27FC236}">
              <a16:creationId xmlns:a16="http://schemas.microsoft.com/office/drawing/2014/main" id="{3D0AC482-0E28-4FB2-B0CF-BBDD5AD4EB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79" name="Text Box 7">
          <a:extLst>
            <a:ext uri="{FF2B5EF4-FFF2-40B4-BE49-F238E27FC236}">
              <a16:creationId xmlns:a16="http://schemas.microsoft.com/office/drawing/2014/main" id="{7C9E7A4E-1473-40E1-8948-6C83A06A8A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0" name="Text Box 7">
          <a:extLst>
            <a:ext uri="{FF2B5EF4-FFF2-40B4-BE49-F238E27FC236}">
              <a16:creationId xmlns:a16="http://schemas.microsoft.com/office/drawing/2014/main" id="{D921DC85-6D10-4C09-B8BE-8791CBD04A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1" name="Text Box 7">
          <a:extLst>
            <a:ext uri="{FF2B5EF4-FFF2-40B4-BE49-F238E27FC236}">
              <a16:creationId xmlns:a16="http://schemas.microsoft.com/office/drawing/2014/main" id="{2846D29B-6494-4C03-B32C-4D5F4112B4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2" name="Text Box 7">
          <a:extLst>
            <a:ext uri="{FF2B5EF4-FFF2-40B4-BE49-F238E27FC236}">
              <a16:creationId xmlns:a16="http://schemas.microsoft.com/office/drawing/2014/main" id="{5816F943-C269-4ECF-8928-7EF0B67561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3" name="Text Box 7">
          <a:extLst>
            <a:ext uri="{FF2B5EF4-FFF2-40B4-BE49-F238E27FC236}">
              <a16:creationId xmlns:a16="http://schemas.microsoft.com/office/drawing/2014/main" id="{4DD55009-4C68-4307-ACB8-46E91FBD67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4" name="Text Box 7">
          <a:extLst>
            <a:ext uri="{FF2B5EF4-FFF2-40B4-BE49-F238E27FC236}">
              <a16:creationId xmlns:a16="http://schemas.microsoft.com/office/drawing/2014/main" id="{AE73A67C-8120-4BF3-8092-FF1275DED8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5" name="Text Box 7">
          <a:extLst>
            <a:ext uri="{FF2B5EF4-FFF2-40B4-BE49-F238E27FC236}">
              <a16:creationId xmlns:a16="http://schemas.microsoft.com/office/drawing/2014/main" id="{CDAE9AA2-3FCB-476B-8E2B-81EF812506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6" name="Text Box 7">
          <a:extLst>
            <a:ext uri="{FF2B5EF4-FFF2-40B4-BE49-F238E27FC236}">
              <a16:creationId xmlns:a16="http://schemas.microsoft.com/office/drawing/2014/main" id="{7EDD1A61-9EF0-47C3-9A6E-D38F9728F3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7" name="Text Box 7">
          <a:extLst>
            <a:ext uri="{FF2B5EF4-FFF2-40B4-BE49-F238E27FC236}">
              <a16:creationId xmlns:a16="http://schemas.microsoft.com/office/drawing/2014/main" id="{3809EF46-B83C-44DB-9C46-622D4A6A38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8" name="Text Box 7">
          <a:extLst>
            <a:ext uri="{FF2B5EF4-FFF2-40B4-BE49-F238E27FC236}">
              <a16:creationId xmlns:a16="http://schemas.microsoft.com/office/drawing/2014/main" id="{E3B3CCBC-5235-48D0-8CB8-AE86B0AF1E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89" name="Text Box 7">
          <a:extLst>
            <a:ext uri="{FF2B5EF4-FFF2-40B4-BE49-F238E27FC236}">
              <a16:creationId xmlns:a16="http://schemas.microsoft.com/office/drawing/2014/main" id="{662FAA39-3130-44D8-8692-A6011D693A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0" name="Text Box 7">
          <a:extLst>
            <a:ext uri="{FF2B5EF4-FFF2-40B4-BE49-F238E27FC236}">
              <a16:creationId xmlns:a16="http://schemas.microsoft.com/office/drawing/2014/main" id="{85602647-EA5B-4602-A9A3-EDDCBE9304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1" name="Text Box 7">
          <a:extLst>
            <a:ext uri="{FF2B5EF4-FFF2-40B4-BE49-F238E27FC236}">
              <a16:creationId xmlns:a16="http://schemas.microsoft.com/office/drawing/2014/main" id="{A71624C6-3F43-4878-90A5-CBC0455566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2" name="Text Box 7">
          <a:extLst>
            <a:ext uri="{FF2B5EF4-FFF2-40B4-BE49-F238E27FC236}">
              <a16:creationId xmlns:a16="http://schemas.microsoft.com/office/drawing/2014/main" id="{28EE832B-A74E-42C1-B124-676A96863F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3" name="Text Box 7">
          <a:extLst>
            <a:ext uri="{FF2B5EF4-FFF2-40B4-BE49-F238E27FC236}">
              <a16:creationId xmlns:a16="http://schemas.microsoft.com/office/drawing/2014/main" id="{54E80752-6DF0-4110-99C4-FE57794694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4" name="Text Box 7">
          <a:extLst>
            <a:ext uri="{FF2B5EF4-FFF2-40B4-BE49-F238E27FC236}">
              <a16:creationId xmlns:a16="http://schemas.microsoft.com/office/drawing/2014/main" id="{2B4F9B78-09F3-4603-9A03-7614CCBBE7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5" name="Text Box 7">
          <a:extLst>
            <a:ext uri="{FF2B5EF4-FFF2-40B4-BE49-F238E27FC236}">
              <a16:creationId xmlns:a16="http://schemas.microsoft.com/office/drawing/2014/main" id="{A58086BD-1670-4EBE-9514-C888125527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6" name="Text Box 7">
          <a:extLst>
            <a:ext uri="{FF2B5EF4-FFF2-40B4-BE49-F238E27FC236}">
              <a16:creationId xmlns:a16="http://schemas.microsoft.com/office/drawing/2014/main" id="{478DBABE-2D43-4919-BA2A-6E392020E6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7" name="Text Box 7">
          <a:extLst>
            <a:ext uri="{FF2B5EF4-FFF2-40B4-BE49-F238E27FC236}">
              <a16:creationId xmlns:a16="http://schemas.microsoft.com/office/drawing/2014/main" id="{BF907E82-08FB-4051-BAB8-04A50332D2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8" name="Text Box 7">
          <a:extLst>
            <a:ext uri="{FF2B5EF4-FFF2-40B4-BE49-F238E27FC236}">
              <a16:creationId xmlns:a16="http://schemas.microsoft.com/office/drawing/2014/main" id="{4A3BA462-7E2A-4698-8C62-95E440F793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599" name="Text Box 7">
          <a:extLst>
            <a:ext uri="{FF2B5EF4-FFF2-40B4-BE49-F238E27FC236}">
              <a16:creationId xmlns:a16="http://schemas.microsoft.com/office/drawing/2014/main" id="{D815359A-E2B7-4266-8826-71D263FFC3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0" name="Text Box 7">
          <a:extLst>
            <a:ext uri="{FF2B5EF4-FFF2-40B4-BE49-F238E27FC236}">
              <a16:creationId xmlns:a16="http://schemas.microsoft.com/office/drawing/2014/main" id="{F4094125-DF86-4C56-BEAE-6398289C81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1" name="Text Box 7">
          <a:extLst>
            <a:ext uri="{FF2B5EF4-FFF2-40B4-BE49-F238E27FC236}">
              <a16:creationId xmlns:a16="http://schemas.microsoft.com/office/drawing/2014/main" id="{2D4B6642-90C3-4962-BF3F-7A5487A6D4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2" name="Text Box 7">
          <a:extLst>
            <a:ext uri="{FF2B5EF4-FFF2-40B4-BE49-F238E27FC236}">
              <a16:creationId xmlns:a16="http://schemas.microsoft.com/office/drawing/2014/main" id="{16B64061-C93F-423C-B0AE-0F6F7B79F2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3" name="Text Box 7">
          <a:extLst>
            <a:ext uri="{FF2B5EF4-FFF2-40B4-BE49-F238E27FC236}">
              <a16:creationId xmlns:a16="http://schemas.microsoft.com/office/drawing/2014/main" id="{94A392EA-B134-47A2-8236-D3927B9955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4" name="Text Box 7">
          <a:extLst>
            <a:ext uri="{FF2B5EF4-FFF2-40B4-BE49-F238E27FC236}">
              <a16:creationId xmlns:a16="http://schemas.microsoft.com/office/drawing/2014/main" id="{EDC42B77-7EAF-49A4-9D44-664346D376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5" name="Text Box 7">
          <a:extLst>
            <a:ext uri="{FF2B5EF4-FFF2-40B4-BE49-F238E27FC236}">
              <a16:creationId xmlns:a16="http://schemas.microsoft.com/office/drawing/2014/main" id="{C9B3CF9D-8F12-4E4B-B3D7-D350399441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6" name="Text Box 7">
          <a:extLst>
            <a:ext uri="{FF2B5EF4-FFF2-40B4-BE49-F238E27FC236}">
              <a16:creationId xmlns:a16="http://schemas.microsoft.com/office/drawing/2014/main" id="{30B8D7EB-450A-430D-9E28-8229A43FC9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7" name="Text Box 7">
          <a:extLst>
            <a:ext uri="{FF2B5EF4-FFF2-40B4-BE49-F238E27FC236}">
              <a16:creationId xmlns:a16="http://schemas.microsoft.com/office/drawing/2014/main" id="{79A6370F-9222-4EE9-9914-34D76152F5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8" name="Text Box 7">
          <a:extLst>
            <a:ext uri="{FF2B5EF4-FFF2-40B4-BE49-F238E27FC236}">
              <a16:creationId xmlns:a16="http://schemas.microsoft.com/office/drawing/2014/main" id="{B2046783-6292-4C55-A9FA-8F50F080DD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09" name="Text Box 7">
          <a:extLst>
            <a:ext uri="{FF2B5EF4-FFF2-40B4-BE49-F238E27FC236}">
              <a16:creationId xmlns:a16="http://schemas.microsoft.com/office/drawing/2014/main" id="{0F7A6445-6FBE-4ADB-ADAB-E817D36E02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0" name="Text Box 7">
          <a:extLst>
            <a:ext uri="{FF2B5EF4-FFF2-40B4-BE49-F238E27FC236}">
              <a16:creationId xmlns:a16="http://schemas.microsoft.com/office/drawing/2014/main" id="{0C70FDA2-7E52-4345-8572-6348F9D928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1" name="Text Box 7">
          <a:extLst>
            <a:ext uri="{FF2B5EF4-FFF2-40B4-BE49-F238E27FC236}">
              <a16:creationId xmlns:a16="http://schemas.microsoft.com/office/drawing/2014/main" id="{72817D94-6344-4B1B-AF50-5246B5EDD5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2" name="Text Box 7">
          <a:extLst>
            <a:ext uri="{FF2B5EF4-FFF2-40B4-BE49-F238E27FC236}">
              <a16:creationId xmlns:a16="http://schemas.microsoft.com/office/drawing/2014/main" id="{5782827B-46E3-40F6-9EC4-7547668852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3" name="Text Box 7">
          <a:extLst>
            <a:ext uri="{FF2B5EF4-FFF2-40B4-BE49-F238E27FC236}">
              <a16:creationId xmlns:a16="http://schemas.microsoft.com/office/drawing/2014/main" id="{A3EA272E-08AB-4B0F-89CC-A7D3EE7F88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4" name="Text Box 7">
          <a:extLst>
            <a:ext uri="{FF2B5EF4-FFF2-40B4-BE49-F238E27FC236}">
              <a16:creationId xmlns:a16="http://schemas.microsoft.com/office/drawing/2014/main" id="{68BF398D-437B-4176-B42D-1BF68AE6A6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5" name="Text Box 7">
          <a:extLst>
            <a:ext uri="{FF2B5EF4-FFF2-40B4-BE49-F238E27FC236}">
              <a16:creationId xmlns:a16="http://schemas.microsoft.com/office/drawing/2014/main" id="{A9A26E7F-DBAD-4D06-8893-9CFEEE9E06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6" name="Text Box 7">
          <a:extLst>
            <a:ext uri="{FF2B5EF4-FFF2-40B4-BE49-F238E27FC236}">
              <a16:creationId xmlns:a16="http://schemas.microsoft.com/office/drawing/2014/main" id="{674A67EC-2EC7-48B5-B6EA-72CA52E597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7" name="Text Box 7">
          <a:extLst>
            <a:ext uri="{FF2B5EF4-FFF2-40B4-BE49-F238E27FC236}">
              <a16:creationId xmlns:a16="http://schemas.microsoft.com/office/drawing/2014/main" id="{DC61DBBF-B393-40B8-A30E-05EBB4A1C3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8" name="Text Box 7">
          <a:extLst>
            <a:ext uri="{FF2B5EF4-FFF2-40B4-BE49-F238E27FC236}">
              <a16:creationId xmlns:a16="http://schemas.microsoft.com/office/drawing/2014/main" id="{23F8ECE0-D0E6-4E13-A688-F314AEE2B1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19" name="Text Box 7">
          <a:extLst>
            <a:ext uri="{FF2B5EF4-FFF2-40B4-BE49-F238E27FC236}">
              <a16:creationId xmlns:a16="http://schemas.microsoft.com/office/drawing/2014/main" id="{F741E5F3-8B39-4496-BF8B-719DDC47AE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0" name="Text Box 7">
          <a:extLst>
            <a:ext uri="{FF2B5EF4-FFF2-40B4-BE49-F238E27FC236}">
              <a16:creationId xmlns:a16="http://schemas.microsoft.com/office/drawing/2014/main" id="{BF67FA92-0995-4595-9856-15387E9B89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1" name="Text Box 7">
          <a:extLst>
            <a:ext uri="{FF2B5EF4-FFF2-40B4-BE49-F238E27FC236}">
              <a16:creationId xmlns:a16="http://schemas.microsoft.com/office/drawing/2014/main" id="{B6EB8D34-B483-49F6-B9A2-96642D1DE1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2" name="Text Box 7">
          <a:extLst>
            <a:ext uri="{FF2B5EF4-FFF2-40B4-BE49-F238E27FC236}">
              <a16:creationId xmlns:a16="http://schemas.microsoft.com/office/drawing/2014/main" id="{4D533A2F-62E0-4703-AB08-D001880872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3" name="Text Box 7">
          <a:extLst>
            <a:ext uri="{FF2B5EF4-FFF2-40B4-BE49-F238E27FC236}">
              <a16:creationId xmlns:a16="http://schemas.microsoft.com/office/drawing/2014/main" id="{FC216A29-FC98-4EC2-93F6-C1487ACD41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4" name="Text Box 7">
          <a:extLst>
            <a:ext uri="{FF2B5EF4-FFF2-40B4-BE49-F238E27FC236}">
              <a16:creationId xmlns:a16="http://schemas.microsoft.com/office/drawing/2014/main" id="{B641851B-02A4-4A1F-9D43-70A0BD081E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5" name="Text Box 7">
          <a:extLst>
            <a:ext uri="{FF2B5EF4-FFF2-40B4-BE49-F238E27FC236}">
              <a16:creationId xmlns:a16="http://schemas.microsoft.com/office/drawing/2014/main" id="{597BABB2-2BEC-434C-9962-2F0C60E116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6" name="Text Box 7">
          <a:extLst>
            <a:ext uri="{FF2B5EF4-FFF2-40B4-BE49-F238E27FC236}">
              <a16:creationId xmlns:a16="http://schemas.microsoft.com/office/drawing/2014/main" id="{0588EC15-7109-4175-BF99-CF9533E0EE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7" name="Text Box 7">
          <a:extLst>
            <a:ext uri="{FF2B5EF4-FFF2-40B4-BE49-F238E27FC236}">
              <a16:creationId xmlns:a16="http://schemas.microsoft.com/office/drawing/2014/main" id="{95A84768-0ECB-4D99-B811-03FC000BC1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8" name="Text Box 7">
          <a:extLst>
            <a:ext uri="{FF2B5EF4-FFF2-40B4-BE49-F238E27FC236}">
              <a16:creationId xmlns:a16="http://schemas.microsoft.com/office/drawing/2014/main" id="{782BB0E9-F70E-4340-9657-DA71DEF833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29" name="Text Box 7">
          <a:extLst>
            <a:ext uri="{FF2B5EF4-FFF2-40B4-BE49-F238E27FC236}">
              <a16:creationId xmlns:a16="http://schemas.microsoft.com/office/drawing/2014/main" id="{C781475E-DCEB-41F6-8180-8D06099105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0" name="Text Box 7">
          <a:extLst>
            <a:ext uri="{FF2B5EF4-FFF2-40B4-BE49-F238E27FC236}">
              <a16:creationId xmlns:a16="http://schemas.microsoft.com/office/drawing/2014/main" id="{037063EA-6878-42E3-AE06-6A743971F4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1" name="Text Box 7">
          <a:extLst>
            <a:ext uri="{FF2B5EF4-FFF2-40B4-BE49-F238E27FC236}">
              <a16:creationId xmlns:a16="http://schemas.microsoft.com/office/drawing/2014/main" id="{C07131EF-F378-4E06-AE9E-1985A282C4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2" name="Text Box 7">
          <a:extLst>
            <a:ext uri="{FF2B5EF4-FFF2-40B4-BE49-F238E27FC236}">
              <a16:creationId xmlns:a16="http://schemas.microsoft.com/office/drawing/2014/main" id="{B1885822-529F-4400-8348-2321DB92AF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3" name="Text Box 7">
          <a:extLst>
            <a:ext uri="{FF2B5EF4-FFF2-40B4-BE49-F238E27FC236}">
              <a16:creationId xmlns:a16="http://schemas.microsoft.com/office/drawing/2014/main" id="{85922E37-4204-4F35-AA6E-0A69AB173C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4" name="Text Box 7">
          <a:extLst>
            <a:ext uri="{FF2B5EF4-FFF2-40B4-BE49-F238E27FC236}">
              <a16:creationId xmlns:a16="http://schemas.microsoft.com/office/drawing/2014/main" id="{463C93ED-464D-40B5-824F-7B01E23B23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5" name="Text Box 7">
          <a:extLst>
            <a:ext uri="{FF2B5EF4-FFF2-40B4-BE49-F238E27FC236}">
              <a16:creationId xmlns:a16="http://schemas.microsoft.com/office/drawing/2014/main" id="{32EE8F44-32CD-4A48-92EA-E10D5EFBE0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6" name="Text Box 7">
          <a:extLst>
            <a:ext uri="{FF2B5EF4-FFF2-40B4-BE49-F238E27FC236}">
              <a16:creationId xmlns:a16="http://schemas.microsoft.com/office/drawing/2014/main" id="{23592741-D685-431B-9AB1-98F6B85EC3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7" name="Text Box 7">
          <a:extLst>
            <a:ext uri="{FF2B5EF4-FFF2-40B4-BE49-F238E27FC236}">
              <a16:creationId xmlns:a16="http://schemas.microsoft.com/office/drawing/2014/main" id="{C9DFA433-CEB2-4451-BCF4-D8BFC4E7E4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8" name="Text Box 7">
          <a:extLst>
            <a:ext uri="{FF2B5EF4-FFF2-40B4-BE49-F238E27FC236}">
              <a16:creationId xmlns:a16="http://schemas.microsoft.com/office/drawing/2014/main" id="{1313A0F4-A16A-4D3C-92F6-1551EB6950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39" name="Text Box 7">
          <a:extLst>
            <a:ext uri="{FF2B5EF4-FFF2-40B4-BE49-F238E27FC236}">
              <a16:creationId xmlns:a16="http://schemas.microsoft.com/office/drawing/2014/main" id="{A41AB1D5-8008-4140-87A3-FE79778CFB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0" name="Text Box 7">
          <a:extLst>
            <a:ext uri="{FF2B5EF4-FFF2-40B4-BE49-F238E27FC236}">
              <a16:creationId xmlns:a16="http://schemas.microsoft.com/office/drawing/2014/main" id="{C565EF71-3C07-44B6-99CC-BDBDC2AF08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1" name="Text Box 7">
          <a:extLst>
            <a:ext uri="{FF2B5EF4-FFF2-40B4-BE49-F238E27FC236}">
              <a16:creationId xmlns:a16="http://schemas.microsoft.com/office/drawing/2014/main" id="{27867CBB-7EF8-4081-ACAB-220CE9E9B5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2" name="Text Box 7">
          <a:extLst>
            <a:ext uri="{FF2B5EF4-FFF2-40B4-BE49-F238E27FC236}">
              <a16:creationId xmlns:a16="http://schemas.microsoft.com/office/drawing/2014/main" id="{AA964F5C-D3F7-4B86-8D82-CD7FAF8C47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3" name="Text Box 7">
          <a:extLst>
            <a:ext uri="{FF2B5EF4-FFF2-40B4-BE49-F238E27FC236}">
              <a16:creationId xmlns:a16="http://schemas.microsoft.com/office/drawing/2014/main" id="{80F4505D-E02E-4D81-A8C4-1336C40AAC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4" name="Text Box 7">
          <a:extLst>
            <a:ext uri="{FF2B5EF4-FFF2-40B4-BE49-F238E27FC236}">
              <a16:creationId xmlns:a16="http://schemas.microsoft.com/office/drawing/2014/main" id="{E41242F9-A568-4A39-8AED-04E7A6F2DB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5" name="Text Box 7">
          <a:extLst>
            <a:ext uri="{FF2B5EF4-FFF2-40B4-BE49-F238E27FC236}">
              <a16:creationId xmlns:a16="http://schemas.microsoft.com/office/drawing/2014/main" id="{FE144EB6-52DE-4FEC-BA28-8DD7A20F73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6" name="Text Box 7">
          <a:extLst>
            <a:ext uri="{FF2B5EF4-FFF2-40B4-BE49-F238E27FC236}">
              <a16:creationId xmlns:a16="http://schemas.microsoft.com/office/drawing/2014/main" id="{D2CEA9FB-8AA1-4F05-A2EB-64F305500B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7" name="Text Box 7">
          <a:extLst>
            <a:ext uri="{FF2B5EF4-FFF2-40B4-BE49-F238E27FC236}">
              <a16:creationId xmlns:a16="http://schemas.microsoft.com/office/drawing/2014/main" id="{E530B677-2CC7-41D6-BDCE-CE3961110B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8" name="Text Box 7">
          <a:extLst>
            <a:ext uri="{FF2B5EF4-FFF2-40B4-BE49-F238E27FC236}">
              <a16:creationId xmlns:a16="http://schemas.microsoft.com/office/drawing/2014/main" id="{8813FBB5-C01B-4D75-A6F6-47CD6C3CEA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49" name="Text Box 7">
          <a:extLst>
            <a:ext uri="{FF2B5EF4-FFF2-40B4-BE49-F238E27FC236}">
              <a16:creationId xmlns:a16="http://schemas.microsoft.com/office/drawing/2014/main" id="{5CCD3C9F-7124-41C8-89C3-CF8A3294D3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0" name="Text Box 7">
          <a:extLst>
            <a:ext uri="{FF2B5EF4-FFF2-40B4-BE49-F238E27FC236}">
              <a16:creationId xmlns:a16="http://schemas.microsoft.com/office/drawing/2014/main" id="{3090312C-47A7-4483-8D15-39A2357D3C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1" name="Text Box 7">
          <a:extLst>
            <a:ext uri="{FF2B5EF4-FFF2-40B4-BE49-F238E27FC236}">
              <a16:creationId xmlns:a16="http://schemas.microsoft.com/office/drawing/2014/main" id="{0218BC35-8321-4289-834F-D4CAEE0CFE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2" name="Text Box 7">
          <a:extLst>
            <a:ext uri="{FF2B5EF4-FFF2-40B4-BE49-F238E27FC236}">
              <a16:creationId xmlns:a16="http://schemas.microsoft.com/office/drawing/2014/main" id="{95CFB9E2-744F-4F95-9C99-A87C1843E3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3" name="Text Box 7">
          <a:extLst>
            <a:ext uri="{FF2B5EF4-FFF2-40B4-BE49-F238E27FC236}">
              <a16:creationId xmlns:a16="http://schemas.microsoft.com/office/drawing/2014/main" id="{153BE878-99C4-4D6E-9D6D-1A7298FCEA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4" name="Text Box 7">
          <a:extLst>
            <a:ext uri="{FF2B5EF4-FFF2-40B4-BE49-F238E27FC236}">
              <a16:creationId xmlns:a16="http://schemas.microsoft.com/office/drawing/2014/main" id="{CBACF530-82A4-44AD-BFC0-71CCACA7E3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5" name="Text Box 7">
          <a:extLst>
            <a:ext uri="{FF2B5EF4-FFF2-40B4-BE49-F238E27FC236}">
              <a16:creationId xmlns:a16="http://schemas.microsoft.com/office/drawing/2014/main" id="{2E173991-6E81-4717-B8EC-04F1D73B36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6" name="Text Box 7">
          <a:extLst>
            <a:ext uri="{FF2B5EF4-FFF2-40B4-BE49-F238E27FC236}">
              <a16:creationId xmlns:a16="http://schemas.microsoft.com/office/drawing/2014/main" id="{626E3877-D793-4363-B68A-AA6EB78DC6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7" name="Text Box 7">
          <a:extLst>
            <a:ext uri="{FF2B5EF4-FFF2-40B4-BE49-F238E27FC236}">
              <a16:creationId xmlns:a16="http://schemas.microsoft.com/office/drawing/2014/main" id="{0D51335D-15ED-4D7A-B5AE-03845F8F61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8" name="Text Box 7">
          <a:extLst>
            <a:ext uri="{FF2B5EF4-FFF2-40B4-BE49-F238E27FC236}">
              <a16:creationId xmlns:a16="http://schemas.microsoft.com/office/drawing/2014/main" id="{D92F03D9-0ED1-4C3C-90C4-DF95CF9CCD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59" name="Text Box 7">
          <a:extLst>
            <a:ext uri="{FF2B5EF4-FFF2-40B4-BE49-F238E27FC236}">
              <a16:creationId xmlns:a16="http://schemas.microsoft.com/office/drawing/2014/main" id="{270815D9-DCF9-4229-AA91-3AFE3C8543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0" name="Text Box 7">
          <a:extLst>
            <a:ext uri="{FF2B5EF4-FFF2-40B4-BE49-F238E27FC236}">
              <a16:creationId xmlns:a16="http://schemas.microsoft.com/office/drawing/2014/main" id="{3925EF01-057D-4898-8985-FF19C0833C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1" name="Text Box 7">
          <a:extLst>
            <a:ext uri="{FF2B5EF4-FFF2-40B4-BE49-F238E27FC236}">
              <a16:creationId xmlns:a16="http://schemas.microsoft.com/office/drawing/2014/main" id="{9EF5F897-1EEE-48E6-8ABF-48ABDDBBBF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2" name="Text Box 7">
          <a:extLst>
            <a:ext uri="{FF2B5EF4-FFF2-40B4-BE49-F238E27FC236}">
              <a16:creationId xmlns:a16="http://schemas.microsoft.com/office/drawing/2014/main" id="{6895DF9E-FE70-4D3D-8411-E5E795F3F9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3" name="Text Box 7">
          <a:extLst>
            <a:ext uri="{FF2B5EF4-FFF2-40B4-BE49-F238E27FC236}">
              <a16:creationId xmlns:a16="http://schemas.microsoft.com/office/drawing/2014/main" id="{66749BEF-4013-4259-83B1-5D1C5F27CC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4" name="Text Box 7">
          <a:extLst>
            <a:ext uri="{FF2B5EF4-FFF2-40B4-BE49-F238E27FC236}">
              <a16:creationId xmlns:a16="http://schemas.microsoft.com/office/drawing/2014/main" id="{26BD54D5-5609-498C-BD4E-0E1EF8D12B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5" name="Text Box 7">
          <a:extLst>
            <a:ext uri="{FF2B5EF4-FFF2-40B4-BE49-F238E27FC236}">
              <a16:creationId xmlns:a16="http://schemas.microsoft.com/office/drawing/2014/main" id="{54EFB289-F912-405F-8DBC-965E335931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6" name="Text Box 7">
          <a:extLst>
            <a:ext uri="{FF2B5EF4-FFF2-40B4-BE49-F238E27FC236}">
              <a16:creationId xmlns:a16="http://schemas.microsoft.com/office/drawing/2014/main" id="{48304B2C-1EC8-4983-BAD4-C568DC6189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7" name="Text Box 7">
          <a:extLst>
            <a:ext uri="{FF2B5EF4-FFF2-40B4-BE49-F238E27FC236}">
              <a16:creationId xmlns:a16="http://schemas.microsoft.com/office/drawing/2014/main" id="{01A59164-0F3A-49D4-A99A-2CF613F51B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8" name="Text Box 7">
          <a:extLst>
            <a:ext uri="{FF2B5EF4-FFF2-40B4-BE49-F238E27FC236}">
              <a16:creationId xmlns:a16="http://schemas.microsoft.com/office/drawing/2014/main" id="{462490C0-502C-4643-8B73-1AA399F0D6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69" name="Text Box 7">
          <a:extLst>
            <a:ext uri="{FF2B5EF4-FFF2-40B4-BE49-F238E27FC236}">
              <a16:creationId xmlns:a16="http://schemas.microsoft.com/office/drawing/2014/main" id="{215039ED-F06C-4057-B68B-BA0489619D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0" name="Text Box 7">
          <a:extLst>
            <a:ext uri="{FF2B5EF4-FFF2-40B4-BE49-F238E27FC236}">
              <a16:creationId xmlns:a16="http://schemas.microsoft.com/office/drawing/2014/main" id="{AB31439F-DBF4-43F2-9F6F-2A0B39DBBF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1" name="Text Box 7">
          <a:extLst>
            <a:ext uri="{FF2B5EF4-FFF2-40B4-BE49-F238E27FC236}">
              <a16:creationId xmlns:a16="http://schemas.microsoft.com/office/drawing/2014/main" id="{2BC14F87-20EF-4F9D-B4E5-134F512BE3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2" name="Text Box 7">
          <a:extLst>
            <a:ext uri="{FF2B5EF4-FFF2-40B4-BE49-F238E27FC236}">
              <a16:creationId xmlns:a16="http://schemas.microsoft.com/office/drawing/2014/main" id="{727EA334-437E-449F-A1D4-AC817D6D71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3" name="Text Box 7">
          <a:extLst>
            <a:ext uri="{FF2B5EF4-FFF2-40B4-BE49-F238E27FC236}">
              <a16:creationId xmlns:a16="http://schemas.microsoft.com/office/drawing/2014/main" id="{E8DC656C-DDCD-42F5-8394-47D14F2DD1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4" name="Text Box 7">
          <a:extLst>
            <a:ext uri="{FF2B5EF4-FFF2-40B4-BE49-F238E27FC236}">
              <a16:creationId xmlns:a16="http://schemas.microsoft.com/office/drawing/2014/main" id="{8727CADD-BC11-428A-AF5E-C52D022993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5" name="Text Box 7">
          <a:extLst>
            <a:ext uri="{FF2B5EF4-FFF2-40B4-BE49-F238E27FC236}">
              <a16:creationId xmlns:a16="http://schemas.microsoft.com/office/drawing/2014/main" id="{A55D9897-8873-467F-9DF2-9583AE4C5C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6" name="Text Box 7">
          <a:extLst>
            <a:ext uri="{FF2B5EF4-FFF2-40B4-BE49-F238E27FC236}">
              <a16:creationId xmlns:a16="http://schemas.microsoft.com/office/drawing/2014/main" id="{65385A13-858D-4223-BD94-92DB9F8847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7" name="Text Box 7">
          <a:extLst>
            <a:ext uri="{FF2B5EF4-FFF2-40B4-BE49-F238E27FC236}">
              <a16:creationId xmlns:a16="http://schemas.microsoft.com/office/drawing/2014/main" id="{A4202C0A-7FB1-4CDB-8A9A-1844367909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8" name="Text Box 7">
          <a:extLst>
            <a:ext uri="{FF2B5EF4-FFF2-40B4-BE49-F238E27FC236}">
              <a16:creationId xmlns:a16="http://schemas.microsoft.com/office/drawing/2014/main" id="{1CF2DE68-539F-4720-A2E9-97971772C1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79" name="Text Box 7">
          <a:extLst>
            <a:ext uri="{FF2B5EF4-FFF2-40B4-BE49-F238E27FC236}">
              <a16:creationId xmlns:a16="http://schemas.microsoft.com/office/drawing/2014/main" id="{4F4F8FDC-9333-40AF-AA2A-B7B463D575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0" name="Text Box 7">
          <a:extLst>
            <a:ext uri="{FF2B5EF4-FFF2-40B4-BE49-F238E27FC236}">
              <a16:creationId xmlns:a16="http://schemas.microsoft.com/office/drawing/2014/main" id="{19CD7DCB-DC52-4D63-B1D1-44E663DF93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1" name="Text Box 7">
          <a:extLst>
            <a:ext uri="{FF2B5EF4-FFF2-40B4-BE49-F238E27FC236}">
              <a16:creationId xmlns:a16="http://schemas.microsoft.com/office/drawing/2014/main" id="{B9F900E6-5BBE-483C-9F55-3DE0D6EAB2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2" name="Text Box 7">
          <a:extLst>
            <a:ext uri="{FF2B5EF4-FFF2-40B4-BE49-F238E27FC236}">
              <a16:creationId xmlns:a16="http://schemas.microsoft.com/office/drawing/2014/main" id="{7FBDC31F-B4F7-48E4-B12E-E5DD6732C3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3" name="Text Box 7">
          <a:extLst>
            <a:ext uri="{FF2B5EF4-FFF2-40B4-BE49-F238E27FC236}">
              <a16:creationId xmlns:a16="http://schemas.microsoft.com/office/drawing/2014/main" id="{EFF282C3-24E7-41DD-98DB-3048B3AF8B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4" name="Text Box 7">
          <a:extLst>
            <a:ext uri="{FF2B5EF4-FFF2-40B4-BE49-F238E27FC236}">
              <a16:creationId xmlns:a16="http://schemas.microsoft.com/office/drawing/2014/main" id="{C82C7F7B-EF5B-46F2-BC1B-2DB37C7007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5" name="Text Box 7">
          <a:extLst>
            <a:ext uri="{FF2B5EF4-FFF2-40B4-BE49-F238E27FC236}">
              <a16:creationId xmlns:a16="http://schemas.microsoft.com/office/drawing/2014/main" id="{3B71CEAC-915C-43A2-A05D-765C4CDB89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6" name="Text Box 7">
          <a:extLst>
            <a:ext uri="{FF2B5EF4-FFF2-40B4-BE49-F238E27FC236}">
              <a16:creationId xmlns:a16="http://schemas.microsoft.com/office/drawing/2014/main" id="{DEE10FE0-D531-4953-8B31-9F89B94ADB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7" name="Text Box 7">
          <a:extLst>
            <a:ext uri="{FF2B5EF4-FFF2-40B4-BE49-F238E27FC236}">
              <a16:creationId xmlns:a16="http://schemas.microsoft.com/office/drawing/2014/main" id="{D6E5A01D-BE35-43D4-8ED6-51A6132E6C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8" name="Text Box 7">
          <a:extLst>
            <a:ext uri="{FF2B5EF4-FFF2-40B4-BE49-F238E27FC236}">
              <a16:creationId xmlns:a16="http://schemas.microsoft.com/office/drawing/2014/main" id="{7FC3C2F1-B9C3-4D14-8C39-3025D86E2C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89" name="Text Box 7">
          <a:extLst>
            <a:ext uri="{FF2B5EF4-FFF2-40B4-BE49-F238E27FC236}">
              <a16:creationId xmlns:a16="http://schemas.microsoft.com/office/drawing/2014/main" id="{17D0A6D1-7769-4E08-AE7F-9DDB01395D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0" name="Text Box 7">
          <a:extLst>
            <a:ext uri="{FF2B5EF4-FFF2-40B4-BE49-F238E27FC236}">
              <a16:creationId xmlns:a16="http://schemas.microsoft.com/office/drawing/2014/main" id="{04846073-4366-4CF4-9B3D-7CF240FF95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4691" name="Text Box 7">
          <a:extLst>
            <a:ext uri="{FF2B5EF4-FFF2-40B4-BE49-F238E27FC236}">
              <a16:creationId xmlns:a16="http://schemas.microsoft.com/office/drawing/2014/main" id="{55EB19F5-9115-4BDA-BDE1-023E7ABA7D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2" name="Text Box 7">
          <a:extLst>
            <a:ext uri="{FF2B5EF4-FFF2-40B4-BE49-F238E27FC236}">
              <a16:creationId xmlns:a16="http://schemas.microsoft.com/office/drawing/2014/main" id="{A8E48B24-4E53-45B8-8CCE-B3766E49CD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3" name="Text Box 7">
          <a:extLst>
            <a:ext uri="{FF2B5EF4-FFF2-40B4-BE49-F238E27FC236}">
              <a16:creationId xmlns:a16="http://schemas.microsoft.com/office/drawing/2014/main" id="{A1CD40EB-191C-41F8-8933-4FEB0AB699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4" name="Text Box 7">
          <a:extLst>
            <a:ext uri="{FF2B5EF4-FFF2-40B4-BE49-F238E27FC236}">
              <a16:creationId xmlns:a16="http://schemas.microsoft.com/office/drawing/2014/main" id="{DF3A7B8F-03F5-4491-A326-0DA22996F1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5" name="Text Box 7">
          <a:extLst>
            <a:ext uri="{FF2B5EF4-FFF2-40B4-BE49-F238E27FC236}">
              <a16:creationId xmlns:a16="http://schemas.microsoft.com/office/drawing/2014/main" id="{71704A2C-DE0A-483D-A11B-183E3DCA3C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6" name="Text Box 7">
          <a:extLst>
            <a:ext uri="{FF2B5EF4-FFF2-40B4-BE49-F238E27FC236}">
              <a16:creationId xmlns:a16="http://schemas.microsoft.com/office/drawing/2014/main" id="{8799B09B-4D0E-4331-A4BE-A28790E662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7" name="Text Box 7">
          <a:extLst>
            <a:ext uri="{FF2B5EF4-FFF2-40B4-BE49-F238E27FC236}">
              <a16:creationId xmlns:a16="http://schemas.microsoft.com/office/drawing/2014/main" id="{CC29C7D4-AA7B-449B-8125-59D139EAEE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8" name="Text Box 7">
          <a:extLst>
            <a:ext uri="{FF2B5EF4-FFF2-40B4-BE49-F238E27FC236}">
              <a16:creationId xmlns:a16="http://schemas.microsoft.com/office/drawing/2014/main" id="{C89DC86A-A610-453B-AB29-72557E8A63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699" name="Text Box 7">
          <a:extLst>
            <a:ext uri="{FF2B5EF4-FFF2-40B4-BE49-F238E27FC236}">
              <a16:creationId xmlns:a16="http://schemas.microsoft.com/office/drawing/2014/main" id="{D92063C4-A8DD-4D20-AAAB-5F3D711311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0" name="Text Box 7">
          <a:extLst>
            <a:ext uri="{FF2B5EF4-FFF2-40B4-BE49-F238E27FC236}">
              <a16:creationId xmlns:a16="http://schemas.microsoft.com/office/drawing/2014/main" id="{C68A067A-ACFC-4CF8-83DA-F417FE3FAB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1" name="Text Box 7">
          <a:extLst>
            <a:ext uri="{FF2B5EF4-FFF2-40B4-BE49-F238E27FC236}">
              <a16:creationId xmlns:a16="http://schemas.microsoft.com/office/drawing/2014/main" id="{1D5F1386-43E0-467E-873B-8ABBD3769B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2" name="Text Box 7">
          <a:extLst>
            <a:ext uri="{FF2B5EF4-FFF2-40B4-BE49-F238E27FC236}">
              <a16:creationId xmlns:a16="http://schemas.microsoft.com/office/drawing/2014/main" id="{9E5AA768-A1C0-49E6-B2AD-2D4BC9E868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3" name="Text Box 7">
          <a:extLst>
            <a:ext uri="{FF2B5EF4-FFF2-40B4-BE49-F238E27FC236}">
              <a16:creationId xmlns:a16="http://schemas.microsoft.com/office/drawing/2014/main" id="{9B3EBBBC-0D30-41B7-A1D1-308D8790FD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4" name="Text Box 7">
          <a:extLst>
            <a:ext uri="{FF2B5EF4-FFF2-40B4-BE49-F238E27FC236}">
              <a16:creationId xmlns:a16="http://schemas.microsoft.com/office/drawing/2014/main" id="{8FF7237A-C14D-488A-955E-1391EC446E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5" name="Text Box 7">
          <a:extLst>
            <a:ext uri="{FF2B5EF4-FFF2-40B4-BE49-F238E27FC236}">
              <a16:creationId xmlns:a16="http://schemas.microsoft.com/office/drawing/2014/main" id="{4506363A-6D96-4729-BEE9-5D3E9A6B48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6" name="Text Box 7">
          <a:extLst>
            <a:ext uri="{FF2B5EF4-FFF2-40B4-BE49-F238E27FC236}">
              <a16:creationId xmlns:a16="http://schemas.microsoft.com/office/drawing/2014/main" id="{CB7E7937-17FB-4E52-A1E2-7E12455B2E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7" name="Text Box 7">
          <a:extLst>
            <a:ext uri="{FF2B5EF4-FFF2-40B4-BE49-F238E27FC236}">
              <a16:creationId xmlns:a16="http://schemas.microsoft.com/office/drawing/2014/main" id="{0FF2E3A5-E876-4596-8BD6-8C0310E972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8" name="Text Box 7">
          <a:extLst>
            <a:ext uri="{FF2B5EF4-FFF2-40B4-BE49-F238E27FC236}">
              <a16:creationId xmlns:a16="http://schemas.microsoft.com/office/drawing/2014/main" id="{C1F121D1-AE77-45A6-8ED6-9D346AE41C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09" name="Text Box 7">
          <a:extLst>
            <a:ext uri="{FF2B5EF4-FFF2-40B4-BE49-F238E27FC236}">
              <a16:creationId xmlns:a16="http://schemas.microsoft.com/office/drawing/2014/main" id="{F6D64E70-D1C5-463B-AF5F-DE718B8AD0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0" name="Text Box 7">
          <a:extLst>
            <a:ext uri="{FF2B5EF4-FFF2-40B4-BE49-F238E27FC236}">
              <a16:creationId xmlns:a16="http://schemas.microsoft.com/office/drawing/2014/main" id="{552DEABF-43E1-4D95-960D-F79FE55BFA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1" name="Text Box 7">
          <a:extLst>
            <a:ext uri="{FF2B5EF4-FFF2-40B4-BE49-F238E27FC236}">
              <a16:creationId xmlns:a16="http://schemas.microsoft.com/office/drawing/2014/main" id="{0E233C3E-D139-4BFB-B3C1-8F94236E7D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2" name="Text Box 7">
          <a:extLst>
            <a:ext uri="{FF2B5EF4-FFF2-40B4-BE49-F238E27FC236}">
              <a16:creationId xmlns:a16="http://schemas.microsoft.com/office/drawing/2014/main" id="{94953D01-552A-413B-8DD0-A2CFC59DC4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3" name="Text Box 7">
          <a:extLst>
            <a:ext uri="{FF2B5EF4-FFF2-40B4-BE49-F238E27FC236}">
              <a16:creationId xmlns:a16="http://schemas.microsoft.com/office/drawing/2014/main" id="{48FC07E9-385C-446A-B303-EA604255E7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4" name="Text Box 7">
          <a:extLst>
            <a:ext uri="{FF2B5EF4-FFF2-40B4-BE49-F238E27FC236}">
              <a16:creationId xmlns:a16="http://schemas.microsoft.com/office/drawing/2014/main" id="{974AEB04-EEEE-4FF3-A937-E6C37EB910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5" name="Text Box 7">
          <a:extLst>
            <a:ext uri="{FF2B5EF4-FFF2-40B4-BE49-F238E27FC236}">
              <a16:creationId xmlns:a16="http://schemas.microsoft.com/office/drawing/2014/main" id="{8E700C41-86FD-4130-8AA0-FF0F56D6B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6" name="Text Box 7">
          <a:extLst>
            <a:ext uri="{FF2B5EF4-FFF2-40B4-BE49-F238E27FC236}">
              <a16:creationId xmlns:a16="http://schemas.microsoft.com/office/drawing/2014/main" id="{0E325B2E-EACA-480D-AB06-5ACF017E4C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7" name="Text Box 7">
          <a:extLst>
            <a:ext uri="{FF2B5EF4-FFF2-40B4-BE49-F238E27FC236}">
              <a16:creationId xmlns:a16="http://schemas.microsoft.com/office/drawing/2014/main" id="{833D490F-52A0-4697-8EC0-CC11EDA988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8" name="Text Box 7">
          <a:extLst>
            <a:ext uri="{FF2B5EF4-FFF2-40B4-BE49-F238E27FC236}">
              <a16:creationId xmlns:a16="http://schemas.microsoft.com/office/drawing/2014/main" id="{A789DFFE-5046-4B27-87E0-63A0C7EDE4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19" name="Text Box 7">
          <a:extLst>
            <a:ext uri="{FF2B5EF4-FFF2-40B4-BE49-F238E27FC236}">
              <a16:creationId xmlns:a16="http://schemas.microsoft.com/office/drawing/2014/main" id="{1969D4B3-05D4-463B-A886-3E348307D1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0" name="Text Box 7">
          <a:extLst>
            <a:ext uri="{FF2B5EF4-FFF2-40B4-BE49-F238E27FC236}">
              <a16:creationId xmlns:a16="http://schemas.microsoft.com/office/drawing/2014/main" id="{CE5571B6-AC31-460D-BBB3-DA0318A2BE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1" name="Text Box 7">
          <a:extLst>
            <a:ext uri="{FF2B5EF4-FFF2-40B4-BE49-F238E27FC236}">
              <a16:creationId xmlns:a16="http://schemas.microsoft.com/office/drawing/2014/main" id="{520EB7F9-A870-4868-8AF9-A0E29F704B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2" name="Text Box 7">
          <a:extLst>
            <a:ext uri="{FF2B5EF4-FFF2-40B4-BE49-F238E27FC236}">
              <a16:creationId xmlns:a16="http://schemas.microsoft.com/office/drawing/2014/main" id="{98027F50-0499-468C-925C-9EA65C6B64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3" name="Text Box 7">
          <a:extLst>
            <a:ext uri="{FF2B5EF4-FFF2-40B4-BE49-F238E27FC236}">
              <a16:creationId xmlns:a16="http://schemas.microsoft.com/office/drawing/2014/main" id="{240125EB-BD64-41A9-A5BC-E7042ED9C2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4" name="Text Box 7">
          <a:extLst>
            <a:ext uri="{FF2B5EF4-FFF2-40B4-BE49-F238E27FC236}">
              <a16:creationId xmlns:a16="http://schemas.microsoft.com/office/drawing/2014/main" id="{122CBB0C-5D04-490D-B9FF-3C4D099AB6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5" name="Text Box 7">
          <a:extLst>
            <a:ext uri="{FF2B5EF4-FFF2-40B4-BE49-F238E27FC236}">
              <a16:creationId xmlns:a16="http://schemas.microsoft.com/office/drawing/2014/main" id="{6220D3DC-687F-4B6F-A1DD-E184E53F13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6" name="Text Box 7">
          <a:extLst>
            <a:ext uri="{FF2B5EF4-FFF2-40B4-BE49-F238E27FC236}">
              <a16:creationId xmlns:a16="http://schemas.microsoft.com/office/drawing/2014/main" id="{AED5AB38-92F8-404C-A268-F3A961F1D8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7" name="Text Box 7">
          <a:extLst>
            <a:ext uri="{FF2B5EF4-FFF2-40B4-BE49-F238E27FC236}">
              <a16:creationId xmlns:a16="http://schemas.microsoft.com/office/drawing/2014/main" id="{E328301D-3B8C-4766-B38D-3A04812780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8" name="Text Box 7">
          <a:extLst>
            <a:ext uri="{FF2B5EF4-FFF2-40B4-BE49-F238E27FC236}">
              <a16:creationId xmlns:a16="http://schemas.microsoft.com/office/drawing/2014/main" id="{15546739-FCD7-4E6C-8A0B-3EB77CC67B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29" name="Text Box 7">
          <a:extLst>
            <a:ext uri="{FF2B5EF4-FFF2-40B4-BE49-F238E27FC236}">
              <a16:creationId xmlns:a16="http://schemas.microsoft.com/office/drawing/2014/main" id="{2C7B1CF5-C488-4405-B1CB-228AD43D90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0" name="Text Box 7">
          <a:extLst>
            <a:ext uri="{FF2B5EF4-FFF2-40B4-BE49-F238E27FC236}">
              <a16:creationId xmlns:a16="http://schemas.microsoft.com/office/drawing/2014/main" id="{5FF26BEA-981A-4A08-B9A0-7D736D5485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1" name="Text Box 7">
          <a:extLst>
            <a:ext uri="{FF2B5EF4-FFF2-40B4-BE49-F238E27FC236}">
              <a16:creationId xmlns:a16="http://schemas.microsoft.com/office/drawing/2014/main" id="{00B62EA1-CDBF-4F8A-9622-2B398F06F0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2" name="Text Box 7">
          <a:extLst>
            <a:ext uri="{FF2B5EF4-FFF2-40B4-BE49-F238E27FC236}">
              <a16:creationId xmlns:a16="http://schemas.microsoft.com/office/drawing/2014/main" id="{37AE973E-7817-4952-A8C3-2E081F4E12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3" name="Text Box 7">
          <a:extLst>
            <a:ext uri="{FF2B5EF4-FFF2-40B4-BE49-F238E27FC236}">
              <a16:creationId xmlns:a16="http://schemas.microsoft.com/office/drawing/2014/main" id="{14883537-47CD-43D9-9201-810E7E77A3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4" name="Text Box 7">
          <a:extLst>
            <a:ext uri="{FF2B5EF4-FFF2-40B4-BE49-F238E27FC236}">
              <a16:creationId xmlns:a16="http://schemas.microsoft.com/office/drawing/2014/main" id="{7FAA738A-9F95-48CF-987F-945E80F7A8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5" name="Text Box 7">
          <a:extLst>
            <a:ext uri="{FF2B5EF4-FFF2-40B4-BE49-F238E27FC236}">
              <a16:creationId xmlns:a16="http://schemas.microsoft.com/office/drawing/2014/main" id="{415C1ECD-7977-4297-B953-B44FE77891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6" name="Text Box 7">
          <a:extLst>
            <a:ext uri="{FF2B5EF4-FFF2-40B4-BE49-F238E27FC236}">
              <a16:creationId xmlns:a16="http://schemas.microsoft.com/office/drawing/2014/main" id="{578F56A3-911B-4CC0-87B7-0DD709BED8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7" name="Text Box 7">
          <a:extLst>
            <a:ext uri="{FF2B5EF4-FFF2-40B4-BE49-F238E27FC236}">
              <a16:creationId xmlns:a16="http://schemas.microsoft.com/office/drawing/2014/main" id="{F16BEAE6-36B6-4D4D-A605-D3D1718390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8" name="Text Box 7">
          <a:extLst>
            <a:ext uri="{FF2B5EF4-FFF2-40B4-BE49-F238E27FC236}">
              <a16:creationId xmlns:a16="http://schemas.microsoft.com/office/drawing/2014/main" id="{08966C29-0606-4501-ABEA-94ED866C98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39" name="Text Box 7">
          <a:extLst>
            <a:ext uri="{FF2B5EF4-FFF2-40B4-BE49-F238E27FC236}">
              <a16:creationId xmlns:a16="http://schemas.microsoft.com/office/drawing/2014/main" id="{D20C46B0-DA4E-48C6-865E-D825AA0976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0" name="Text Box 7">
          <a:extLst>
            <a:ext uri="{FF2B5EF4-FFF2-40B4-BE49-F238E27FC236}">
              <a16:creationId xmlns:a16="http://schemas.microsoft.com/office/drawing/2014/main" id="{FF5B9060-8891-4D76-8515-6EA649B89D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1" name="Text Box 7">
          <a:extLst>
            <a:ext uri="{FF2B5EF4-FFF2-40B4-BE49-F238E27FC236}">
              <a16:creationId xmlns:a16="http://schemas.microsoft.com/office/drawing/2014/main" id="{EB7FB7C2-4B87-4728-99B6-DFA65DDB6E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2" name="Text Box 7">
          <a:extLst>
            <a:ext uri="{FF2B5EF4-FFF2-40B4-BE49-F238E27FC236}">
              <a16:creationId xmlns:a16="http://schemas.microsoft.com/office/drawing/2014/main" id="{68277658-BCBF-42B0-B61A-A86E68A6C9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3" name="Text Box 7">
          <a:extLst>
            <a:ext uri="{FF2B5EF4-FFF2-40B4-BE49-F238E27FC236}">
              <a16:creationId xmlns:a16="http://schemas.microsoft.com/office/drawing/2014/main" id="{15BB6762-EBD0-4543-BE34-EF5EC5CC9C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4" name="Text Box 7">
          <a:extLst>
            <a:ext uri="{FF2B5EF4-FFF2-40B4-BE49-F238E27FC236}">
              <a16:creationId xmlns:a16="http://schemas.microsoft.com/office/drawing/2014/main" id="{81FD8A02-1518-4793-A464-CE3309564C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5" name="Text Box 7">
          <a:extLst>
            <a:ext uri="{FF2B5EF4-FFF2-40B4-BE49-F238E27FC236}">
              <a16:creationId xmlns:a16="http://schemas.microsoft.com/office/drawing/2014/main" id="{79DEEF50-C1C1-43DB-A391-64263EA64C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6" name="Text Box 7">
          <a:extLst>
            <a:ext uri="{FF2B5EF4-FFF2-40B4-BE49-F238E27FC236}">
              <a16:creationId xmlns:a16="http://schemas.microsoft.com/office/drawing/2014/main" id="{BE21032F-491C-439D-ACB8-4038FB4B59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7" name="Text Box 7">
          <a:extLst>
            <a:ext uri="{FF2B5EF4-FFF2-40B4-BE49-F238E27FC236}">
              <a16:creationId xmlns:a16="http://schemas.microsoft.com/office/drawing/2014/main" id="{BA23F862-B388-461F-898E-50F0DABB82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8" name="Text Box 7">
          <a:extLst>
            <a:ext uri="{FF2B5EF4-FFF2-40B4-BE49-F238E27FC236}">
              <a16:creationId xmlns:a16="http://schemas.microsoft.com/office/drawing/2014/main" id="{68331157-ACD0-4D68-A221-8FA6A0673D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49" name="Text Box 7">
          <a:extLst>
            <a:ext uri="{FF2B5EF4-FFF2-40B4-BE49-F238E27FC236}">
              <a16:creationId xmlns:a16="http://schemas.microsoft.com/office/drawing/2014/main" id="{EB2B0CF9-66CA-4712-8AA5-2A67400535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0" name="Text Box 7">
          <a:extLst>
            <a:ext uri="{FF2B5EF4-FFF2-40B4-BE49-F238E27FC236}">
              <a16:creationId xmlns:a16="http://schemas.microsoft.com/office/drawing/2014/main" id="{B8574745-2765-43A9-A663-0A69DDAE77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1" name="Text Box 7">
          <a:extLst>
            <a:ext uri="{FF2B5EF4-FFF2-40B4-BE49-F238E27FC236}">
              <a16:creationId xmlns:a16="http://schemas.microsoft.com/office/drawing/2014/main" id="{433634F3-4B2F-4DF2-AE75-E76F80B74B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2" name="Text Box 7">
          <a:extLst>
            <a:ext uri="{FF2B5EF4-FFF2-40B4-BE49-F238E27FC236}">
              <a16:creationId xmlns:a16="http://schemas.microsoft.com/office/drawing/2014/main" id="{00C496EC-5B4F-405F-B7AF-9ADB685294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3" name="Text Box 7">
          <a:extLst>
            <a:ext uri="{FF2B5EF4-FFF2-40B4-BE49-F238E27FC236}">
              <a16:creationId xmlns:a16="http://schemas.microsoft.com/office/drawing/2014/main" id="{D00CF85B-064F-438E-9BA9-0417DEC8B6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4" name="Text Box 7">
          <a:extLst>
            <a:ext uri="{FF2B5EF4-FFF2-40B4-BE49-F238E27FC236}">
              <a16:creationId xmlns:a16="http://schemas.microsoft.com/office/drawing/2014/main" id="{08575256-8904-498D-8518-FF2B92CC8F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5" name="Text Box 7">
          <a:extLst>
            <a:ext uri="{FF2B5EF4-FFF2-40B4-BE49-F238E27FC236}">
              <a16:creationId xmlns:a16="http://schemas.microsoft.com/office/drawing/2014/main" id="{0C94DDD6-4C3F-47F4-8CE0-74E4F1F8A0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6" name="Text Box 7">
          <a:extLst>
            <a:ext uri="{FF2B5EF4-FFF2-40B4-BE49-F238E27FC236}">
              <a16:creationId xmlns:a16="http://schemas.microsoft.com/office/drawing/2014/main" id="{96CBC218-4E24-46AC-B21E-63903B34C5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7" name="Text Box 7">
          <a:extLst>
            <a:ext uri="{FF2B5EF4-FFF2-40B4-BE49-F238E27FC236}">
              <a16:creationId xmlns:a16="http://schemas.microsoft.com/office/drawing/2014/main" id="{0EAC94EC-4D24-4B5D-8F56-D4C2BFEF12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8" name="Text Box 7">
          <a:extLst>
            <a:ext uri="{FF2B5EF4-FFF2-40B4-BE49-F238E27FC236}">
              <a16:creationId xmlns:a16="http://schemas.microsoft.com/office/drawing/2014/main" id="{D17EBF61-5E76-47C6-89FB-E1880B4B87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59" name="Text Box 7">
          <a:extLst>
            <a:ext uri="{FF2B5EF4-FFF2-40B4-BE49-F238E27FC236}">
              <a16:creationId xmlns:a16="http://schemas.microsoft.com/office/drawing/2014/main" id="{5349A182-55D6-47F3-ADC2-385DD425A6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0" name="Text Box 7">
          <a:extLst>
            <a:ext uri="{FF2B5EF4-FFF2-40B4-BE49-F238E27FC236}">
              <a16:creationId xmlns:a16="http://schemas.microsoft.com/office/drawing/2014/main" id="{58835AD7-E071-4F1C-840F-7FB98B6923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1" name="Text Box 7">
          <a:extLst>
            <a:ext uri="{FF2B5EF4-FFF2-40B4-BE49-F238E27FC236}">
              <a16:creationId xmlns:a16="http://schemas.microsoft.com/office/drawing/2014/main" id="{C460C249-3CAE-47F0-82DF-5B307F411B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2" name="Text Box 7">
          <a:extLst>
            <a:ext uri="{FF2B5EF4-FFF2-40B4-BE49-F238E27FC236}">
              <a16:creationId xmlns:a16="http://schemas.microsoft.com/office/drawing/2014/main" id="{B3FCA449-98C7-440E-8498-FC6A0A8B6D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3" name="Text Box 7">
          <a:extLst>
            <a:ext uri="{FF2B5EF4-FFF2-40B4-BE49-F238E27FC236}">
              <a16:creationId xmlns:a16="http://schemas.microsoft.com/office/drawing/2014/main" id="{650ED4F5-E3B4-4EE1-AB54-E6DC27FBBA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4" name="Text Box 7">
          <a:extLst>
            <a:ext uri="{FF2B5EF4-FFF2-40B4-BE49-F238E27FC236}">
              <a16:creationId xmlns:a16="http://schemas.microsoft.com/office/drawing/2014/main" id="{B4BAA14A-84FF-4273-92AA-C6B6DFA88C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5" name="Text Box 7">
          <a:extLst>
            <a:ext uri="{FF2B5EF4-FFF2-40B4-BE49-F238E27FC236}">
              <a16:creationId xmlns:a16="http://schemas.microsoft.com/office/drawing/2014/main" id="{4708C182-853B-44B4-BDD6-BC1DB61D73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6" name="Text Box 7">
          <a:extLst>
            <a:ext uri="{FF2B5EF4-FFF2-40B4-BE49-F238E27FC236}">
              <a16:creationId xmlns:a16="http://schemas.microsoft.com/office/drawing/2014/main" id="{B0875333-D666-42A3-8C16-2C705413AD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7" name="Text Box 7">
          <a:extLst>
            <a:ext uri="{FF2B5EF4-FFF2-40B4-BE49-F238E27FC236}">
              <a16:creationId xmlns:a16="http://schemas.microsoft.com/office/drawing/2014/main" id="{59A1AFDB-21CC-484E-B5A6-B9469AC81B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8" name="Text Box 7">
          <a:extLst>
            <a:ext uri="{FF2B5EF4-FFF2-40B4-BE49-F238E27FC236}">
              <a16:creationId xmlns:a16="http://schemas.microsoft.com/office/drawing/2014/main" id="{90446676-7E9D-4731-8D2E-135903519F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69" name="Text Box 7">
          <a:extLst>
            <a:ext uri="{FF2B5EF4-FFF2-40B4-BE49-F238E27FC236}">
              <a16:creationId xmlns:a16="http://schemas.microsoft.com/office/drawing/2014/main" id="{2BD9799C-BAEC-4CE9-9376-BB7DE10737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0" name="Text Box 7">
          <a:extLst>
            <a:ext uri="{FF2B5EF4-FFF2-40B4-BE49-F238E27FC236}">
              <a16:creationId xmlns:a16="http://schemas.microsoft.com/office/drawing/2014/main" id="{D4B36067-9E4F-483A-8BF3-CB2C5E4B5E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1" name="Text Box 7">
          <a:extLst>
            <a:ext uri="{FF2B5EF4-FFF2-40B4-BE49-F238E27FC236}">
              <a16:creationId xmlns:a16="http://schemas.microsoft.com/office/drawing/2014/main" id="{919C9351-2CA9-42D1-871F-A5E896B319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2" name="Text Box 7">
          <a:extLst>
            <a:ext uri="{FF2B5EF4-FFF2-40B4-BE49-F238E27FC236}">
              <a16:creationId xmlns:a16="http://schemas.microsoft.com/office/drawing/2014/main" id="{90E115A2-A558-41C2-A1DE-9EF3CD3448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3" name="Text Box 7">
          <a:extLst>
            <a:ext uri="{FF2B5EF4-FFF2-40B4-BE49-F238E27FC236}">
              <a16:creationId xmlns:a16="http://schemas.microsoft.com/office/drawing/2014/main" id="{D350E094-8A18-4321-9A0F-8BEA8D8254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4" name="Text Box 7">
          <a:extLst>
            <a:ext uri="{FF2B5EF4-FFF2-40B4-BE49-F238E27FC236}">
              <a16:creationId xmlns:a16="http://schemas.microsoft.com/office/drawing/2014/main" id="{BFDEE993-EABE-4C12-B8E0-2C7A3CE9A3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5" name="Text Box 7">
          <a:extLst>
            <a:ext uri="{FF2B5EF4-FFF2-40B4-BE49-F238E27FC236}">
              <a16:creationId xmlns:a16="http://schemas.microsoft.com/office/drawing/2014/main" id="{BDB5D6CB-1A6E-4391-97C4-6109A9ABCB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6" name="Text Box 7">
          <a:extLst>
            <a:ext uri="{FF2B5EF4-FFF2-40B4-BE49-F238E27FC236}">
              <a16:creationId xmlns:a16="http://schemas.microsoft.com/office/drawing/2014/main" id="{224C5BD9-52B2-4D05-8FB8-C22E3CCC96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7" name="Text Box 7">
          <a:extLst>
            <a:ext uri="{FF2B5EF4-FFF2-40B4-BE49-F238E27FC236}">
              <a16:creationId xmlns:a16="http://schemas.microsoft.com/office/drawing/2014/main" id="{AD09D93E-6E08-47FB-B92C-570B1F0485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8" name="Text Box 7">
          <a:extLst>
            <a:ext uri="{FF2B5EF4-FFF2-40B4-BE49-F238E27FC236}">
              <a16:creationId xmlns:a16="http://schemas.microsoft.com/office/drawing/2014/main" id="{4EAC2F54-6CA9-4A0F-B6CE-F22974A1F4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79" name="Text Box 7">
          <a:extLst>
            <a:ext uri="{FF2B5EF4-FFF2-40B4-BE49-F238E27FC236}">
              <a16:creationId xmlns:a16="http://schemas.microsoft.com/office/drawing/2014/main" id="{3737F4CA-F01B-43A1-9618-BF00FCC9A0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0" name="Text Box 7">
          <a:extLst>
            <a:ext uri="{FF2B5EF4-FFF2-40B4-BE49-F238E27FC236}">
              <a16:creationId xmlns:a16="http://schemas.microsoft.com/office/drawing/2014/main" id="{C1044438-750C-4795-A1F6-F977B361EB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1" name="Text Box 7">
          <a:extLst>
            <a:ext uri="{FF2B5EF4-FFF2-40B4-BE49-F238E27FC236}">
              <a16:creationId xmlns:a16="http://schemas.microsoft.com/office/drawing/2014/main" id="{A3EA025D-368F-493A-A7C1-78888AEDEE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2" name="Text Box 7">
          <a:extLst>
            <a:ext uri="{FF2B5EF4-FFF2-40B4-BE49-F238E27FC236}">
              <a16:creationId xmlns:a16="http://schemas.microsoft.com/office/drawing/2014/main" id="{1F328FFD-0595-4EDB-BD77-EFDB4156AD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3" name="Text Box 7">
          <a:extLst>
            <a:ext uri="{FF2B5EF4-FFF2-40B4-BE49-F238E27FC236}">
              <a16:creationId xmlns:a16="http://schemas.microsoft.com/office/drawing/2014/main" id="{BE2CF186-42B7-4ADB-8107-3F351DBD4D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4" name="Text Box 7">
          <a:extLst>
            <a:ext uri="{FF2B5EF4-FFF2-40B4-BE49-F238E27FC236}">
              <a16:creationId xmlns:a16="http://schemas.microsoft.com/office/drawing/2014/main" id="{360ED475-B3E9-4D29-87F7-08235CFA67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5" name="Text Box 7">
          <a:extLst>
            <a:ext uri="{FF2B5EF4-FFF2-40B4-BE49-F238E27FC236}">
              <a16:creationId xmlns:a16="http://schemas.microsoft.com/office/drawing/2014/main" id="{6A0D45D4-BAC6-44A0-8B3F-AD6E43EC17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6" name="Text Box 7">
          <a:extLst>
            <a:ext uri="{FF2B5EF4-FFF2-40B4-BE49-F238E27FC236}">
              <a16:creationId xmlns:a16="http://schemas.microsoft.com/office/drawing/2014/main" id="{4464DE24-FBC5-4AEB-9004-AF715AE55F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7" name="Text Box 7">
          <a:extLst>
            <a:ext uri="{FF2B5EF4-FFF2-40B4-BE49-F238E27FC236}">
              <a16:creationId xmlns:a16="http://schemas.microsoft.com/office/drawing/2014/main" id="{984D9276-FFED-46E2-B4BB-BBCE80C18B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8" name="Text Box 7">
          <a:extLst>
            <a:ext uri="{FF2B5EF4-FFF2-40B4-BE49-F238E27FC236}">
              <a16:creationId xmlns:a16="http://schemas.microsoft.com/office/drawing/2014/main" id="{399723D1-6F8F-4442-A4AC-FC4C93536C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89" name="Text Box 7">
          <a:extLst>
            <a:ext uri="{FF2B5EF4-FFF2-40B4-BE49-F238E27FC236}">
              <a16:creationId xmlns:a16="http://schemas.microsoft.com/office/drawing/2014/main" id="{695068F6-FC20-4D08-A92C-FC764B66C2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90" name="Text Box 7">
          <a:extLst>
            <a:ext uri="{FF2B5EF4-FFF2-40B4-BE49-F238E27FC236}">
              <a16:creationId xmlns:a16="http://schemas.microsoft.com/office/drawing/2014/main" id="{285FE589-A9E3-4B8C-A7C4-36021615B3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91" name="Text Box 7">
          <a:extLst>
            <a:ext uri="{FF2B5EF4-FFF2-40B4-BE49-F238E27FC236}">
              <a16:creationId xmlns:a16="http://schemas.microsoft.com/office/drawing/2014/main" id="{BE0F78C8-C9CC-487B-9019-F23F5C644A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92" name="Text Box 7">
          <a:extLst>
            <a:ext uri="{FF2B5EF4-FFF2-40B4-BE49-F238E27FC236}">
              <a16:creationId xmlns:a16="http://schemas.microsoft.com/office/drawing/2014/main" id="{2B73613F-B033-4226-B427-B47EF39BAA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93" name="Text Box 7">
          <a:extLst>
            <a:ext uri="{FF2B5EF4-FFF2-40B4-BE49-F238E27FC236}">
              <a16:creationId xmlns:a16="http://schemas.microsoft.com/office/drawing/2014/main" id="{148B485D-7056-4F33-873F-94C5FB95A2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94" name="Text Box 7">
          <a:extLst>
            <a:ext uri="{FF2B5EF4-FFF2-40B4-BE49-F238E27FC236}">
              <a16:creationId xmlns:a16="http://schemas.microsoft.com/office/drawing/2014/main" id="{3C8595A5-64C6-4227-8AB0-CCAFA49364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95" name="Text Box 7">
          <a:extLst>
            <a:ext uri="{FF2B5EF4-FFF2-40B4-BE49-F238E27FC236}">
              <a16:creationId xmlns:a16="http://schemas.microsoft.com/office/drawing/2014/main" id="{747FBA5E-4427-40EA-9B59-3720EBD6A6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4796" name="Text Box 7">
          <a:extLst>
            <a:ext uri="{FF2B5EF4-FFF2-40B4-BE49-F238E27FC236}">
              <a16:creationId xmlns:a16="http://schemas.microsoft.com/office/drawing/2014/main" id="{21CF2A47-8DD5-40FE-BF02-2E0C33A65F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4797" name="Text Box 7">
          <a:extLst>
            <a:ext uri="{FF2B5EF4-FFF2-40B4-BE49-F238E27FC236}">
              <a16:creationId xmlns:a16="http://schemas.microsoft.com/office/drawing/2014/main" id="{96428137-2B0A-49D1-B816-D48B77794D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4798" name="Text Box 7">
          <a:extLst>
            <a:ext uri="{FF2B5EF4-FFF2-40B4-BE49-F238E27FC236}">
              <a16:creationId xmlns:a16="http://schemas.microsoft.com/office/drawing/2014/main" id="{096B7F62-DDCC-4537-9539-E516902AB8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799" name="Text Box 7">
          <a:extLst>
            <a:ext uri="{FF2B5EF4-FFF2-40B4-BE49-F238E27FC236}">
              <a16:creationId xmlns:a16="http://schemas.microsoft.com/office/drawing/2014/main" id="{D371CD7C-DDF5-42DB-818F-C27E4FA044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0" name="Text Box 7">
          <a:extLst>
            <a:ext uri="{FF2B5EF4-FFF2-40B4-BE49-F238E27FC236}">
              <a16:creationId xmlns:a16="http://schemas.microsoft.com/office/drawing/2014/main" id="{112BBA53-0D21-4CF4-AE96-E8A7A09896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1" name="Text Box 7">
          <a:extLst>
            <a:ext uri="{FF2B5EF4-FFF2-40B4-BE49-F238E27FC236}">
              <a16:creationId xmlns:a16="http://schemas.microsoft.com/office/drawing/2014/main" id="{FFE30940-CD47-4A1D-B8E6-85802E63DB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2" name="Text Box 7">
          <a:extLst>
            <a:ext uri="{FF2B5EF4-FFF2-40B4-BE49-F238E27FC236}">
              <a16:creationId xmlns:a16="http://schemas.microsoft.com/office/drawing/2014/main" id="{34A3A23C-ED6B-4437-855B-AEFE7B5B6B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3" name="Text Box 7">
          <a:extLst>
            <a:ext uri="{FF2B5EF4-FFF2-40B4-BE49-F238E27FC236}">
              <a16:creationId xmlns:a16="http://schemas.microsoft.com/office/drawing/2014/main" id="{228DB240-1CE9-442A-8E80-95FB13DC9A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4" name="Text Box 7">
          <a:extLst>
            <a:ext uri="{FF2B5EF4-FFF2-40B4-BE49-F238E27FC236}">
              <a16:creationId xmlns:a16="http://schemas.microsoft.com/office/drawing/2014/main" id="{E3F2AF00-C8B0-42EF-9B1E-805E3D1664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5" name="Text Box 7">
          <a:extLst>
            <a:ext uri="{FF2B5EF4-FFF2-40B4-BE49-F238E27FC236}">
              <a16:creationId xmlns:a16="http://schemas.microsoft.com/office/drawing/2014/main" id="{E85AC544-B495-4FA3-89E6-A070FFA390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6" name="Text Box 7">
          <a:extLst>
            <a:ext uri="{FF2B5EF4-FFF2-40B4-BE49-F238E27FC236}">
              <a16:creationId xmlns:a16="http://schemas.microsoft.com/office/drawing/2014/main" id="{2BF517A4-D961-4D73-A6A2-C8BD4FD5AD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7" name="Text Box 7">
          <a:extLst>
            <a:ext uri="{FF2B5EF4-FFF2-40B4-BE49-F238E27FC236}">
              <a16:creationId xmlns:a16="http://schemas.microsoft.com/office/drawing/2014/main" id="{C4607A30-9A75-4815-866C-D745E014CA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8" name="Text Box 7">
          <a:extLst>
            <a:ext uri="{FF2B5EF4-FFF2-40B4-BE49-F238E27FC236}">
              <a16:creationId xmlns:a16="http://schemas.microsoft.com/office/drawing/2014/main" id="{ACF8F145-ED44-46B6-9F84-BD506F7250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09" name="Text Box 7">
          <a:extLst>
            <a:ext uri="{FF2B5EF4-FFF2-40B4-BE49-F238E27FC236}">
              <a16:creationId xmlns:a16="http://schemas.microsoft.com/office/drawing/2014/main" id="{F9C660D4-36F0-4A59-A839-652EAA9313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0" name="Text Box 7">
          <a:extLst>
            <a:ext uri="{FF2B5EF4-FFF2-40B4-BE49-F238E27FC236}">
              <a16:creationId xmlns:a16="http://schemas.microsoft.com/office/drawing/2014/main" id="{94494A49-1F08-4BB0-9AE9-4994E5B747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1" name="Text Box 7">
          <a:extLst>
            <a:ext uri="{FF2B5EF4-FFF2-40B4-BE49-F238E27FC236}">
              <a16:creationId xmlns:a16="http://schemas.microsoft.com/office/drawing/2014/main" id="{B7EFECCB-01F2-4939-B0EE-CCA6635371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2" name="Text Box 7">
          <a:extLst>
            <a:ext uri="{FF2B5EF4-FFF2-40B4-BE49-F238E27FC236}">
              <a16:creationId xmlns:a16="http://schemas.microsoft.com/office/drawing/2014/main" id="{8D465323-2254-4A47-B42E-A515BC0F79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3" name="Text Box 7">
          <a:extLst>
            <a:ext uri="{FF2B5EF4-FFF2-40B4-BE49-F238E27FC236}">
              <a16:creationId xmlns:a16="http://schemas.microsoft.com/office/drawing/2014/main" id="{D981266F-3CDF-47FB-BA29-624B2E8517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4" name="Text Box 7">
          <a:extLst>
            <a:ext uri="{FF2B5EF4-FFF2-40B4-BE49-F238E27FC236}">
              <a16:creationId xmlns:a16="http://schemas.microsoft.com/office/drawing/2014/main" id="{FABF58DB-8DDB-43BF-AF9C-8882FC8280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5" name="Text Box 7">
          <a:extLst>
            <a:ext uri="{FF2B5EF4-FFF2-40B4-BE49-F238E27FC236}">
              <a16:creationId xmlns:a16="http://schemas.microsoft.com/office/drawing/2014/main" id="{70D08786-3544-4B51-A46E-313066D571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6" name="Text Box 7">
          <a:extLst>
            <a:ext uri="{FF2B5EF4-FFF2-40B4-BE49-F238E27FC236}">
              <a16:creationId xmlns:a16="http://schemas.microsoft.com/office/drawing/2014/main" id="{54E8ECF1-5110-4903-8A95-A6284ED02E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7" name="Text Box 7">
          <a:extLst>
            <a:ext uri="{FF2B5EF4-FFF2-40B4-BE49-F238E27FC236}">
              <a16:creationId xmlns:a16="http://schemas.microsoft.com/office/drawing/2014/main" id="{96A78A0C-CF93-40C8-A9B7-50AA008CD3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8" name="Text Box 7">
          <a:extLst>
            <a:ext uri="{FF2B5EF4-FFF2-40B4-BE49-F238E27FC236}">
              <a16:creationId xmlns:a16="http://schemas.microsoft.com/office/drawing/2014/main" id="{7D7CF5CD-5834-4811-9608-2FB1989D2F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19" name="Text Box 7">
          <a:extLst>
            <a:ext uri="{FF2B5EF4-FFF2-40B4-BE49-F238E27FC236}">
              <a16:creationId xmlns:a16="http://schemas.microsoft.com/office/drawing/2014/main" id="{ED3F79C2-3C8B-4798-BA36-439631E84B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0" name="Text Box 7">
          <a:extLst>
            <a:ext uri="{FF2B5EF4-FFF2-40B4-BE49-F238E27FC236}">
              <a16:creationId xmlns:a16="http://schemas.microsoft.com/office/drawing/2014/main" id="{DA11CCFF-6289-4E8B-88B6-526A29B12F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1" name="Text Box 7">
          <a:extLst>
            <a:ext uri="{FF2B5EF4-FFF2-40B4-BE49-F238E27FC236}">
              <a16:creationId xmlns:a16="http://schemas.microsoft.com/office/drawing/2014/main" id="{1E304757-48E0-47DC-9B5A-C1A863C1D1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2" name="Text Box 7">
          <a:extLst>
            <a:ext uri="{FF2B5EF4-FFF2-40B4-BE49-F238E27FC236}">
              <a16:creationId xmlns:a16="http://schemas.microsoft.com/office/drawing/2014/main" id="{A9028590-F75F-4494-9F98-159BC75472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3" name="Text Box 7">
          <a:extLst>
            <a:ext uri="{FF2B5EF4-FFF2-40B4-BE49-F238E27FC236}">
              <a16:creationId xmlns:a16="http://schemas.microsoft.com/office/drawing/2014/main" id="{5C6043AA-B8E7-4BDD-A507-2DBF7D03DB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4" name="Text Box 7">
          <a:extLst>
            <a:ext uri="{FF2B5EF4-FFF2-40B4-BE49-F238E27FC236}">
              <a16:creationId xmlns:a16="http://schemas.microsoft.com/office/drawing/2014/main" id="{6962FA61-2C2F-4A78-8C26-93B889A57B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5" name="Text Box 7">
          <a:extLst>
            <a:ext uri="{FF2B5EF4-FFF2-40B4-BE49-F238E27FC236}">
              <a16:creationId xmlns:a16="http://schemas.microsoft.com/office/drawing/2014/main" id="{077C0712-8418-498F-B74F-56A1F545E0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6" name="Text Box 7">
          <a:extLst>
            <a:ext uri="{FF2B5EF4-FFF2-40B4-BE49-F238E27FC236}">
              <a16:creationId xmlns:a16="http://schemas.microsoft.com/office/drawing/2014/main" id="{0BA05674-10DE-4703-B843-2739D085BF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7" name="Text Box 7">
          <a:extLst>
            <a:ext uri="{FF2B5EF4-FFF2-40B4-BE49-F238E27FC236}">
              <a16:creationId xmlns:a16="http://schemas.microsoft.com/office/drawing/2014/main" id="{FEF937EF-44CE-43E1-976B-98C60819E7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8" name="Text Box 7">
          <a:extLst>
            <a:ext uri="{FF2B5EF4-FFF2-40B4-BE49-F238E27FC236}">
              <a16:creationId xmlns:a16="http://schemas.microsoft.com/office/drawing/2014/main" id="{8DCCBA2F-4A87-4718-A988-A8D55823E4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29" name="Text Box 7">
          <a:extLst>
            <a:ext uri="{FF2B5EF4-FFF2-40B4-BE49-F238E27FC236}">
              <a16:creationId xmlns:a16="http://schemas.microsoft.com/office/drawing/2014/main" id="{1F631246-D8CF-478C-A203-4176422D07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0" name="Text Box 7">
          <a:extLst>
            <a:ext uri="{FF2B5EF4-FFF2-40B4-BE49-F238E27FC236}">
              <a16:creationId xmlns:a16="http://schemas.microsoft.com/office/drawing/2014/main" id="{759248D0-C5F8-4D40-A266-A967EB63DF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1" name="Text Box 7">
          <a:extLst>
            <a:ext uri="{FF2B5EF4-FFF2-40B4-BE49-F238E27FC236}">
              <a16:creationId xmlns:a16="http://schemas.microsoft.com/office/drawing/2014/main" id="{1226DD54-30D8-4446-81D4-07D58BB0B4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2" name="Text Box 7">
          <a:extLst>
            <a:ext uri="{FF2B5EF4-FFF2-40B4-BE49-F238E27FC236}">
              <a16:creationId xmlns:a16="http://schemas.microsoft.com/office/drawing/2014/main" id="{66F532D8-8BC1-4B9C-8640-B0C77E6B6A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3" name="Text Box 7">
          <a:extLst>
            <a:ext uri="{FF2B5EF4-FFF2-40B4-BE49-F238E27FC236}">
              <a16:creationId xmlns:a16="http://schemas.microsoft.com/office/drawing/2014/main" id="{41BDE794-5DCE-4229-8FC8-178AB80BC1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4" name="Text Box 7">
          <a:extLst>
            <a:ext uri="{FF2B5EF4-FFF2-40B4-BE49-F238E27FC236}">
              <a16:creationId xmlns:a16="http://schemas.microsoft.com/office/drawing/2014/main" id="{EB6D08C4-9771-400A-BE2C-FF0D9EB741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5" name="Text Box 7">
          <a:extLst>
            <a:ext uri="{FF2B5EF4-FFF2-40B4-BE49-F238E27FC236}">
              <a16:creationId xmlns:a16="http://schemas.microsoft.com/office/drawing/2014/main" id="{703BD3C2-359C-4DB8-A8B5-DC9E0BFEF7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6" name="Text Box 7">
          <a:extLst>
            <a:ext uri="{FF2B5EF4-FFF2-40B4-BE49-F238E27FC236}">
              <a16:creationId xmlns:a16="http://schemas.microsoft.com/office/drawing/2014/main" id="{263D62C5-AD85-4943-8799-05A06B12E7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7" name="Text Box 7">
          <a:extLst>
            <a:ext uri="{FF2B5EF4-FFF2-40B4-BE49-F238E27FC236}">
              <a16:creationId xmlns:a16="http://schemas.microsoft.com/office/drawing/2014/main" id="{54D7B0D7-759D-4769-891D-F1C5A07653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8" name="Text Box 7">
          <a:extLst>
            <a:ext uri="{FF2B5EF4-FFF2-40B4-BE49-F238E27FC236}">
              <a16:creationId xmlns:a16="http://schemas.microsoft.com/office/drawing/2014/main" id="{02C54A51-14D4-4300-8084-A3FF4E416B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39" name="Text Box 7">
          <a:extLst>
            <a:ext uri="{FF2B5EF4-FFF2-40B4-BE49-F238E27FC236}">
              <a16:creationId xmlns:a16="http://schemas.microsoft.com/office/drawing/2014/main" id="{65C54F15-D247-480B-877F-FD8DC98E88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0" name="Text Box 7">
          <a:extLst>
            <a:ext uri="{FF2B5EF4-FFF2-40B4-BE49-F238E27FC236}">
              <a16:creationId xmlns:a16="http://schemas.microsoft.com/office/drawing/2014/main" id="{78FBE370-2132-43F7-882D-CF3BC3BE09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1" name="Text Box 7">
          <a:extLst>
            <a:ext uri="{FF2B5EF4-FFF2-40B4-BE49-F238E27FC236}">
              <a16:creationId xmlns:a16="http://schemas.microsoft.com/office/drawing/2014/main" id="{75A392DE-86C4-4510-8400-F06F6F2A3A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2" name="Text Box 7">
          <a:extLst>
            <a:ext uri="{FF2B5EF4-FFF2-40B4-BE49-F238E27FC236}">
              <a16:creationId xmlns:a16="http://schemas.microsoft.com/office/drawing/2014/main" id="{5C171329-BD1F-46A0-BFD2-A2322A38E8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3" name="Text Box 7">
          <a:extLst>
            <a:ext uri="{FF2B5EF4-FFF2-40B4-BE49-F238E27FC236}">
              <a16:creationId xmlns:a16="http://schemas.microsoft.com/office/drawing/2014/main" id="{94119A65-B41E-465A-959D-F25AE40DD6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4" name="Text Box 7">
          <a:extLst>
            <a:ext uri="{FF2B5EF4-FFF2-40B4-BE49-F238E27FC236}">
              <a16:creationId xmlns:a16="http://schemas.microsoft.com/office/drawing/2014/main" id="{FA383A39-AE79-415B-85CB-6ACA092777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5" name="Text Box 7">
          <a:extLst>
            <a:ext uri="{FF2B5EF4-FFF2-40B4-BE49-F238E27FC236}">
              <a16:creationId xmlns:a16="http://schemas.microsoft.com/office/drawing/2014/main" id="{4AD93EEA-1440-4CA5-AF7E-5B53D03811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6" name="Text Box 7">
          <a:extLst>
            <a:ext uri="{FF2B5EF4-FFF2-40B4-BE49-F238E27FC236}">
              <a16:creationId xmlns:a16="http://schemas.microsoft.com/office/drawing/2014/main" id="{B918E35F-82E3-4ACF-B219-01AA0D072B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7" name="Text Box 7">
          <a:extLst>
            <a:ext uri="{FF2B5EF4-FFF2-40B4-BE49-F238E27FC236}">
              <a16:creationId xmlns:a16="http://schemas.microsoft.com/office/drawing/2014/main" id="{A21E0A4A-A29B-4382-8874-F8CA5C2452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8" name="Text Box 7">
          <a:extLst>
            <a:ext uri="{FF2B5EF4-FFF2-40B4-BE49-F238E27FC236}">
              <a16:creationId xmlns:a16="http://schemas.microsoft.com/office/drawing/2014/main" id="{3A440D33-DFFE-4089-B86C-2D346B1CF6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49" name="Text Box 7">
          <a:extLst>
            <a:ext uri="{FF2B5EF4-FFF2-40B4-BE49-F238E27FC236}">
              <a16:creationId xmlns:a16="http://schemas.microsoft.com/office/drawing/2014/main" id="{0E23F6E3-0AED-400D-8407-7E32DF0024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0" name="Text Box 7">
          <a:extLst>
            <a:ext uri="{FF2B5EF4-FFF2-40B4-BE49-F238E27FC236}">
              <a16:creationId xmlns:a16="http://schemas.microsoft.com/office/drawing/2014/main" id="{5C8F30D0-A5D7-4097-87A9-B1535DFEAA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1" name="Text Box 7">
          <a:extLst>
            <a:ext uri="{FF2B5EF4-FFF2-40B4-BE49-F238E27FC236}">
              <a16:creationId xmlns:a16="http://schemas.microsoft.com/office/drawing/2014/main" id="{50656D5B-28EB-461F-933D-073765466D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2" name="Text Box 7">
          <a:extLst>
            <a:ext uri="{FF2B5EF4-FFF2-40B4-BE49-F238E27FC236}">
              <a16:creationId xmlns:a16="http://schemas.microsoft.com/office/drawing/2014/main" id="{860DAC06-8C30-445C-A3B5-7226EED9A7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3" name="Text Box 7">
          <a:extLst>
            <a:ext uri="{FF2B5EF4-FFF2-40B4-BE49-F238E27FC236}">
              <a16:creationId xmlns:a16="http://schemas.microsoft.com/office/drawing/2014/main" id="{C5DDAD35-149D-46B3-9EF6-4AF233E6CE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4" name="Text Box 7">
          <a:extLst>
            <a:ext uri="{FF2B5EF4-FFF2-40B4-BE49-F238E27FC236}">
              <a16:creationId xmlns:a16="http://schemas.microsoft.com/office/drawing/2014/main" id="{0B2FC258-257A-4C32-87C4-D313D30F87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5" name="Text Box 7">
          <a:extLst>
            <a:ext uri="{FF2B5EF4-FFF2-40B4-BE49-F238E27FC236}">
              <a16:creationId xmlns:a16="http://schemas.microsoft.com/office/drawing/2014/main" id="{9E44F0B4-3076-4D59-81EF-A8ABFFBF1F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6" name="Text Box 7">
          <a:extLst>
            <a:ext uri="{FF2B5EF4-FFF2-40B4-BE49-F238E27FC236}">
              <a16:creationId xmlns:a16="http://schemas.microsoft.com/office/drawing/2014/main" id="{1DF458F8-589A-4C1A-9FDE-3A6156C108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7" name="Text Box 7">
          <a:extLst>
            <a:ext uri="{FF2B5EF4-FFF2-40B4-BE49-F238E27FC236}">
              <a16:creationId xmlns:a16="http://schemas.microsoft.com/office/drawing/2014/main" id="{4874143A-6D98-4DA0-A07A-517DC0C8D9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8" name="Text Box 7">
          <a:extLst>
            <a:ext uri="{FF2B5EF4-FFF2-40B4-BE49-F238E27FC236}">
              <a16:creationId xmlns:a16="http://schemas.microsoft.com/office/drawing/2014/main" id="{4FC68639-DD31-4EF7-8C3B-9F4F87C58F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59" name="Text Box 7">
          <a:extLst>
            <a:ext uri="{FF2B5EF4-FFF2-40B4-BE49-F238E27FC236}">
              <a16:creationId xmlns:a16="http://schemas.microsoft.com/office/drawing/2014/main" id="{28E0447F-A86E-4C87-8E65-F6AED33744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0" name="Text Box 7">
          <a:extLst>
            <a:ext uri="{FF2B5EF4-FFF2-40B4-BE49-F238E27FC236}">
              <a16:creationId xmlns:a16="http://schemas.microsoft.com/office/drawing/2014/main" id="{3EE4F23D-BD5F-488A-9BCC-9B11F5CC44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1" name="Text Box 7">
          <a:extLst>
            <a:ext uri="{FF2B5EF4-FFF2-40B4-BE49-F238E27FC236}">
              <a16:creationId xmlns:a16="http://schemas.microsoft.com/office/drawing/2014/main" id="{1AB9026D-D02F-468C-A42A-1B5C839B8F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2" name="Text Box 7">
          <a:extLst>
            <a:ext uri="{FF2B5EF4-FFF2-40B4-BE49-F238E27FC236}">
              <a16:creationId xmlns:a16="http://schemas.microsoft.com/office/drawing/2014/main" id="{B6DA35C8-4CA7-4AF9-AC30-F930B45436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3" name="Text Box 7">
          <a:extLst>
            <a:ext uri="{FF2B5EF4-FFF2-40B4-BE49-F238E27FC236}">
              <a16:creationId xmlns:a16="http://schemas.microsoft.com/office/drawing/2014/main" id="{55123F26-6EB7-44E8-8ACE-76FC0EEDB9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4" name="Text Box 7">
          <a:extLst>
            <a:ext uri="{FF2B5EF4-FFF2-40B4-BE49-F238E27FC236}">
              <a16:creationId xmlns:a16="http://schemas.microsoft.com/office/drawing/2014/main" id="{4A718CF5-99D6-4C59-A18E-B53A1C8A14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5" name="Text Box 7">
          <a:extLst>
            <a:ext uri="{FF2B5EF4-FFF2-40B4-BE49-F238E27FC236}">
              <a16:creationId xmlns:a16="http://schemas.microsoft.com/office/drawing/2014/main" id="{6A3CC8FA-BE98-460C-A84D-AA2436761F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6" name="Text Box 7">
          <a:extLst>
            <a:ext uri="{FF2B5EF4-FFF2-40B4-BE49-F238E27FC236}">
              <a16:creationId xmlns:a16="http://schemas.microsoft.com/office/drawing/2014/main" id="{F4CD8BAA-CA25-42F2-A875-5E4894EFB2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7" name="Text Box 7">
          <a:extLst>
            <a:ext uri="{FF2B5EF4-FFF2-40B4-BE49-F238E27FC236}">
              <a16:creationId xmlns:a16="http://schemas.microsoft.com/office/drawing/2014/main" id="{A563E29E-53CD-4491-8638-0B49567EBD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8" name="Text Box 7">
          <a:extLst>
            <a:ext uri="{FF2B5EF4-FFF2-40B4-BE49-F238E27FC236}">
              <a16:creationId xmlns:a16="http://schemas.microsoft.com/office/drawing/2014/main" id="{CB66167B-E342-4412-B161-D846E3A9C2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69" name="Text Box 7">
          <a:extLst>
            <a:ext uri="{FF2B5EF4-FFF2-40B4-BE49-F238E27FC236}">
              <a16:creationId xmlns:a16="http://schemas.microsoft.com/office/drawing/2014/main" id="{BE52E91A-7A17-4D0E-96E9-F570946AD6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0" name="Text Box 7">
          <a:extLst>
            <a:ext uri="{FF2B5EF4-FFF2-40B4-BE49-F238E27FC236}">
              <a16:creationId xmlns:a16="http://schemas.microsoft.com/office/drawing/2014/main" id="{DEE63A53-A69A-4E5C-BB35-61B3FDE68A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1" name="Text Box 7">
          <a:extLst>
            <a:ext uri="{FF2B5EF4-FFF2-40B4-BE49-F238E27FC236}">
              <a16:creationId xmlns:a16="http://schemas.microsoft.com/office/drawing/2014/main" id="{C9650F91-6DE9-44D4-8112-81169950BB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2" name="Text Box 7">
          <a:extLst>
            <a:ext uri="{FF2B5EF4-FFF2-40B4-BE49-F238E27FC236}">
              <a16:creationId xmlns:a16="http://schemas.microsoft.com/office/drawing/2014/main" id="{5CFED243-3240-4D85-93E8-F0A79EBC1A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3" name="Text Box 7">
          <a:extLst>
            <a:ext uri="{FF2B5EF4-FFF2-40B4-BE49-F238E27FC236}">
              <a16:creationId xmlns:a16="http://schemas.microsoft.com/office/drawing/2014/main" id="{9443F843-D37B-4890-8450-69FF1BD212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4" name="Text Box 7">
          <a:extLst>
            <a:ext uri="{FF2B5EF4-FFF2-40B4-BE49-F238E27FC236}">
              <a16:creationId xmlns:a16="http://schemas.microsoft.com/office/drawing/2014/main" id="{D1125FD8-683F-46B5-B783-E571BCEF5C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5" name="Text Box 7">
          <a:extLst>
            <a:ext uri="{FF2B5EF4-FFF2-40B4-BE49-F238E27FC236}">
              <a16:creationId xmlns:a16="http://schemas.microsoft.com/office/drawing/2014/main" id="{7EDAD144-7E07-46C0-B9FD-2A80066B4F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6" name="Text Box 7">
          <a:extLst>
            <a:ext uri="{FF2B5EF4-FFF2-40B4-BE49-F238E27FC236}">
              <a16:creationId xmlns:a16="http://schemas.microsoft.com/office/drawing/2014/main" id="{45D0BCD6-C024-4E47-923A-24FF3C87F1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7" name="Text Box 7">
          <a:extLst>
            <a:ext uri="{FF2B5EF4-FFF2-40B4-BE49-F238E27FC236}">
              <a16:creationId xmlns:a16="http://schemas.microsoft.com/office/drawing/2014/main" id="{0AC4DD93-E440-4B66-903C-9AFB7250B3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8" name="Text Box 7">
          <a:extLst>
            <a:ext uri="{FF2B5EF4-FFF2-40B4-BE49-F238E27FC236}">
              <a16:creationId xmlns:a16="http://schemas.microsoft.com/office/drawing/2014/main" id="{A514F8BC-4AA0-49D9-B143-828F48B128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79" name="Text Box 7">
          <a:extLst>
            <a:ext uri="{FF2B5EF4-FFF2-40B4-BE49-F238E27FC236}">
              <a16:creationId xmlns:a16="http://schemas.microsoft.com/office/drawing/2014/main" id="{FDD37333-81DF-4E6E-9BA8-7AB2033C0B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0" name="Text Box 7">
          <a:extLst>
            <a:ext uri="{FF2B5EF4-FFF2-40B4-BE49-F238E27FC236}">
              <a16:creationId xmlns:a16="http://schemas.microsoft.com/office/drawing/2014/main" id="{A58DA980-C69C-41EC-BF3D-1471210AE5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1" name="Text Box 7">
          <a:extLst>
            <a:ext uri="{FF2B5EF4-FFF2-40B4-BE49-F238E27FC236}">
              <a16:creationId xmlns:a16="http://schemas.microsoft.com/office/drawing/2014/main" id="{F32F1570-9F54-48A0-8436-D3E81E3F33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2" name="Text Box 7">
          <a:extLst>
            <a:ext uri="{FF2B5EF4-FFF2-40B4-BE49-F238E27FC236}">
              <a16:creationId xmlns:a16="http://schemas.microsoft.com/office/drawing/2014/main" id="{D5BC193A-A919-41D5-B0DB-9830E2A5D4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3" name="Text Box 7">
          <a:extLst>
            <a:ext uri="{FF2B5EF4-FFF2-40B4-BE49-F238E27FC236}">
              <a16:creationId xmlns:a16="http://schemas.microsoft.com/office/drawing/2014/main" id="{31CC44A6-A2D2-4689-8F0A-FD2E21BF89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4" name="Text Box 7">
          <a:extLst>
            <a:ext uri="{FF2B5EF4-FFF2-40B4-BE49-F238E27FC236}">
              <a16:creationId xmlns:a16="http://schemas.microsoft.com/office/drawing/2014/main" id="{CCE24935-5372-4A32-9488-EB8F7E17C9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5" name="Text Box 7">
          <a:extLst>
            <a:ext uri="{FF2B5EF4-FFF2-40B4-BE49-F238E27FC236}">
              <a16:creationId xmlns:a16="http://schemas.microsoft.com/office/drawing/2014/main" id="{360115CB-9296-4289-AF96-A2956BE461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6" name="Text Box 7">
          <a:extLst>
            <a:ext uri="{FF2B5EF4-FFF2-40B4-BE49-F238E27FC236}">
              <a16:creationId xmlns:a16="http://schemas.microsoft.com/office/drawing/2014/main" id="{334DF2BE-07E5-4608-871E-E7938D2067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7" name="Text Box 7">
          <a:extLst>
            <a:ext uri="{FF2B5EF4-FFF2-40B4-BE49-F238E27FC236}">
              <a16:creationId xmlns:a16="http://schemas.microsoft.com/office/drawing/2014/main" id="{CDA50D93-D77B-46C7-89F5-45F561AC51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8" name="Text Box 7">
          <a:extLst>
            <a:ext uri="{FF2B5EF4-FFF2-40B4-BE49-F238E27FC236}">
              <a16:creationId xmlns:a16="http://schemas.microsoft.com/office/drawing/2014/main" id="{BDB3E8E6-19F4-4BEA-9A7C-72BD54D156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89" name="Text Box 7">
          <a:extLst>
            <a:ext uri="{FF2B5EF4-FFF2-40B4-BE49-F238E27FC236}">
              <a16:creationId xmlns:a16="http://schemas.microsoft.com/office/drawing/2014/main" id="{BEDB69D0-43AF-44BA-85AA-7C8347CB2A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0" name="Text Box 7">
          <a:extLst>
            <a:ext uri="{FF2B5EF4-FFF2-40B4-BE49-F238E27FC236}">
              <a16:creationId xmlns:a16="http://schemas.microsoft.com/office/drawing/2014/main" id="{5DFFED59-A11E-47C3-B91F-3E38F18C80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1" name="Text Box 7">
          <a:extLst>
            <a:ext uri="{FF2B5EF4-FFF2-40B4-BE49-F238E27FC236}">
              <a16:creationId xmlns:a16="http://schemas.microsoft.com/office/drawing/2014/main" id="{FFFB3619-A816-4A07-B00A-43CF7A56E9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2" name="Text Box 7">
          <a:extLst>
            <a:ext uri="{FF2B5EF4-FFF2-40B4-BE49-F238E27FC236}">
              <a16:creationId xmlns:a16="http://schemas.microsoft.com/office/drawing/2014/main" id="{16EAE325-920B-422C-9FBF-BA73A3C37B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3" name="Text Box 7">
          <a:extLst>
            <a:ext uri="{FF2B5EF4-FFF2-40B4-BE49-F238E27FC236}">
              <a16:creationId xmlns:a16="http://schemas.microsoft.com/office/drawing/2014/main" id="{952094EE-9D70-4DE3-B8B4-5A9C4FB0F9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4" name="Text Box 7">
          <a:extLst>
            <a:ext uri="{FF2B5EF4-FFF2-40B4-BE49-F238E27FC236}">
              <a16:creationId xmlns:a16="http://schemas.microsoft.com/office/drawing/2014/main" id="{63CFB418-01AF-4E4A-8B92-57691E0416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5" name="Text Box 7">
          <a:extLst>
            <a:ext uri="{FF2B5EF4-FFF2-40B4-BE49-F238E27FC236}">
              <a16:creationId xmlns:a16="http://schemas.microsoft.com/office/drawing/2014/main" id="{E6F8D53C-970B-4466-86A3-225D03D008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6" name="Text Box 7">
          <a:extLst>
            <a:ext uri="{FF2B5EF4-FFF2-40B4-BE49-F238E27FC236}">
              <a16:creationId xmlns:a16="http://schemas.microsoft.com/office/drawing/2014/main" id="{2F814783-F371-4B7B-B630-23B39A127E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7" name="Text Box 7">
          <a:extLst>
            <a:ext uri="{FF2B5EF4-FFF2-40B4-BE49-F238E27FC236}">
              <a16:creationId xmlns:a16="http://schemas.microsoft.com/office/drawing/2014/main" id="{7CEE0FDF-82F0-4038-83A9-89EAF26BA7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8" name="Text Box 7">
          <a:extLst>
            <a:ext uri="{FF2B5EF4-FFF2-40B4-BE49-F238E27FC236}">
              <a16:creationId xmlns:a16="http://schemas.microsoft.com/office/drawing/2014/main" id="{C87C3302-0936-4476-AEFB-54F73EAC53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899" name="Text Box 7">
          <a:extLst>
            <a:ext uri="{FF2B5EF4-FFF2-40B4-BE49-F238E27FC236}">
              <a16:creationId xmlns:a16="http://schemas.microsoft.com/office/drawing/2014/main" id="{915939B8-C1F3-46F6-ADF4-C277F0A9D1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0" name="Text Box 7">
          <a:extLst>
            <a:ext uri="{FF2B5EF4-FFF2-40B4-BE49-F238E27FC236}">
              <a16:creationId xmlns:a16="http://schemas.microsoft.com/office/drawing/2014/main" id="{4E82C67E-4476-4648-B7B3-953BB4F04A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1" name="Text Box 7">
          <a:extLst>
            <a:ext uri="{FF2B5EF4-FFF2-40B4-BE49-F238E27FC236}">
              <a16:creationId xmlns:a16="http://schemas.microsoft.com/office/drawing/2014/main" id="{A5868B20-79AE-4446-827A-E81FA1AB69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2" name="Text Box 7">
          <a:extLst>
            <a:ext uri="{FF2B5EF4-FFF2-40B4-BE49-F238E27FC236}">
              <a16:creationId xmlns:a16="http://schemas.microsoft.com/office/drawing/2014/main" id="{B1DF1F32-58B1-4904-8A37-272F21948E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3" name="Text Box 7">
          <a:extLst>
            <a:ext uri="{FF2B5EF4-FFF2-40B4-BE49-F238E27FC236}">
              <a16:creationId xmlns:a16="http://schemas.microsoft.com/office/drawing/2014/main" id="{CB87904A-792C-400B-82EF-B56E4A6C0C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4" name="Text Box 7">
          <a:extLst>
            <a:ext uri="{FF2B5EF4-FFF2-40B4-BE49-F238E27FC236}">
              <a16:creationId xmlns:a16="http://schemas.microsoft.com/office/drawing/2014/main" id="{B96A69EA-1A26-4CE8-A1C8-26BB15DDC1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5" name="Text Box 7">
          <a:extLst>
            <a:ext uri="{FF2B5EF4-FFF2-40B4-BE49-F238E27FC236}">
              <a16:creationId xmlns:a16="http://schemas.microsoft.com/office/drawing/2014/main" id="{83B01747-D71F-4F3A-8346-4F428B0F88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6" name="Text Box 7">
          <a:extLst>
            <a:ext uri="{FF2B5EF4-FFF2-40B4-BE49-F238E27FC236}">
              <a16:creationId xmlns:a16="http://schemas.microsoft.com/office/drawing/2014/main" id="{B34ECE6A-D0DD-45E9-B4AE-B9E404CA6F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7" name="Text Box 7">
          <a:extLst>
            <a:ext uri="{FF2B5EF4-FFF2-40B4-BE49-F238E27FC236}">
              <a16:creationId xmlns:a16="http://schemas.microsoft.com/office/drawing/2014/main" id="{4F82D0B2-84B3-4ACC-A4FD-953CADC951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8" name="Text Box 7">
          <a:extLst>
            <a:ext uri="{FF2B5EF4-FFF2-40B4-BE49-F238E27FC236}">
              <a16:creationId xmlns:a16="http://schemas.microsoft.com/office/drawing/2014/main" id="{FD34E4D3-95E7-47C9-9683-6A6FFBA644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09" name="Text Box 7">
          <a:extLst>
            <a:ext uri="{FF2B5EF4-FFF2-40B4-BE49-F238E27FC236}">
              <a16:creationId xmlns:a16="http://schemas.microsoft.com/office/drawing/2014/main" id="{FC36BFAC-D88D-4431-9543-6EB9EF8D40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0" name="Text Box 7">
          <a:extLst>
            <a:ext uri="{FF2B5EF4-FFF2-40B4-BE49-F238E27FC236}">
              <a16:creationId xmlns:a16="http://schemas.microsoft.com/office/drawing/2014/main" id="{0AFACA0B-6CB8-49A4-A210-2B8CBEF3A0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1" name="Text Box 7">
          <a:extLst>
            <a:ext uri="{FF2B5EF4-FFF2-40B4-BE49-F238E27FC236}">
              <a16:creationId xmlns:a16="http://schemas.microsoft.com/office/drawing/2014/main" id="{05468B48-CF12-462A-B422-AA442F19F5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2" name="Text Box 7">
          <a:extLst>
            <a:ext uri="{FF2B5EF4-FFF2-40B4-BE49-F238E27FC236}">
              <a16:creationId xmlns:a16="http://schemas.microsoft.com/office/drawing/2014/main" id="{98618B93-CA23-4316-8D60-EC06D5089A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3" name="Text Box 7">
          <a:extLst>
            <a:ext uri="{FF2B5EF4-FFF2-40B4-BE49-F238E27FC236}">
              <a16:creationId xmlns:a16="http://schemas.microsoft.com/office/drawing/2014/main" id="{7C7B997E-5B17-4336-9E61-3B6013DC4E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4" name="Text Box 7">
          <a:extLst>
            <a:ext uri="{FF2B5EF4-FFF2-40B4-BE49-F238E27FC236}">
              <a16:creationId xmlns:a16="http://schemas.microsoft.com/office/drawing/2014/main" id="{924A27E3-2878-4D73-8C3E-BD3E384549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5" name="Text Box 7">
          <a:extLst>
            <a:ext uri="{FF2B5EF4-FFF2-40B4-BE49-F238E27FC236}">
              <a16:creationId xmlns:a16="http://schemas.microsoft.com/office/drawing/2014/main" id="{6DC93CAE-1FD0-4EB5-867A-DF5D94E9DB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6" name="Text Box 7">
          <a:extLst>
            <a:ext uri="{FF2B5EF4-FFF2-40B4-BE49-F238E27FC236}">
              <a16:creationId xmlns:a16="http://schemas.microsoft.com/office/drawing/2014/main" id="{F5431B58-9A07-4C00-B00F-3A8BA72E3D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7" name="Text Box 7">
          <a:extLst>
            <a:ext uri="{FF2B5EF4-FFF2-40B4-BE49-F238E27FC236}">
              <a16:creationId xmlns:a16="http://schemas.microsoft.com/office/drawing/2014/main" id="{B2359AF5-626F-45D0-8FC4-4ACD0D1D18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8" name="Text Box 7">
          <a:extLst>
            <a:ext uri="{FF2B5EF4-FFF2-40B4-BE49-F238E27FC236}">
              <a16:creationId xmlns:a16="http://schemas.microsoft.com/office/drawing/2014/main" id="{233100F6-8BFE-4FF3-82C6-22CB23C2C3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19" name="Text Box 7">
          <a:extLst>
            <a:ext uri="{FF2B5EF4-FFF2-40B4-BE49-F238E27FC236}">
              <a16:creationId xmlns:a16="http://schemas.microsoft.com/office/drawing/2014/main" id="{7DDA2FAB-8994-4C79-8D5F-6B77F275EB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0" name="Text Box 7">
          <a:extLst>
            <a:ext uri="{FF2B5EF4-FFF2-40B4-BE49-F238E27FC236}">
              <a16:creationId xmlns:a16="http://schemas.microsoft.com/office/drawing/2014/main" id="{889278DD-58AD-4BCD-AE54-08248D9615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1" name="Text Box 7">
          <a:extLst>
            <a:ext uri="{FF2B5EF4-FFF2-40B4-BE49-F238E27FC236}">
              <a16:creationId xmlns:a16="http://schemas.microsoft.com/office/drawing/2014/main" id="{962EAE85-9018-4389-988D-9082DCB277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2" name="Text Box 7">
          <a:extLst>
            <a:ext uri="{FF2B5EF4-FFF2-40B4-BE49-F238E27FC236}">
              <a16:creationId xmlns:a16="http://schemas.microsoft.com/office/drawing/2014/main" id="{93F60A98-4980-4A34-9B71-EE4D1D338C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3" name="Text Box 7">
          <a:extLst>
            <a:ext uri="{FF2B5EF4-FFF2-40B4-BE49-F238E27FC236}">
              <a16:creationId xmlns:a16="http://schemas.microsoft.com/office/drawing/2014/main" id="{46CE5D64-2E46-4482-AF6E-B183924610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4" name="Text Box 7">
          <a:extLst>
            <a:ext uri="{FF2B5EF4-FFF2-40B4-BE49-F238E27FC236}">
              <a16:creationId xmlns:a16="http://schemas.microsoft.com/office/drawing/2014/main" id="{AF73DDAC-78F9-4281-9F3E-DD50733C6C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5" name="Text Box 7">
          <a:extLst>
            <a:ext uri="{FF2B5EF4-FFF2-40B4-BE49-F238E27FC236}">
              <a16:creationId xmlns:a16="http://schemas.microsoft.com/office/drawing/2014/main" id="{8473078C-F88B-4F5A-BC99-A9651124BC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6" name="Text Box 7">
          <a:extLst>
            <a:ext uri="{FF2B5EF4-FFF2-40B4-BE49-F238E27FC236}">
              <a16:creationId xmlns:a16="http://schemas.microsoft.com/office/drawing/2014/main" id="{197D3624-E57C-4E0A-ABB6-798F8FC6FE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7" name="Text Box 7">
          <a:extLst>
            <a:ext uri="{FF2B5EF4-FFF2-40B4-BE49-F238E27FC236}">
              <a16:creationId xmlns:a16="http://schemas.microsoft.com/office/drawing/2014/main" id="{272294E8-E442-47FA-A6D9-EEABCCC01E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8" name="Text Box 7">
          <a:extLst>
            <a:ext uri="{FF2B5EF4-FFF2-40B4-BE49-F238E27FC236}">
              <a16:creationId xmlns:a16="http://schemas.microsoft.com/office/drawing/2014/main" id="{3ADAE3B2-3BFE-4214-A073-DAE326F408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29" name="Text Box 7">
          <a:extLst>
            <a:ext uri="{FF2B5EF4-FFF2-40B4-BE49-F238E27FC236}">
              <a16:creationId xmlns:a16="http://schemas.microsoft.com/office/drawing/2014/main" id="{600EB48B-F3A6-45E0-B45E-B86A0F8783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0" name="Text Box 7">
          <a:extLst>
            <a:ext uri="{FF2B5EF4-FFF2-40B4-BE49-F238E27FC236}">
              <a16:creationId xmlns:a16="http://schemas.microsoft.com/office/drawing/2014/main" id="{3928EB46-4F46-4255-B40B-D53DFAB096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1" name="Text Box 7">
          <a:extLst>
            <a:ext uri="{FF2B5EF4-FFF2-40B4-BE49-F238E27FC236}">
              <a16:creationId xmlns:a16="http://schemas.microsoft.com/office/drawing/2014/main" id="{408B67F3-CA74-4F64-9A4D-BD90BDD30E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2" name="Text Box 7">
          <a:extLst>
            <a:ext uri="{FF2B5EF4-FFF2-40B4-BE49-F238E27FC236}">
              <a16:creationId xmlns:a16="http://schemas.microsoft.com/office/drawing/2014/main" id="{83EBB7D2-7C02-4777-98AA-DDE6E7FA49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3" name="Text Box 7">
          <a:extLst>
            <a:ext uri="{FF2B5EF4-FFF2-40B4-BE49-F238E27FC236}">
              <a16:creationId xmlns:a16="http://schemas.microsoft.com/office/drawing/2014/main" id="{24830EB9-61DD-44A8-8C99-59321BD2D0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4" name="Text Box 7">
          <a:extLst>
            <a:ext uri="{FF2B5EF4-FFF2-40B4-BE49-F238E27FC236}">
              <a16:creationId xmlns:a16="http://schemas.microsoft.com/office/drawing/2014/main" id="{184C26B8-7A20-40FD-AE93-017E3496F7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5" name="Text Box 7">
          <a:extLst>
            <a:ext uri="{FF2B5EF4-FFF2-40B4-BE49-F238E27FC236}">
              <a16:creationId xmlns:a16="http://schemas.microsoft.com/office/drawing/2014/main" id="{DCD1AA2B-595E-4146-B7F4-BD9821F772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6" name="Text Box 7">
          <a:extLst>
            <a:ext uri="{FF2B5EF4-FFF2-40B4-BE49-F238E27FC236}">
              <a16:creationId xmlns:a16="http://schemas.microsoft.com/office/drawing/2014/main" id="{3C1E928C-5A01-41CA-A8C1-B1E773E9B6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7" name="Text Box 7">
          <a:extLst>
            <a:ext uri="{FF2B5EF4-FFF2-40B4-BE49-F238E27FC236}">
              <a16:creationId xmlns:a16="http://schemas.microsoft.com/office/drawing/2014/main" id="{179A99A9-227C-4A99-8084-873B979D06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8" name="Text Box 7">
          <a:extLst>
            <a:ext uri="{FF2B5EF4-FFF2-40B4-BE49-F238E27FC236}">
              <a16:creationId xmlns:a16="http://schemas.microsoft.com/office/drawing/2014/main" id="{1F0CBFD6-DCC7-451F-A6FA-55CCCC2ED6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39" name="Text Box 7">
          <a:extLst>
            <a:ext uri="{FF2B5EF4-FFF2-40B4-BE49-F238E27FC236}">
              <a16:creationId xmlns:a16="http://schemas.microsoft.com/office/drawing/2014/main" id="{622C168B-202F-4691-A49C-6463A2C724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0" name="Text Box 7">
          <a:extLst>
            <a:ext uri="{FF2B5EF4-FFF2-40B4-BE49-F238E27FC236}">
              <a16:creationId xmlns:a16="http://schemas.microsoft.com/office/drawing/2014/main" id="{3D86B011-5864-4258-837E-97E7151217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1" name="Text Box 7">
          <a:extLst>
            <a:ext uri="{FF2B5EF4-FFF2-40B4-BE49-F238E27FC236}">
              <a16:creationId xmlns:a16="http://schemas.microsoft.com/office/drawing/2014/main" id="{AE51D639-0605-4F8F-AD99-DF836021C3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2" name="Text Box 7">
          <a:extLst>
            <a:ext uri="{FF2B5EF4-FFF2-40B4-BE49-F238E27FC236}">
              <a16:creationId xmlns:a16="http://schemas.microsoft.com/office/drawing/2014/main" id="{FFF640EC-E694-4F7D-88B2-E863EF2689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3" name="Text Box 7">
          <a:extLst>
            <a:ext uri="{FF2B5EF4-FFF2-40B4-BE49-F238E27FC236}">
              <a16:creationId xmlns:a16="http://schemas.microsoft.com/office/drawing/2014/main" id="{A2DB9DD4-82B9-41EC-ABBE-3696B17770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4" name="Text Box 7">
          <a:extLst>
            <a:ext uri="{FF2B5EF4-FFF2-40B4-BE49-F238E27FC236}">
              <a16:creationId xmlns:a16="http://schemas.microsoft.com/office/drawing/2014/main" id="{391D467B-F995-4E8C-B930-AEB01B2079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5" name="Text Box 7">
          <a:extLst>
            <a:ext uri="{FF2B5EF4-FFF2-40B4-BE49-F238E27FC236}">
              <a16:creationId xmlns:a16="http://schemas.microsoft.com/office/drawing/2014/main" id="{0D188EBA-28DF-49D8-82C4-C353A8AB64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6" name="Text Box 7">
          <a:extLst>
            <a:ext uri="{FF2B5EF4-FFF2-40B4-BE49-F238E27FC236}">
              <a16:creationId xmlns:a16="http://schemas.microsoft.com/office/drawing/2014/main" id="{E1E07887-61B7-439F-9CF7-019C61EDA4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7" name="Text Box 7">
          <a:extLst>
            <a:ext uri="{FF2B5EF4-FFF2-40B4-BE49-F238E27FC236}">
              <a16:creationId xmlns:a16="http://schemas.microsoft.com/office/drawing/2014/main" id="{F353AD7D-D322-40BB-B6A1-DCFACE46C3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8" name="Text Box 7">
          <a:extLst>
            <a:ext uri="{FF2B5EF4-FFF2-40B4-BE49-F238E27FC236}">
              <a16:creationId xmlns:a16="http://schemas.microsoft.com/office/drawing/2014/main" id="{85D338D1-FC08-4BD2-8C82-39033027B3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49" name="Text Box 7">
          <a:extLst>
            <a:ext uri="{FF2B5EF4-FFF2-40B4-BE49-F238E27FC236}">
              <a16:creationId xmlns:a16="http://schemas.microsoft.com/office/drawing/2014/main" id="{1AC31292-8194-492F-BB06-64D6B43AD8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0" name="Text Box 7">
          <a:extLst>
            <a:ext uri="{FF2B5EF4-FFF2-40B4-BE49-F238E27FC236}">
              <a16:creationId xmlns:a16="http://schemas.microsoft.com/office/drawing/2014/main" id="{E8B0DF4A-C457-40E0-834C-162CE24184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1" name="Text Box 7">
          <a:extLst>
            <a:ext uri="{FF2B5EF4-FFF2-40B4-BE49-F238E27FC236}">
              <a16:creationId xmlns:a16="http://schemas.microsoft.com/office/drawing/2014/main" id="{8504EDCF-F1A1-4989-8D37-47D72040AC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2" name="Text Box 7">
          <a:extLst>
            <a:ext uri="{FF2B5EF4-FFF2-40B4-BE49-F238E27FC236}">
              <a16:creationId xmlns:a16="http://schemas.microsoft.com/office/drawing/2014/main" id="{EC03BE1F-AC88-4CC1-969B-779D0BC6F9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3" name="Text Box 7">
          <a:extLst>
            <a:ext uri="{FF2B5EF4-FFF2-40B4-BE49-F238E27FC236}">
              <a16:creationId xmlns:a16="http://schemas.microsoft.com/office/drawing/2014/main" id="{7450AC88-D97B-4589-8E64-93AA0CD760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4" name="Text Box 7">
          <a:extLst>
            <a:ext uri="{FF2B5EF4-FFF2-40B4-BE49-F238E27FC236}">
              <a16:creationId xmlns:a16="http://schemas.microsoft.com/office/drawing/2014/main" id="{9312CB0A-83D2-4A1D-82BC-366331A35F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5" name="Text Box 7">
          <a:extLst>
            <a:ext uri="{FF2B5EF4-FFF2-40B4-BE49-F238E27FC236}">
              <a16:creationId xmlns:a16="http://schemas.microsoft.com/office/drawing/2014/main" id="{86F07C30-18C5-4F18-A1C3-9ECE6B0A78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6" name="Text Box 7">
          <a:extLst>
            <a:ext uri="{FF2B5EF4-FFF2-40B4-BE49-F238E27FC236}">
              <a16:creationId xmlns:a16="http://schemas.microsoft.com/office/drawing/2014/main" id="{489D414B-E77D-421D-B0C0-3B76F227B6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7" name="Text Box 7">
          <a:extLst>
            <a:ext uri="{FF2B5EF4-FFF2-40B4-BE49-F238E27FC236}">
              <a16:creationId xmlns:a16="http://schemas.microsoft.com/office/drawing/2014/main" id="{0C24EBE6-58B3-460E-8BBC-8FA75CF7DA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8" name="Text Box 7">
          <a:extLst>
            <a:ext uri="{FF2B5EF4-FFF2-40B4-BE49-F238E27FC236}">
              <a16:creationId xmlns:a16="http://schemas.microsoft.com/office/drawing/2014/main" id="{BE0CA39D-214E-4CA3-A607-B91F18D297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59" name="Text Box 7">
          <a:extLst>
            <a:ext uri="{FF2B5EF4-FFF2-40B4-BE49-F238E27FC236}">
              <a16:creationId xmlns:a16="http://schemas.microsoft.com/office/drawing/2014/main" id="{B0672046-3AC0-4A4B-BBE6-8A4C948FE9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0" name="Text Box 7">
          <a:extLst>
            <a:ext uri="{FF2B5EF4-FFF2-40B4-BE49-F238E27FC236}">
              <a16:creationId xmlns:a16="http://schemas.microsoft.com/office/drawing/2014/main" id="{B767F6A1-6D8F-4471-AD89-07EBA8B2B4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1" name="Text Box 7">
          <a:extLst>
            <a:ext uri="{FF2B5EF4-FFF2-40B4-BE49-F238E27FC236}">
              <a16:creationId xmlns:a16="http://schemas.microsoft.com/office/drawing/2014/main" id="{5556F27C-0E5B-4191-B0F5-64C0DFAE93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2" name="Text Box 7">
          <a:extLst>
            <a:ext uri="{FF2B5EF4-FFF2-40B4-BE49-F238E27FC236}">
              <a16:creationId xmlns:a16="http://schemas.microsoft.com/office/drawing/2014/main" id="{3770D130-631F-4BBA-A6FA-8CA7FAD3CA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3" name="Text Box 7">
          <a:extLst>
            <a:ext uri="{FF2B5EF4-FFF2-40B4-BE49-F238E27FC236}">
              <a16:creationId xmlns:a16="http://schemas.microsoft.com/office/drawing/2014/main" id="{D98ED28A-AA3A-4DF2-812A-3C0CE11C08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4" name="Text Box 7">
          <a:extLst>
            <a:ext uri="{FF2B5EF4-FFF2-40B4-BE49-F238E27FC236}">
              <a16:creationId xmlns:a16="http://schemas.microsoft.com/office/drawing/2014/main" id="{C18E4740-E3F5-4A80-B352-CD83E5051B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5" name="Text Box 7">
          <a:extLst>
            <a:ext uri="{FF2B5EF4-FFF2-40B4-BE49-F238E27FC236}">
              <a16:creationId xmlns:a16="http://schemas.microsoft.com/office/drawing/2014/main" id="{5CABD8F3-99D5-41D6-85A2-F7694F5B64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6" name="Text Box 7">
          <a:extLst>
            <a:ext uri="{FF2B5EF4-FFF2-40B4-BE49-F238E27FC236}">
              <a16:creationId xmlns:a16="http://schemas.microsoft.com/office/drawing/2014/main" id="{C42F5010-9891-4D55-B273-B8EF88C0D5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7" name="Text Box 7">
          <a:extLst>
            <a:ext uri="{FF2B5EF4-FFF2-40B4-BE49-F238E27FC236}">
              <a16:creationId xmlns:a16="http://schemas.microsoft.com/office/drawing/2014/main" id="{B96A73B3-BE56-4B13-B065-E8B539D511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8" name="Text Box 7">
          <a:extLst>
            <a:ext uri="{FF2B5EF4-FFF2-40B4-BE49-F238E27FC236}">
              <a16:creationId xmlns:a16="http://schemas.microsoft.com/office/drawing/2014/main" id="{1889B2AB-49E3-49CF-9C41-231D8A0600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69" name="Text Box 7">
          <a:extLst>
            <a:ext uri="{FF2B5EF4-FFF2-40B4-BE49-F238E27FC236}">
              <a16:creationId xmlns:a16="http://schemas.microsoft.com/office/drawing/2014/main" id="{9222DBAE-0D33-4C65-942D-097E1ADDCC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0" name="Text Box 7">
          <a:extLst>
            <a:ext uri="{FF2B5EF4-FFF2-40B4-BE49-F238E27FC236}">
              <a16:creationId xmlns:a16="http://schemas.microsoft.com/office/drawing/2014/main" id="{95AE4B1B-198C-4711-9E1E-AAA8B5BC37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1" name="Text Box 7">
          <a:extLst>
            <a:ext uri="{FF2B5EF4-FFF2-40B4-BE49-F238E27FC236}">
              <a16:creationId xmlns:a16="http://schemas.microsoft.com/office/drawing/2014/main" id="{D0747A5E-4BEE-4AEA-8BB3-269D6FC434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2" name="Text Box 7">
          <a:extLst>
            <a:ext uri="{FF2B5EF4-FFF2-40B4-BE49-F238E27FC236}">
              <a16:creationId xmlns:a16="http://schemas.microsoft.com/office/drawing/2014/main" id="{B793C8A0-FF1F-4440-92D9-0C941F9984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3" name="Text Box 7">
          <a:extLst>
            <a:ext uri="{FF2B5EF4-FFF2-40B4-BE49-F238E27FC236}">
              <a16:creationId xmlns:a16="http://schemas.microsoft.com/office/drawing/2014/main" id="{DFE4C6B6-1575-467E-9217-A237845706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4" name="Text Box 7">
          <a:extLst>
            <a:ext uri="{FF2B5EF4-FFF2-40B4-BE49-F238E27FC236}">
              <a16:creationId xmlns:a16="http://schemas.microsoft.com/office/drawing/2014/main" id="{535C7868-BEC7-4786-83B4-7DDA72D074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5" name="Text Box 7">
          <a:extLst>
            <a:ext uri="{FF2B5EF4-FFF2-40B4-BE49-F238E27FC236}">
              <a16:creationId xmlns:a16="http://schemas.microsoft.com/office/drawing/2014/main" id="{428A198B-F4D1-4F7F-9024-098B3FA90B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6" name="Text Box 7">
          <a:extLst>
            <a:ext uri="{FF2B5EF4-FFF2-40B4-BE49-F238E27FC236}">
              <a16:creationId xmlns:a16="http://schemas.microsoft.com/office/drawing/2014/main" id="{0E1F33C5-CCEA-456B-8957-0DF5512122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7" name="Text Box 7">
          <a:extLst>
            <a:ext uri="{FF2B5EF4-FFF2-40B4-BE49-F238E27FC236}">
              <a16:creationId xmlns:a16="http://schemas.microsoft.com/office/drawing/2014/main" id="{A589E9C0-C513-45F0-ACD6-F28E58BD4D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8" name="Text Box 7">
          <a:extLst>
            <a:ext uri="{FF2B5EF4-FFF2-40B4-BE49-F238E27FC236}">
              <a16:creationId xmlns:a16="http://schemas.microsoft.com/office/drawing/2014/main" id="{AF10F61B-AC8D-47A1-BABC-2B72EA044B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79" name="Text Box 7">
          <a:extLst>
            <a:ext uri="{FF2B5EF4-FFF2-40B4-BE49-F238E27FC236}">
              <a16:creationId xmlns:a16="http://schemas.microsoft.com/office/drawing/2014/main" id="{5ECE67BD-3C0E-4BBA-8693-A2635EE7EA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0" name="Text Box 7">
          <a:extLst>
            <a:ext uri="{FF2B5EF4-FFF2-40B4-BE49-F238E27FC236}">
              <a16:creationId xmlns:a16="http://schemas.microsoft.com/office/drawing/2014/main" id="{31150DEE-4B4A-4888-BC99-7617D33C42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1" name="Text Box 7">
          <a:extLst>
            <a:ext uri="{FF2B5EF4-FFF2-40B4-BE49-F238E27FC236}">
              <a16:creationId xmlns:a16="http://schemas.microsoft.com/office/drawing/2014/main" id="{17176C1C-E647-4BDA-96EF-1C6EF145C4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2" name="Text Box 7">
          <a:extLst>
            <a:ext uri="{FF2B5EF4-FFF2-40B4-BE49-F238E27FC236}">
              <a16:creationId xmlns:a16="http://schemas.microsoft.com/office/drawing/2014/main" id="{DB35AB27-3B1F-45AE-84F2-D3C709502F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3" name="Text Box 7">
          <a:extLst>
            <a:ext uri="{FF2B5EF4-FFF2-40B4-BE49-F238E27FC236}">
              <a16:creationId xmlns:a16="http://schemas.microsoft.com/office/drawing/2014/main" id="{E592C0F3-3983-43B5-A241-767130F4E5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4" name="Text Box 7">
          <a:extLst>
            <a:ext uri="{FF2B5EF4-FFF2-40B4-BE49-F238E27FC236}">
              <a16:creationId xmlns:a16="http://schemas.microsoft.com/office/drawing/2014/main" id="{FB0E256D-5934-4A53-994B-D53DCBB4DC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5" name="Text Box 7">
          <a:extLst>
            <a:ext uri="{FF2B5EF4-FFF2-40B4-BE49-F238E27FC236}">
              <a16:creationId xmlns:a16="http://schemas.microsoft.com/office/drawing/2014/main" id="{EAED1233-4E6E-4A9E-84DF-0921A78196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6" name="Text Box 7">
          <a:extLst>
            <a:ext uri="{FF2B5EF4-FFF2-40B4-BE49-F238E27FC236}">
              <a16:creationId xmlns:a16="http://schemas.microsoft.com/office/drawing/2014/main" id="{F3865FAE-A46A-48A3-A9C8-4E4ADBC606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7" name="Text Box 7">
          <a:extLst>
            <a:ext uri="{FF2B5EF4-FFF2-40B4-BE49-F238E27FC236}">
              <a16:creationId xmlns:a16="http://schemas.microsoft.com/office/drawing/2014/main" id="{C1FD1A69-9BCD-46D7-BD2E-48F75C0CF5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8" name="Text Box 7">
          <a:extLst>
            <a:ext uri="{FF2B5EF4-FFF2-40B4-BE49-F238E27FC236}">
              <a16:creationId xmlns:a16="http://schemas.microsoft.com/office/drawing/2014/main" id="{59B88673-A26C-4C02-AD5C-68175562E8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89" name="Text Box 7">
          <a:extLst>
            <a:ext uri="{FF2B5EF4-FFF2-40B4-BE49-F238E27FC236}">
              <a16:creationId xmlns:a16="http://schemas.microsoft.com/office/drawing/2014/main" id="{FE5277B0-1C07-47F8-AE87-042C842581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0" name="Text Box 7">
          <a:extLst>
            <a:ext uri="{FF2B5EF4-FFF2-40B4-BE49-F238E27FC236}">
              <a16:creationId xmlns:a16="http://schemas.microsoft.com/office/drawing/2014/main" id="{FA3908EC-A3C9-4E1C-9577-F12B235044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1" name="Text Box 7">
          <a:extLst>
            <a:ext uri="{FF2B5EF4-FFF2-40B4-BE49-F238E27FC236}">
              <a16:creationId xmlns:a16="http://schemas.microsoft.com/office/drawing/2014/main" id="{D7CC447D-C0AA-46E3-88F4-A6F27F5B9B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2" name="Text Box 7">
          <a:extLst>
            <a:ext uri="{FF2B5EF4-FFF2-40B4-BE49-F238E27FC236}">
              <a16:creationId xmlns:a16="http://schemas.microsoft.com/office/drawing/2014/main" id="{C732AC31-9EDC-4435-9B5C-380F41F54E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3" name="Text Box 7">
          <a:extLst>
            <a:ext uri="{FF2B5EF4-FFF2-40B4-BE49-F238E27FC236}">
              <a16:creationId xmlns:a16="http://schemas.microsoft.com/office/drawing/2014/main" id="{84069375-8863-437D-9FDF-8F32FD4CB9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4" name="Text Box 7">
          <a:extLst>
            <a:ext uri="{FF2B5EF4-FFF2-40B4-BE49-F238E27FC236}">
              <a16:creationId xmlns:a16="http://schemas.microsoft.com/office/drawing/2014/main" id="{C6DA5B76-10C0-4C17-9BFB-A9196382C5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5" name="Text Box 7">
          <a:extLst>
            <a:ext uri="{FF2B5EF4-FFF2-40B4-BE49-F238E27FC236}">
              <a16:creationId xmlns:a16="http://schemas.microsoft.com/office/drawing/2014/main" id="{EA069AD3-D8BC-490D-8F12-789E21390F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6" name="Text Box 7">
          <a:extLst>
            <a:ext uri="{FF2B5EF4-FFF2-40B4-BE49-F238E27FC236}">
              <a16:creationId xmlns:a16="http://schemas.microsoft.com/office/drawing/2014/main" id="{140BB3EE-0E99-414B-B0B8-114EF42F4F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7" name="Text Box 7">
          <a:extLst>
            <a:ext uri="{FF2B5EF4-FFF2-40B4-BE49-F238E27FC236}">
              <a16:creationId xmlns:a16="http://schemas.microsoft.com/office/drawing/2014/main" id="{64A582D8-3CAA-40E3-9007-540F6A5814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8" name="Text Box 7">
          <a:extLst>
            <a:ext uri="{FF2B5EF4-FFF2-40B4-BE49-F238E27FC236}">
              <a16:creationId xmlns:a16="http://schemas.microsoft.com/office/drawing/2014/main" id="{4552D85B-2856-4145-8DA0-942EB176A9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4999" name="Text Box 7">
          <a:extLst>
            <a:ext uri="{FF2B5EF4-FFF2-40B4-BE49-F238E27FC236}">
              <a16:creationId xmlns:a16="http://schemas.microsoft.com/office/drawing/2014/main" id="{E9468705-3546-45ED-8DD8-46E3BF4631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0" name="Text Box 7">
          <a:extLst>
            <a:ext uri="{FF2B5EF4-FFF2-40B4-BE49-F238E27FC236}">
              <a16:creationId xmlns:a16="http://schemas.microsoft.com/office/drawing/2014/main" id="{4072E5D6-7A3C-4EF2-9203-EC87C06D6D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1" name="Text Box 7">
          <a:extLst>
            <a:ext uri="{FF2B5EF4-FFF2-40B4-BE49-F238E27FC236}">
              <a16:creationId xmlns:a16="http://schemas.microsoft.com/office/drawing/2014/main" id="{68A226ED-E10D-4935-9378-1B4E52B254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2" name="Text Box 7">
          <a:extLst>
            <a:ext uri="{FF2B5EF4-FFF2-40B4-BE49-F238E27FC236}">
              <a16:creationId xmlns:a16="http://schemas.microsoft.com/office/drawing/2014/main" id="{B49F0680-9B27-4E51-8520-E56A72BC31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3" name="Text Box 7">
          <a:extLst>
            <a:ext uri="{FF2B5EF4-FFF2-40B4-BE49-F238E27FC236}">
              <a16:creationId xmlns:a16="http://schemas.microsoft.com/office/drawing/2014/main" id="{BC7D62A3-FCF6-4B71-8340-CF48CD2F66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4" name="Text Box 7">
          <a:extLst>
            <a:ext uri="{FF2B5EF4-FFF2-40B4-BE49-F238E27FC236}">
              <a16:creationId xmlns:a16="http://schemas.microsoft.com/office/drawing/2014/main" id="{46AB0D35-E90E-45D2-B031-F7206DADE0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5" name="Text Box 7">
          <a:extLst>
            <a:ext uri="{FF2B5EF4-FFF2-40B4-BE49-F238E27FC236}">
              <a16:creationId xmlns:a16="http://schemas.microsoft.com/office/drawing/2014/main" id="{0E89B3DC-6D97-453E-9444-B98680D650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6" name="Text Box 7">
          <a:extLst>
            <a:ext uri="{FF2B5EF4-FFF2-40B4-BE49-F238E27FC236}">
              <a16:creationId xmlns:a16="http://schemas.microsoft.com/office/drawing/2014/main" id="{AEA619E7-2DE5-43F5-B628-326AD89F42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7" name="Text Box 7">
          <a:extLst>
            <a:ext uri="{FF2B5EF4-FFF2-40B4-BE49-F238E27FC236}">
              <a16:creationId xmlns:a16="http://schemas.microsoft.com/office/drawing/2014/main" id="{3A159166-1D3C-4F2D-8A85-C3B7046CDA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8" name="Text Box 7">
          <a:extLst>
            <a:ext uri="{FF2B5EF4-FFF2-40B4-BE49-F238E27FC236}">
              <a16:creationId xmlns:a16="http://schemas.microsoft.com/office/drawing/2014/main" id="{22509AB7-B9D8-42FF-ACC2-CDDE2DD642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09" name="Text Box 7">
          <a:extLst>
            <a:ext uri="{FF2B5EF4-FFF2-40B4-BE49-F238E27FC236}">
              <a16:creationId xmlns:a16="http://schemas.microsoft.com/office/drawing/2014/main" id="{D5923B74-2CD8-44EF-BD17-413D095BA3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0" name="Text Box 7">
          <a:extLst>
            <a:ext uri="{FF2B5EF4-FFF2-40B4-BE49-F238E27FC236}">
              <a16:creationId xmlns:a16="http://schemas.microsoft.com/office/drawing/2014/main" id="{2EBFBCD4-BB05-4C02-8AC6-7B4BF1C524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1" name="Text Box 7">
          <a:extLst>
            <a:ext uri="{FF2B5EF4-FFF2-40B4-BE49-F238E27FC236}">
              <a16:creationId xmlns:a16="http://schemas.microsoft.com/office/drawing/2014/main" id="{51785E8C-C56B-48B9-B30D-52A714C8E0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2" name="Text Box 7">
          <a:extLst>
            <a:ext uri="{FF2B5EF4-FFF2-40B4-BE49-F238E27FC236}">
              <a16:creationId xmlns:a16="http://schemas.microsoft.com/office/drawing/2014/main" id="{2C2015BC-AC18-4859-9D72-279CF09A06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3" name="Text Box 7">
          <a:extLst>
            <a:ext uri="{FF2B5EF4-FFF2-40B4-BE49-F238E27FC236}">
              <a16:creationId xmlns:a16="http://schemas.microsoft.com/office/drawing/2014/main" id="{CB93A92C-ACF4-4DE9-9262-6C016EF4BE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4" name="Text Box 7">
          <a:extLst>
            <a:ext uri="{FF2B5EF4-FFF2-40B4-BE49-F238E27FC236}">
              <a16:creationId xmlns:a16="http://schemas.microsoft.com/office/drawing/2014/main" id="{2CE9CAAA-A80B-4404-88F1-523EF57584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5" name="Text Box 7">
          <a:extLst>
            <a:ext uri="{FF2B5EF4-FFF2-40B4-BE49-F238E27FC236}">
              <a16:creationId xmlns:a16="http://schemas.microsoft.com/office/drawing/2014/main" id="{0C92EB2A-2FE4-416D-8C9C-B93C57EEE8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6" name="Text Box 7">
          <a:extLst>
            <a:ext uri="{FF2B5EF4-FFF2-40B4-BE49-F238E27FC236}">
              <a16:creationId xmlns:a16="http://schemas.microsoft.com/office/drawing/2014/main" id="{038C2D6C-0063-47C7-AB7B-F023C54BA3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7" name="Text Box 7">
          <a:extLst>
            <a:ext uri="{FF2B5EF4-FFF2-40B4-BE49-F238E27FC236}">
              <a16:creationId xmlns:a16="http://schemas.microsoft.com/office/drawing/2014/main" id="{3B729ACA-1EE0-4514-AC6F-CF458B2B4D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8" name="Text Box 7">
          <a:extLst>
            <a:ext uri="{FF2B5EF4-FFF2-40B4-BE49-F238E27FC236}">
              <a16:creationId xmlns:a16="http://schemas.microsoft.com/office/drawing/2014/main" id="{4276E35F-1609-42DF-AB49-31E47A1507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19" name="Text Box 7">
          <a:extLst>
            <a:ext uri="{FF2B5EF4-FFF2-40B4-BE49-F238E27FC236}">
              <a16:creationId xmlns:a16="http://schemas.microsoft.com/office/drawing/2014/main" id="{65CC596A-BDA7-4ECC-B2F4-01D8A47E20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0" name="Text Box 7">
          <a:extLst>
            <a:ext uri="{FF2B5EF4-FFF2-40B4-BE49-F238E27FC236}">
              <a16:creationId xmlns:a16="http://schemas.microsoft.com/office/drawing/2014/main" id="{8A6E38AD-BCC0-40D4-991D-CCAE9A78EF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1" name="Text Box 7">
          <a:extLst>
            <a:ext uri="{FF2B5EF4-FFF2-40B4-BE49-F238E27FC236}">
              <a16:creationId xmlns:a16="http://schemas.microsoft.com/office/drawing/2014/main" id="{C4D4CE23-1399-4ECD-8CBC-D24D541250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2" name="Text Box 7">
          <a:extLst>
            <a:ext uri="{FF2B5EF4-FFF2-40B4-BE49-F238E27FC236}">
              <a16:creationId xmlns:a16="http://schemas.microsoft.com/office/drawing/2014/main" id="{CC48F934-30ED-4EEF-8F24-C326ED8824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3" name="Text Box 7">
          <a:extLst>
            <a:ext uri="{FF2B5EF4-FFF2-40B4-BE49-F238E27FC236}">
              <a16:creationId xmlns:a16="http://schemas.microsoft.com/office/drawing/2014/main" id="{61BC73A0-2A14-4FAF-9CB1-DD9C062E5A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4" name="Text Box 7">
          <a:extLst>
            <a:ext uri="{FF2B5EF4-FFF2-40B4-BE49-F238E27FC236}">
              <a16:creationId xmlns:a16="http://schemas.microsoft.com/office/drawing/2014/main" id="{54F8F280-3BD3-483D-BB8B-8338E98A8A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5" name="Text Box 7">
          <a:extLst>
            <a:ext uri="{FF2B5EF4-FFF2-40B4-BE49-F238E27FC236}">
              <a16:creationId xmlns:a16="http://schemas.microsoft.com/office/drawing/2014/main" id="{B4AB60DE-A300-4F65-B8D8-4A7874500F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6" name="Text Box 7">
          <a:extLst>
            <a:ext uri="{FF2B5EF4-FFF2-40B4-BE49-F238E27FC236}">
              <a16:creationId xmlns:a16="http://schemas.microsoft.com/office/drawing/2014/main" id="{F8352BE3-52CE-46E6-8BC2-44C1AC7053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7" name="Text Box 7">
          <a:extLst>
            <a:ext uri="{FF2B5EF4-FFF2-40B4-BE49-F238E27FC236}">
              <a16:creationId xmlns:a16="http://schemas.microsoft.com/office/drawing/2014/main" id="{8C09B8E6-64B3-427D-A54A-55711EC2D5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8" name="Text Box 7">
          <a:extLst>
            <a:ext uri="{FF2B5EF4-FFF2-40B4-BE49-F238E27FC236}">
              <a16:creationId xmlns:a16="http://schemas.microsoft.com/office/drawing/2014/main" id="{4C4274B0-E98B-40E7-BDAF-AE49C2850F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29" name="Text Box 7">
          <a:extLst>
            <a:ext uri="{FF2B5EF4-FFF2-40B4-BE49-F238E27FC236}">
              <a16:creationId xmlns:a16="http://schemas.microsoft.com/office/drawing/2014/main" id="{2DAD29B4-D78C-473D-8736-E879118A40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0" name="Text Box 7">
          <a:extLst>
            <a:ext uri="{FF2B5EF4-FFF2-40B4-BE49-F238E27FC236}">
              <a16:creationId xmlns:a16="http://schemas.microsoft.com/office/drawing/2014/main" id="{408FF97D-B6D5-4E2C-B23F-BA02B4FBF7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1" name="Text Box 7">
          <a:extLst>
            <a:ext uri="{FF2B5EF4-FFF2-40B4-BE49-F238E27FC236}">
              <a16:creationId xmlns:a16="http://schemas.microsoft.com/office/drawing/2014/main" id="{BDE200E9-52F5-447D-BA87-1B006843F9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2" name="Text Box 7">
          <a:extLst>
            <a:ext uri="{FF2B5EF4-FFF2-40B4-BE49-F238E27FC236}">
              <a16:creationId xmlns:a16="http://schemas.microsoft.com/office/drawing/2014/main" id="{FCE36483-E0E6-45B5-B2DE-E5E6AAD8EC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3" name="Text Box 7">
          <a:extLst>
            <a:ext uri="{FF2B5EF4-FFF2-40B4-BE49-F238E27FC236}">
              <a16:creationId xmlns:a16="http://schemas.microsoft.com/office/drawing/2014/main" id="{858C33CE-3359-4098-818E-8EE865A901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4" name="Text Box 7">
          <a:extLst>
            <a:ext uri="{FF2B5EF4-FFF2-40B4-BE49-F238E27FC236}">
              <a16:creationId xmlns:a16="http://schemas.microsoft.com/office/drawing/2014/main" id="{E28D2DAA-4C8D-4021-A7C1-CABD212C1C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5" name="Text Box 7">
          <a:extLst>
            <a:ext uri="{FF2B5EF4-FFF2-40B4-BE49-F238E27FC236}">
              <a16:creationId xmlns:a16="http://schemas.microsoft.com/office/drawing/2014/main" id="{1AE14440-C735-4D78-9A86-95194FC3E5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6" name="Text Box 7">
          <a:extLst>
            <a:ext uri="{FF2B5EF4-FFF2-40B4-BE49-F238E27FC236}">
              <a16:creationId xmlns:a16="http://schemas.microsoft.com/office/drawing/2014/main" id="{99FC388F-E11D-4DFE-B2D7-D8A727F77E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7" name="Text Box 7">
          <a:extLst>
            <a:ext uri="{FF2B5EF4-FFF2-40B4-BE49-F238E27FC236}">
              <a16:creationId xmlns:a16="http://schemas.microsoft.com/office/drawing/2014/main" id="{68E56C2B-3D0B-40E4-8A72-375D805396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8" name="Text Box 7">
          <a:extLst>
            <a:ext uri="{FF2B5EF4-FFF2-40B4-BE49-F238E27FC236}">
              <a16:creationId xmlns:a16="http://schemas.microsoft.com/office/drawing/2014/main" id="{9C6DEEE8-6BB5-4983-B181-5A518AAD5C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39" name="Text Box 7">
          <a:extLst>
            <a:ext uri="{FF2B5EF4-FFF2-40B4-BE49-F238E27FC236}">
              <a16:creationId xmlns:a16="http://schemas.microsoft.com/office/drawing/2014/main" id="{4BCB57F0-5E95-4A32-BBB6-47405D5041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0" name="Text Box 7">
          <a:extLst>
            <a:ext uri="{FF2B5EF4-FFF2-40B4-BE49-F238E27FC236}">
              <a16:creationId xmlns:a16="http://schemas.microsoft.com/office/drawing/2014/main" id="{49846AA3-DF92-47B9-82FF-428CCE078D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1" name="Text Box 7">
          <a:extLst>
            <a:ext uri="{FF2B5EF4-FFF2-40B4-BE49-F238E27FC236}">
              <a16:creationId xmlns:a16="http://schemas.microsoft.com/office/drawing/2014/main" id="{08841EA6-E6F6-4340-950E-0D7DFBBFB1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2" name="Text Box 7">
          <a:extLst>
            <a:ext uri="{FF2B5EF4-FFF2-40B4-BE49-F238E27FC236}">
              <a16:creationId xmlns:a16="http://schemas.microsoft.com/office/drawing/2014/main" id="{9FF70CC5-2632-480B-BE1E-759583ABAB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3" name="Text Box 7">
          <a:extLst>
            <a:ext uri="{FF2B5EF4-FFF2-40B4-BE49-F238E27FC236}">
              <a16:creationId xmlns:a16="http://schemas.microsoft.com/office/drawing/2014/main" id="{E387975B-2142-49F8-88AE-A04E9332AF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4" name="Text Box 7">
          <a:extLst>
            <a:ext uri="{FF2B5EF4-FFF2-40B4-BE49-F238E27FC236}">
              <a16:creationId xmlns:a16="http://schemas.microsoft.com/office/drawing/2014/main" id="{71215DB5-EB23-44B9-9C88-E7F1D14604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5" name="Text Box 7">
          <a:extLst>
            <a:ext uri="{FF2B5EF4-FFF2-40B4-BE49-F238E27FC236}">
              <a16:creationId xmlns:a16="http://schemas.microsoft.com/office/drawing/2014/main" id="{26AC9163-7D94-47CE-BF01-3CBEDB8278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6" name="Text Box 7">
          <a:extLst>
            <a:ext uri="{FF2B5EF4-FFF2-40B4-BE49-F238E27FC236}">
              <a16:creationId xmlns:a16="http://schemas.microsoft.com/office/drawing/2014/main" id="{69F5BCB4-28D6-48DE-9485-7DCF819266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7" name="Text Box 7">
          <a:extLst>
            <a:ext uri="{FF2B5EF4-FFF2-40B4-BE49-F238E27FC236}">
              <a16:creationId xmlns:a16="http://schemas.microsoft.com/office/drawing/2014/main" id="{9AC00C52-0059-4728-83CA-DAAE8F5D61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8" name="Text Box 7">
          <a:extLst>
            <a:ext uri="{FF2B5EF4-FFF2-40B4-BE49-F238E27FC236}">
              <a16:creationId xmlns:a16="http://schemas.microsoft.com/office/drawing/2014/main" id="{F54D7434-C7D3-4CF0-BB62-C8B9D87D5F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49" name="Text Box 7">
          <a:extLst>
            <a:ext uri="{FF2B5EF4-FFF2-40B4-BE49-F238E27FC236}">
              <a16:creationId xmlns:a16="http://schemas.microsoft.com/office/drawing/2014/main" id="{8D36494C-02F4-4FDB-8B97-FA8F816D01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0" name="Text Box 7">
          <a:extLst>
            <a:ext uri="{FF2B5EF4-FFF2-40B4-BE49-F238E27FC236}">
              <a16:creationId xmlns:a16="http://schemas.microsoft.com/office/drawing/2014/main" id="{B8440ACD-1E29-4FA4-98C0-7A6ECDE4DF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1" name="Text Box 7">
          <a:extLst>
            <a:ext uri="{FF2B5EF4-FFF2-40B4-BE49-F238E27FC236}">
              <a16:creationId xmlns:a16="http://schemas.microsoft.com/office/drawing/2014/main" id="{0EFCECA5-15C1-4FB0-9D11-D60E51954B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2" name="Text Box 7">
          <a:extLst>
            <a:ext uri="{FF2B5EF4-FFF2-40B4-BE49-F238E27FC236}">
              <a16:creationId xmlns:a16="http://schemas.microsoft.com/office/drawing/2014/main" id="{E9857CCA-971D-4862-84D1-015AD2BC7B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3" name="Text Box 7">
          <a:extLst>
            <a:ext uri="{FF2B5EF4-FFF2-40B4-BE49-F238E27FC236}">
              <a16:creationId xmlns:a16="http://schemas.microsoft.com/office/drawing/2014/main" id="{1779FBDB-0294-4AD6-AC12-28B61EB373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4" name="Text Box 7">
          <a:extLst>
            <a:ext uri="{FF2B5EF4-FFF2-40B4-BE49-F238E27FC236}">
              <a16:creationId xmlns:a16="http://schemas.microsoft.com/office/drawing/2014/main" id="{D0D6181B-E266-479A-9900-FF82B9CB6E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5" name="Text Box 7">
          <a:extLst>
            <a:ext uri="{FF2B5EF4-FFF2-40B4-BE49-F238E27FC236}">
              <a16:creationId xmlns:a16="http://schemas.microsoft.com/office/drawing/2014/main" id="{CB7A1CC4-69EB-416C-A5BE-89F47B561F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6" name="Text Box 7">
          <a:extLst>
            <a:ext uri="{FF2B5EF4-FFF2-40B4-BE49-F238E27FC236}">
              <a16:creationId xmlns:a16="http://schemas.microsoft.com/office/drawing/2014/main" id="{D0DC707F-80EE-4AF6-8E80-E97F0162E2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7" name="Text Box 7">
          <a:extLst>
            <a:ext uri="{FF2B5EF4-FFF2-40B4-BE49-F238E27FC236}">
              <a16:creationId xmlns:a16="http://schemas.microsoft.com/office/drawing/2014/main" id="{52452B62-B03D-4F97-A05C-2B32B1BF1C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58" name="Text Box 7">
          <a:extLst>
            <a:ext uri="{FF2B5EF4-FFF2-40B4-BE49-F238E27FC236}">
              <a16:creationId xmlns:a16="http://schemas.microsoft.com/office/drawing/2014/main" id="{C4842261-B4A5-4FA6-8539-E8F0E227C9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059" name="Text Box 7">
          <a:extLst>
            <a:ext uri="{FF2B5EF4-FFF2-40B4-BE49-F238E27FC236}">
              <a16:creationId xmlns:a16="http://schemas.microsoft.com/office/drawing/2014/main" id="{1DD77344-7FF1-468F-9537-0A8B1DC601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0" name="Text Box 7">
          <a:extLst>
            <a:ext uri="{FF2B5EF4-FFF2-40B4-BE49-F238E27FC236}">
              <a16:creationId xmlns:a16="http://schemas.microsoft.com/office/drawing/2014/main" id="{1713D6E4-53C7-45E5-955C-1FFE9707FC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1" name="Text Box 7">
          <a:extLst>
            <a:ext uri="{FF2B5EF4-FFF2-40B4-BE49-F238E27FC236}">
              <a16:creationId xmlns:a16="http://schemas.microsoft.com/office/drawing/2014/main" id="{75F8F717-DE7E-4141-84A2-1E2F425ABF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2" name="Text Box 7">
          <a:extLst>
            <a:ext uri="{FF2B5EF4-FFF2-40B4-BE49-F238E27FC236}">
              <a16:creationId xmlns:a16="http://schemas.microsoft.com/office/drawing/2014/main" id="{2CC275E6-FCDE-4A89-B8BF-766A239091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3" name="Text Box 7">
          <a:extLst>
            <a:ext uri="{FF2B5EF4-FFF2-40B4-BE49-F238E27FC236}">
              <a16:creationId xmlns:a16="http://schemas.microsoft.com/office/drawing/2014/main" id="{D66268A6-654F-4B5F-A828-B5E5763038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4" name="Text Box 7">
          <a:extLst>
            <a:ext uri="{FF2B5EF4-FFF2-40B4-BE49-F238E27FC236}">
              <a16:creationId xmlns:a16="http://schemas.microsoft.com/office/drawing/2014/main" id="{5D1ACA4E-7864-496E-977B-95981654C9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5" name="Text Box 7">
          <a:extLst>
            <a:ext uri="{FF2B5EF4-FFF2-40B4-BE49-F238E27FC236}">
              <a16:creationId xmlns:a16="http://schemas.microsoft.com/office/drawing/2014/main" id="{CBEB3D54-FB3F-4C8F-9585-D9C5569624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6" name="Text Box 7">
          <a:extLst>
            <a:ext uri="{FF2B5EF4-FFF2-40B4-BE49-F238E27FC236}">
              <a16:creationId xmlns:a16="http://schemas.microsoft.com/office/drawing/2014/main" id="{A2DC2399-A0A7-4FEE-86B3-D15FC5621B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7" name="Text Box 7">
          <a:extLst>
            <a:ext uri="{FF2B5EF4-FFF2-40B4-BE49-F238E27FC236}">
              <a16:creationId xmlns:a16="http://schemas.microsoft.com/office/drawing/2014/main" id="{FD8D4763-C866-4956-B98E-EBFEDFC2D4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8" name="Text Box 7">
          <a:extLst>
            <a:ext uri="{FF2B5EF4-FFF2-40B4-BE49-F238E27FC236}">
              <a16:creationId xmlns:a16="http://schemas.microsoft.com/office/drawing/2014/main" id="{17E5955D-C639-4D0F-9DB5-637B018823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69" name="Text Box 7">
          <a:extLst>
            <a:ext uri="{FF2B5EF4-FFF2-40B4-BE49-F238E27FC236}">
              <a16:creationId xmlns:a16="http://schemas.microsoft.com/office/drawing/2014/main" id="{D488A909-EC71-488B-876E-84055ED75D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0" name="Text Box 7">
          <a:extLst>
            <a:ext uri="{FF2B5EF4-FFF2-40B4-BE49-F238E27FC236}">
              <a16:creationId xmlns:a16="http://schemas.microsoft.com/office/drawing/2014/main" id="{573FC340-C05F-47AD-AE77-CFCB953AB2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1" name="Text Box 7">
          <a:extLst>
            <a:ext uri="{FF2B5EF4-FFF2-40B4-BE49-F238E27FC236}">
              <a16:creationId xmlns:a16="http://schemas.microsoft.com/office/drawing/2014/main" id="{EF969484-44BE-432A-A27B-2555FF5792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2" name="Text Box 7">
          <a:extLst>
            <a:ext uri="{FF2B5EF4-FFF2-40B4-BE49-F238E27FC236}">
              <a16:creationId xmlns:a16="http://schemas.microsoft.com/office/drawing/2014/main" id="{C07C1C29-D995-4004-9D39-D66AD8AFAF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3" name="Text Box 7">
          <a:extLst>
            <a:ext uri="{FF2B5EF4-FFF2-40B4-BE49-F238E27FC236}">
              <a16:creationId xmlns:a16="http://schemas.microsoft.com/office/drawing/2014/main" id="{E18FED43-042B-40DA-8D87-1DFA126110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4" name="Text Box 7">
          <a:extLst>
            <a:ext uri="{FF2B5EF4-FFF2-40B4-BE49-F238E27FC236}">
              <a16:creationId xmlns:a16="http://schemas.microsoft.com/office/drawing/2014/main" id="{44DE0C3C-902E-4175-9B8A-CB4C223626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5" name="Text Box 7">
          <a:extLst>
            <a:ext uri="{FF2B5EF4-FFF2-40B4-BE49-F238E27FC236}">
              <a16:creationId xmlns:a16="http://schemas.microsoft.com/office/drawing/2014/main" id="{4E08DD0E-5835-4BF2-8EB8-0908F16F19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6" name="Text Box 7">
          <a:extLst>
            <a:ext uri="{FF2B5EF4-FFF2-40B4-BE49-F238E27FC236}">
              <a16:creationId xmlns:a16="http://schemas.microsoft.com/office/drawing/2014/main" id="{E3460792-7EBB-404C-99B5-63F2B2955B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7" name="Text Box 7">
          <a:extLst>
            <a:ext uri="{FF2B5EF4-FFF2-40B4-BE49-F238E27FC236}">
              <a16:creationId xmlns:a16="http://schemas.microsoft.com/office/drawing/2014/main" id="{850E2431-0853-487E-B253-AF1AEB9174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8" name="Text Box 7">
          <a:extLst>
            <a:ext uri="{FF2B5EF4-FFF2-40B4-BE49-F238E27FC236}">
              <a16:creationId xmlns:a16="http://schemas.microsoft.com/office/drawing/2014/main" id="{4E06DA2F-BB83-4B61-8C85-4EBF23673F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79" name="Text Box 7">
          <a:extLst>
            <a:ext uri="{FF2B5EF4-FFF2-40B4-BE49-F238E27FC236}">
              <a16:creationId xmlns:a16="http://schemas.microsoft.com/office/drawing/2014/main" id="{2DD55F62-577A-4BDD-AB5E-4AFA5F743F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0" name="Text Box 7">
          <a:extLst>
            <a:ext uri="{FF2B5EF4-FFF2-40B4-BE49-F238E27FC236}">
              <a16:creationId xmlns:a16="http://schemas.microsoft.com/office/drawing/2014/main" id="{9F0C5DA2-0EE8-425A-8E21-C29AE911AF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1" name="Text Box 7">
          <a:extLst>
            <a:ext uri="{FF2B5EF4-FFF2-40B4-BE49-F238E27FC236}">
              <a16:creationId xmlns:a16="http://schemas.microsoft.com/office/drawing/2014/main" id="{64D646F0-6293-42CE-9FF5-FF39BCD027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2" name="Text Box 7">
          <a:extLst>
            <a:ext uri="{FF2B5EF4-FFF2-40B4-BE49-F238E27FC236}">
              <a16:creationId xmlns:a16="http://schemas.microsoft.com/office/drawing/2014/main" id="{2BF25AA7-C935-466B-A5C5-1218A430B1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3" name="Text Box 7">
          <a:extLst>
            <a:ext uri="{FF2B5EF4-FFF2-40B4-BE49-F238E27FC236}">
              <a16:creationId xmlns:a16="http://schemas.microsoft.com/office/drawing/2014/main" id="{15DF5F4F-F9FE-42B7-A378-9D4CF546CB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4" name="Text Box 7">
          <a:extLst>
            <a:ext uri="{FF2B5EF4-FFF2-40B4-BE49-F238E27FC236}">
              <a16:creationId xmlns:a16="http://schemas.microsoft.com/office/drawing/2014/main" id="{57B98079-8DAB-4FF2-8403-B8E3011582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5" name="Text Box 7">
          <a:extLst>
            <a:ext uri="{FF2B5EF4-FFF2-40B4-BE49-F238E27FC236}">
              <a16:creationId xmlns:a16="http://schemas.microsoft.com/office/drawing/2014/main" id="{B763BAB9-2D2A-463E-AB03-1B5122DE30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6" name="Text Box 7">
          <a:extLst>
            <a:ext uri="{FF2B5EF4-FFF2-40B4-BE49-F238E27FC236}">
              <a16:creationId xmlns:a16="http://schemas.microsoft.com/office/drawing/2014/main" id="{7BB200EA-5B1D-4070-8728-C85BC7D060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7" name="Text Box 7">
          <a:extLst>
            <a:ext uri="{FF2B5EF4-FFF2-40B4-BE49-F238E27FC236}">
              <a16:creationId xmlns:a16="http://schemas.microsoft.com/office/drawing/2014/main" id="{32E6C0B1-F1B4-44EF-B7D8-49E7158A84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8" name="Text Box 7">
          <a:extLst>
            <a:ext uri="{FF2B5EF4-FFF2-40B4-BE49-F238E27FC236}">
              <a16:creationId xmlns:a16="http://schemas.microsoft.com/office/drawing/2014/main" id="{6479F728-0B30-4FD4-8B7C-B275152A52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89" name="Text Box 7">
          <a:extLst>
            <a:ext uri="{FF2B5EF4-FFF2-40B4-BE49-F238E27FC236}">
              <a16:creationId xmlns:a16="http://schemas.microsoft.com/office/drawing/2014/main" id="{3D0C9147-032E-40B4-AFD4-F307603385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0" name="Text Box 7">
          <a:extLst>
            <a:ext uri="{FF2B5EF4-FFF2-40B4-BE49-F238E27FC236}">
              <a16:creationId xmlns:a16="http://schemas.microsoft.com/office/drawing/2014/main" id="{3421C976-9A8B-442B-99B9-CA91E6613C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1" name="Text Box 7">
          <a:extLst>
            <a:ext uri="{FF2B5EF4-FFF2-40B4-BE49-F238E27FC236}">
              <a16:creationId xmlns:a16="http://schemas.microsoft.com/office/drawing/2014/main" id="{4E4E74B8-7744-4125-AD17-47A8CA4CCD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2" name="Text Box 7">
          <a:extLst>
            <a:ext uri="{FF2B5EF4-FFF2-40B4-BE49-F238E27FC236}">
              <a16:creationId xmlns:a16="http://schemas.microsoft.com/office/drawing/2014/main" id="{DECC56DC-6185-4446-9BD0-18C6839925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3" name="Text Box 7">
          <a:extLst>
            <a:ext uri="{FF2B5EF4-FFF2-40B4-BE49-F238E27FC236}">
              <a16:creationId xmlns:a16="http://schemas.microsoft.com/office/drawing/2014/main" id="{E0CCD102-319C-4571-95AF-079795DB94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4" name="Text Box 7">
          <a:extLst>
            <a:ext uri="{FF2B5EF4-FFF2-40B4-BE49-F238E27FC236}">
              <a16:creationId xmlns:a16="http://schemas.microsoft.com/office/drawing/2014/main" id="{DF20BEBA-C622-4CED-B423-834E9AB692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5" name="Text Box 7">
          <a:extLst>
            <a:ext uri="{FF2B5EF4-FFF2-40B4-BE49-F238E27FC236}">
              <a16:creationId xmlns:a16="http://schemas.microsoft.com/office/drawing/2014/main" id="{02BFF14C-EC6B-4FD9-BE9C-061C445A15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6" name="Text Box 7">
          <a:extLst>
            <a:ext uri="{FF2B5EF4-FFF2-40B4-BE49-F238E27FC236}">
              <a16:creationId xmlns:a16="http://schemas.microsoft.com/office/drawing/2014/main" id="{E31DA730-DFBD-4F84-A744-BA318573A7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7" name="Text Box 7">
          <a:extLst>
            <a:ext uri="{FF2B5EF4-FFF2-40B4-BE49-F238E27FC236}">
              <a16:creationId xmlns:a16="http://schemas.microsoft.com/office/drawing/2014/main" id="{5FC866C9-2537-4FAD-BFB9-C3CE4E554E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8" name="Text Box 7">
          <a:extLst>
            <a:ext uri="{FF2B5EF4-FFF2-40B4-BE49-F238E27FC236}">
              <a16:creationId xmlns:a16="http://schemas.microsoft.com/office/drawing/2014/main" id="{620B0B42-E587-4BA0-B405-53D2945FE2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099" name="Text Box 7">
          <a:extLst>
            <a:ext uri="{FF2B5EF4-FFF2-40B4-BE49-F238E27FC236}">
              <a16:creationId xmlns:a16="http://schemas.microsoft.com/office/drawing/2014/main" id="{C75DB589-9F63-4217-8148-BA68A668E8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0" name="Text Box 7">
          <a:extLst>
            <a:ext uri="{FF2B5EF4-FFF2-40B4-BE49-F238E27FC236}">
              <a16:creationId xmlns:a16="http://schemas.microsoft.com/office/drawing/2014/main" id="{19FCAD14-64EB-4B4A-947D-C6743CA5A9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1" name="Text Box 7">
          <a:extLst>
            <a:ext uri="{FF2B5EF4-FFF2-40B4-BE49-F238E27FC236}">
              <a16:creationId xmlns:a16="http://schemas.microsoft.com/office/drawing/2014/main" id="{38E381CB-9249-419D-8167-23FAF06B72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2" name="Text Box 7">
          <a:extLst>
            <a:ext uri="{FF2B5EF4-FFF2-40B4-BE49-F238E27FC236}">
              <a16:creationId xmlns:a16="http://schemas.microsoft.com/office/drawing/2014/main" id="{18A6ED55-4283-424C-B1CE-895FC32B58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3" name="Text Box 7">
          <a:extLst>
            <a:ext uri="{FF2B5EF4-FFF2-40B4-BE49-F238E27FC236}">
              <a16:creationId xmlns:a16="http://schemas.microsoft.com/office/drawing/2014/main" id="{5BD51E0D-D0A1-49D7-A14C-62A681D9EF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4" name="Text Box 7">
          <a:extLst>
            <a:ext uri="{FF2B5EF4-FFF2-40B4-BE49-F238E27FC236}">
              <a16:creationId xmlns:a16="http://schemas.microsoft.com/office/drawing/2014/main" id="{72EE5494-3543-40A9-A01D-D02339280A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5" name="Text Box 7">
          <a:extLst>
            <a:ext uri="{FF2B5EF4-FFF2-40B4-BE49-F238E27FC236}">
              <a16:creationId xmlns:a16="http://schemas.microsoft.com/office/drawing/2014/main" id="{A373F224-CDB1-4A50-AAAD-FABCC784EC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6" name="Text Box 7">
          <a:extLst>
            <a:ext uri="{FF2B5EF4-FFF2-40B4-BE49-F238E27FC236}">
              <a16:creationId xmlns:a16="http://schemas.microsoft.com/office/drawing/2014/main" id="{926A0CFA-D166-42DE-BF8E-13B2A95F3C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7" name="Text Box 7">
          <a:extLst>
            <a:ext uri="{FF2B5EF4-FFF2-40B4-BE49-F238E27FC236}">
              <a16:creationId xmlns:a16="http://schemas.microsoft.com/office/drawing/2014/main" id="{824F73EC-9B28-43E5-9D68-35399B6ECC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8" name="Text Box 7">
          <a:extLst>
            <a:ext uri="{FF2B5EF4-FFF2-40B4-BE49-F238E27FC236}">
              <a16:creationId xmlns:a16="http://schemas.microsoft.com/office/drawing/2014/main" id="{330772D8-463B-45F9-8A4B-2A854DB52B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09" name="Text Box 7">
          <a:extLst>
            <a:ext uri="{FF2B5EF4-FFF2-40B4-BE49-F238E27FC236}">
              <a16:creationId xmlns:a16="http://schemas.microsoft.com/office/drawing/2014/main" id="{BC99017D-1A6B-4111-A76F-72DD2A498B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0" name="Text Box 7">
          <a:extLst>
            <a:ext uri="{FF2B5EF4-FFF2-40B4-BE49-F238E27FC236}">
              <a16:creationId xmlns:a16="http://schemas.microsoft.com/office/drawing/2014/main" id="{8802DE64-FCCB-4D90-9A0A-6E2A87BA54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1" name="Text Box 7">
          <a:extLst>
            <a:ext uri="{FF2B5EF4-FFF2-40B4-BE49-F238E27FC236}">
              <a16:creationId xmlns:a16="http://schemas.microsoft.com/office/drawing/2014/main" id="{895D9DCC-0467-4A4A-86BD-0EAA30C7B1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112" name="Text Box 7">
          <a:extLst>
            <a:ext uri="{FF2B5EF4-FFF2-40B4-BE49-F238E27FC236}">
              <a16:creationId xmlns:a16="http://schemas.microsoft.com/office/drawing/2014/main" id="{77FDA35D-6D02-48E4-972C-4251DCD43A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3" name="Text Box 7">
          <a:extLst>
            <a:ext uri="{FF2B5EF4-FFF2-40B4-BE49-F238E27FC236}">
              <a16:creationId xmlns:a16="http://schemas.microsoft.com/office/drawing/2014/main" id="{EEE49CE8-124C-47CE-B00C-55D36D96A1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4" name="Text Box 7">
          <a:extLst>
            <a:ext uri="{FF2B5EF4-FFF2-40B4-BE49-F238E27FC236}">
              <a16:creationId xmlns:a16="http://schemas.microsoft.com/office/drawing/2014/main" id="{858AB5B9-98B2-486F-9CBA-7F629F6822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5" name="Text Box 7">
          <a:extLst>
            <a:ext uri="{FF2B5EF4-FFF2-40B4-BE49-F238E27FC236}">
              <a16:creationId xmlns:a16="http://schemas.microsoft.com/office/drawing/2014/main" id="{07C644C2-4624-4B05-92C9-7143822448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6" name="Text Box 7">
          <a:extLst>
            <a:ext uri="{FF2B5EF4-FFF2-40B4-BE49-F238E27FC236}">
              <a16:creationId xmlns:a16="http://schemas.microsoft.com/office/drawing/2014/main" id="{1205BFE2-5145-4F02-B166-B374968945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7" name="Text Box 7">
          <a:extLst>
            <a:ext uri="{FF2B5EF4-FFF2-40B4-BE49-F238E27FC236}">
              <a16:creationId xmlns:a16="http://schemas.microsoft.com/office/drawing/2014/main" id="{1707930D-151F-4FFC-B569-D6A6F65362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8" name="Text Box 7">
          <a:extLst>
            <a:ext uri="{FF2B5EF4-FFF2-40B4-BE49-F238E27FC236}">
              <a16:creationId xmlns:a16="http://schemas.microsoft.com/office/drawing/2014/main" id="{F01C1447-D93A-4539-9FD2-9D4BAB361E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19" name="Text Box 7">
          <a:extLst>
            <a:ext uri="{FF2B5EF4-FFF2-40B4-BE49-F238E27FC236}">
              <a16:creationId xmlns:a16="http://schemas.microsoft.com/office/drawing/2014/main" id="{DA0729F3-2DE3-482D-8288-0C2DE21D50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0" name="Text Box 7">
          <a:extLst>
            <a:ext uri="{FF2B5EF4-FFF2-40B4-BE49-F238E27FC236}">
              <a16:creationId xmlns:a16="http://schemas.microsoft.com/office/drawing/2014/main" id="{C187B178-EC45-42C2-BAF5-CBEA9FB672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1" name="Text Box 7">
          <a:extLst>
            <a:ext uri="{FF2B5EF4-FFF2-40B4-BE49-F238E27FC236}">
              <a16:creationId xmlns:a16="http://schemas.microsoft.com/office/drawing/2014/main" id="{C12B2256-2A8D-4D5F-96C9-605139D593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2" name="Text Box 7">
          <a:extLst>
            <a:ext uri="{FF2B5EF4-FFF2-40B4-BE49-F238E27FC236}">
              <a16:creationId xmlns:a16="http://schemas.microsoft.com/office/drawing/2014/main" id="{5F4DC2D2-280C-4F74-B045-5BC4B34312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3" name="Text Box 7">
          <a:extLst>
            <a:ext uri="{FF2B5EF4-FFF2-40B4-BE49-F238E27FC236}">
              <a16:creationId xmlns:a16="http://schemas.microsoft.com/office/drawing/2014/main" id="{B0234A88-BBA3-456F-937F-26CF9D9D55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4" name="Text Box 7">
          <a:extLst>
            <a:ext uri="{FF2B5EF4-FFF2-40B4-BE49-F238E27FC236}">
              <a16:creationId xmlns:a16="http://schemas.microsoft.com/office/drawing/2014/main" id="{B7C79B4C-0020-4D6C-98FE-C59A1C46DF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5" name="Text Box 7">
          <a:extLst>
            <a:ext uri="{FF2B5EF4-FFF2-40B4-BE49-F238E27FC236}">
              <a16:creationId xmlns:a16="http://schemas.microsoft.com/office/drawing/2014/main" id="{A37897DF-88B0-471C-8093-6518ABAD4A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6" name="Text Box 7">
          <a:extLst>
            <a:ext uri="{FF2B5EF4-FFF2-40B4-BE49-F238E27FC236}">
              <a16:creationId xmlns:a16="http://schemas.microsoft.com/office/drawing/2014/main" id="{46D0F6CA-F44D-4C40-9AEA-070D411116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7" name="Text Box 7">
          <a:extLst>
            <a:ext uri="{FF2B5EF4-FFF2-40B4-BE49-F238E27FC236}">
              <a16:creationId xmlns:a16="http://schemas.microsoft.com/office/drawing/2014/main" id="{20EB3773-F219-4767-9FA3-4F237450DE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8" name="Text Box 7">
          <a:extLst>
            <a:ext uri="{FF2B5EF4-FFF2-40B4-BE49-F238E27FC236}">
              <a16:creationId xmlns:a16="http://schemas.microsoft.com/office/drawing/2014/main" id="{4F3CDB69-E22A-4260-BEA4-5DF79C3096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29" name="Text Box 7">
          <a:extLst>
            <a:ext uri="{FF2B5EF4-FFF2-40B4-BE49-F238E27FC236}">
              <a16:creationId xmlns:a16="http://schemas.microsoft.com/office/drawing/2014/main" id="{1F05A37A-689C-4937-ACE0-85B2CDE066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0" name="Text Box 7">
          <a:extLst>
            <a:ext uri="{FF2B5EF4-FFF2-40B4-BE49-F238E27FC236}">
              <a16:creationId xmlns:a16="http://schemas.microsoft.com/office/drawing/2014/main" id="{3195D41E-4C58-45EC-84D7-298845263C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1" name="Text Box 7">
          <a:extLst>
            <a:ext uri="{FF2B5EF4-FFF2-40B4-BE49-F238E27FC236}">
              <a16:creationId xmlns:a16="http://schemas.microsoft.com/office/drawing/2014/main" id="{1324B2A9-8748-4AC2-9AF8-D9126BFF9A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2" name="Text Box 7">
          <a:extLst>
            <a:ext uri="{FF2B5EF4-FFF2-40B4-BE49-F238E27FC236}">
              <a16:creationId xmlns:a16="http://schemas.microsoft.com/office/drawing/2014/main" id="{F2798AD4-7410-441E-888E-D50D894E1D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3" name="Text Box 7">
          <a:extLst>
            <a:ext uri="{FF2B5EF4-FFF2-40B4-BE49-F238E27FC236}">
              <a16:creationId xmlns:a16="http://schemas.microsoft.com/office/drawing/2014/main" id="{73E04BEF-804C-4665-B06E-6404299568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4" name="Text Box 7">
          <a:extLst>
            <a:ext uri="{FF2B5EF4-FFF2-40B4-BE49-F238E27FC236}">
              <a16:creationId xmlns:a16="http://schemas.microsoft.com/office/drawing/2014/main" id="{EEAE05B0-A97A-4A4B-922F-9AA8E66C33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5" name="Text Box 7">
          <a:extLst>
            <a:ext uri="{FF2B5EF4-FFF2-40B4-BE49-F238E27FC236}">
              <a16:creationId xmlns:a16="http://schemas.microsoft.com/office/drawing/2014/main" id="{6E3EC3C7-A573-42F1-B217-E2C57DD972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6" name="Text Box 7">
          <a:extLst>
            <a:ext uri="{FF2B5EF4-FFF2-40B4-BE49-F238E27FC236}">
              <a16:creationId xmlns:a16="http://schemas.microsoft.com/office/drawing/2014/main" id="{DABBCDC4-CA9B-4887-987E-40F8E13E26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7" name="Text Box 7">
          <a:extLst>
            <a:ext uri="{FF2B5EF4-FFF2-40B4-BE49-F238E27FC236}">
              <a16:creationId xmlns:a16="http://schemas.microsoft.com/office/drawing/2014/main" id="{8E1CE34A-8579-455E-B147-A6C40EFF76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8" name="Text Box 7">
          <a:extLst>
            <a:ext uri="{FF2B5EF4-FFF2-40B4-BE49-F238E27FC236}">
              <a16:creationId xmlns:a16="http://schemas.microsoft.com/office/drawing/2014/main" id="{1D751087-9420-4B97-9E71-8CB78BC22D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39" name="Text Box 7">
          <a:extLst>
            <a:ext uri="{FF2B5EF4-FFF2-40B4-BE49-F238E27FC236}">
              <a16:creationId xmlns:a16="http://schemas.microsoft.com/office/drawing/2014/main" id="{E19AD00C-E677-44A9-8A40-BFE23A0963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0" name="Text Box 7">
          <a:extLst>
            <a:ext uri="{FF2B5EF4-FFF2-40B4-BE49-F238E27FC236}">
              <a16:creationId xmlns:a16="http://schemas.microsoft.com/office/drawing/2014/main" id="{38F3396F-F2B7-40B9-A950-AEAAD1EB7B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1" name="Text Box 7">
          <a:extLst>
            <a:ext uri="{FF2B5EF4-FFF2-40B4-BE49-F238E27FC236}">
              <a16:creationId xmlns:a16="http://schemas.microsoft.com/office/drawing/2014/main" id="{78B38F38-91D4-44E4-A748-151357971C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2" name="Text Box 7">
          <a:extLst>
            <a:ext uri="{FF2B5EF4-FFF2-40B4-BE49-F238E27FC236}">
              <a16:creationId xmlns:a16="http://schemas.microsoft.com/office/drawing/2014/main" id="{37B55FFA-44F7-4ECB-A24D-EC5D28EB37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3" name="Text Box 7">
          <a:extLst>
            <a:ext uri="{FF2B5EF4-FFF2-40B4-BE49-F238E27FC236}">
              <a16:creationId xmlns:a16="http://schemas.microsoft.com/office/drawing/2014/main" id="{3C596774-69EC-4EB1-B02A-34F1744D1F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4" name="Text Box 7">
          <a:extLst>
            <a:ext uri="{FF2B5EF4-FFF2-40B4-BE49-F238E27FC236}">
              <a16:creationId xmlns:a16="http://schemas.microsoft.com/office/drawing/2014/main" id="{7A6E93E4-AB2A-40AC-A12D-7E87F57115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5" name="Text Box 7">
          <a:extLst>
            <a:ext uri="{FF2B5EF4-FFF2-40B4-BE49-F238E27FC236}">
              <a16:creationId xmlns:a16="http://schemas.microsoft.com/office/drawing/2014/main" id="{93E0C392-35C0-48C3-AB1C-A6AB66D5A3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6" name="Text Box 7">
          <a:extLst>
            <a:ext uri="{FF2B5EF4-FFF2-40B4-BE49-F238E27FC236}">
              <a16:creationId xmlns:a16="http://schemas.microsoft.com/office/drawing/2014/main" id="{4F2C73A4-0C16-4800-B718-3B4E243339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7" name="Text Box 7">
          <a:extLst>
            <a:ext uri="{FF2B5EF4-FFF2-40B4-BE49-F238E27FC236}">
              <a16:creationId xmlns:a16="http://schemas.microsoft.com/office/drawing/2014/main" id="{D6955ABC-D46F-4405-979C-96C69311D8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8" name="Text Box 7">
          <a:extLst>
            <a:ext uri="{FF2B5EF4-FFF2-40B4-BE49-F238E27FC236}">
              <a16:creationId xmlns:a16="http://schemas.microsoft.com/office/drawing/2014/main" id="{8DEE08E2-9FFE-4442-99ED-CC3B78E087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49" name="Text Box 7">
          <a:extLst>
            <a:ext uri="{FF2B5EF4-FFF2-40B4-BE49-F238E27FC236}">
              <a16:creationId xmlns:a16="http://schemas.microsoft.com/office/drawing/2014/main" id="{E0BFA11E-D3C6-4B72-BFAB-925B722D8F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0" name="Text Box 7">
          <a:extLst>
            <a:ext uri="{FF2B5EF4-FFF2-40B4-BE49-F238E27FC236}">
              <a16:creationId xmlns:a16="http://schemas.microsoft.com/office/drawing/2014/main" id="{18EF83EA-3B19-481A-A61D-FD654535BB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1" name="Text Box 7">
          <a:extLst>
            <a:ext uri="{FF2B5EF4-FFF2-40B4-BE49-F238E27FC236}">
              <a16:creationId xmlns:a16="http://schemas.microsoft.com/office/drawing/2014/main" id="{FB39BD9D-11D7-43AB-88E8-0DAFF4CAF2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2" name="Text Box 7">
          <a:extLst>
            <a:ext uri="{FF2B5EF4-FFF2-40B4-BE49-F238E27FC236}">
              <a16:creationId xmlns:a16="http://schemas.microsoft.com/office/drawing/2014/main" id="{49ED0628-F8FE-4C36-8310-106B0AE081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3" name="Text Box 7">
          <a:extLst>
            <a:ext uri="{FF2B5EF4-FFF2-40B4-BE49-F238E27FC236}">
              <a16:creationId xmlns:a16="http://schemas.microsoft.com/office/drawing/2014/main" id="{34362E0E-1301-432C-A068-5A8B8D91D6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4" name="Text Box 7">
          <a:extLst>
            <a:ext uri="{FF2B5EF4-FFF2-40B4-BE49-F238E27FC236}">
              <a16:creationId xmlns:a16="http://schemas.microsoft.com/office/drawing/2014/main" id="{9B20C6C6-899D-4096-8BB4-25590AC19D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5" name="Text Box 7">
          <a:extLst>
            <a:ext uri="{FF2B5EF4-FFF2-40B4-BE49-F238E27FC236}">
              <a16:creationId xmlns:a16="http://schemas.microsoft.com/office/drawing/2014/main" id="{57E59569-6B61-4D24-9ADE-548F9BE15F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6" name="Text Box 7">
          <a:extLst>
            <a:ext uri="{FF2B5EF4-FFF2-40B4-BE49-F238E27FC236}">
              <a16:creationId xmlns:a16="http://schemas.microsoft.com/office/drawing/2014/main" id="{866C65AE-3DC6-45B9-9C4F-1A502B6C9B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7" name="Text Box 7">
          <a:extLst>
            <a:ext uri="{FF2B5EF4-FFF2-40B4-BE49-F238E27FC236}">
              <a16:creationId xmlns:a16="http://schemas.microsoft.com/office/drawing/2014/main" id="{E01C92E5-A1D6-48F3-9296-0FE49E6BD7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8" name="Text Box 7">
          <a:extLst>
            <a:ext uri="{FF2B5EF4-FFF2-40B4-BE49-F238E27FC236}">
              <a16:creationId xmlns:a16="http://schemas.microsoft.com/office/drawing/2014/main" id="{DDA43CB3-1C71-45CF-A6E5-C0DDF805AB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59" name="Text Box 7">
          <a:extLst>
            <a:ext uri="{FF2B5EF4-FFF2-40B4-BE49-F238E27FC236}">
              <a16:creationId xmlns:a16="http://schemas.microsoft.com/office/drawing/2014/main" id="{354A72FA-9AEB-4598-89A1-6A2F7DFFEA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60" name="Text Box 7">
          <a:extLst>
            <a:ext uri="{FF2B5EF4-FFF2-40B4-BE49-F238E27FC236}">
              <a16:creationId xmlns:a16="http://schemas.microsoft.com/office/drawing/2014/main" id="{FF272105-8257-466B-8953-31D0E380B8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61" name="Text Box 7">
          <a:extLst>
            <a:ext uri="{FF2B5EF4-FFF2-40B4-BE49-F238E27FC236}">
              <a16:creationId xmlns:a16="http://schemas.microsoft.com/office/drawing/2014/main" id="{E22C2F1A-3B2B-4D7D-A314-8ABEE5DDA4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62" name="Text Box 7">
          <a:extLst>
            <a:ext uri="{FF2B5EF4-FFF2-40B4-BE49-F238E27FC236}">
              <a16:creationId xmlns:a16="http://schemas.microsoft.com/office/drawing/2014/main" id="{BB38FE0F-4B2B-434F-AED8-A8AD2945DA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63" name="Text Box 7">
          <a:extLst>
            <a:ext uri="{FF2B5EF4-FFF2-40B4-BE49-F238E27FC236}">
              <a16:creationId xmlns:a16="http://schemas.microsoft.com/office/drawing/2014/main" id="{4430ECF6-BA1B-4809-9374-14C84DA9DF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64" name="Text Box 7">
          <a:extLst>
            <a:ext uri="{FF2B5EF4-FFF2-40B4-BE49-F238E27FC236}">
              <a16:creationId xmlns:a16="http://schemas.microsoft.com/office/drawing/2014/main" id="{322A3FD2-B4E6-400B-905A-7756274C41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165" name="Text Box 7">
          <a:extLst>
            <a:ext uri="{FF2B5EF4-FFF2-40B4-BE49-F238E27FC236}">
              <a16:creationId xmlns:a16="http://schemas.microsoft.com/office/drawing/2014/main" id="{73D801E8-A488-4B06-B961-330C223FCA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166" name="Text Box 7">
          <a:extLst>
            <a:ext uri="{FF2B5EF4-FFF2-40B4-BE49-F238E27FC236}">
              <a16:creationId xmlns:a16="http://schemas.microsoft.com/office/drawing/2014/main" id="{BA3BDEFD-6829-4EDC-805E-7C7D19C957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167" name="Text Box 7">
          <a:extLst>
            <a:ext uri="{FF2B5EF4-FFF2-40B4-BE49-F238E27FC236}">
              <a16:creationId xmlns:a16="http://schemas.microsoft.com/office/drawing/2014/main" id="{6CC693AC-2E85-43AC-98CA-0EF0664D7D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168" name="Text Box 7">
          <a:extLst>
            <a:ext uri="{FF2B5EF4-FFF2-40B4-BE49-F238E27FC236}">
              <a16:creationId xmlns:a16="http://schemas.microsoft.com/office/drawing/2014/main" id="{0923E3AD-1BB6-4ACA-A8B4-3361FF0C9C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69" name="Text Box 7">
          <a:extLst>
            <a:ext uri="{FF2B5EF4-FFF2-40B4-BE49-F238E27FC236}">
              <a16:creationId xmlns:a16="http://schemas.microsoft.com/office/drawing/2014/main" id="{1EB0AEB5-96FC-4CA7-BB38-B9D5707151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0" name="Text Box 7">
          <a:extLst>
            <a:ext uri="{FF2B5EF4-FFF2-40B4-BE49-F238E27FC236}">
              <a16:creationId xmlns:a16="http://schemas.microsoft.com/office/drawing/2014/main" id="{C8481567-90C7-4693-B678-9F4AB49EDE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1" name="Text Box 7">
          <a:extLst>
            <a:ext uri="{FF2B5EF4-FFF2-40B4-BE49-F238E27FC236}">
              <a16:creationId xmlns:a16="http://schemas.microsoft.com/office/drawing/2014/main" id="{F6116316-6CA6-4D37-A435-1D67A772BA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2" name="Text Box 7">
          <a:extLst>
            <a:ext uri="{FF2B5EF4-FFF2-40B4-BE49-F238E27FC236}">
              <a16:creationId xmlns:a16="http://schemas.microsoft.com/office/drawing/2014/main" id="{0A7D3785-C3F4-4C08-8911-135221E9C9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3" name="Text Box 7">
          <a:extLst>
            <a:ext uri="{FF2B5EF4-FFF2-40B4-BE49-F238E27FC236}">
              <a16:creationId xmlns:a16="http://schemas.microsoft.com/office/drawing/2014/main" id="{0566609F-6EB5-45F2-AE6F-135EDAF778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4" name="Text Box 7">
          <a:extLst>
            <a:ext uri="{FF2B5EF4-FFF2-40B4-BE49-F238E27FC236}">
              <a16:creationId xmlns:a16="http://schemas.microsoft.com/office/drawing/2014/main" id="{BB86B89C-6262-4602-801A-4391E1E84E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5" name="Text Box 7">
          <a:extLst>
            <a:ext uri="{FF2B5EF4-FFF2-40B4-BE49-F238E27FC236}">
              <a16:creationId xmlns:a16="http://schemas.microsoft.com/office/drawing/2014/main" id="{E2F54C8F-8820-4868-8A6A-EC159DA88B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6" name="Text Box 7">
          <a:extLst>
            <a:ext uri="{FF2B5EF4-FFF2-40B4-BE49-F238E27FC236}">
              <a16:creationId xmlns:a16="http://schemas.microsoft.com/office/drawing/2014/main" id="{29F2D2B0-608A-47B7-A446-84620C8975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7" name="Text Box 7">
          <a:extLst>
            <a:ext uri="{FF2B5EF4-FFF2-40B4-BE49-F238E27FC236}">
              <a16:creationId xmlns:a16="http://schemas.microsoft.com/office/drawing/2014/main" id="{0B3001F5-0560-4B97-9E88-2DBF4667D8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8" name="Text Box 7">
          <a:extLst>
            <a:ext uri="{FF2B5EF4-FFF2-40B4-BE49-F238E27FC236}">
              <a16:creationId xmlns:a16="http://schemas.microsoft.com/office/drawing/2014/main" id="{ECD14B6A-C139-4DC4-A0E3-567000AF0C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79" name="Text Box 7">
          <a:extLst>
            <a:ext uri="{FF2B5EF4-FFF2-40B4-BE49-F238E27FC236}">
              <a16:creationId xmlns:a16="http://schemas.microsoft.com/office/drawing/2014/main" id="{E0FE8A8F-9215-4CE1-856F-90202142B7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0" name="Text Box 7">
          <a:extLst>
            <a:ext uri="{FF2B5EF4-FFF2-40B4-BE49-F238E27FC236}">
              <a16:creationId xmlns:a16="http://schemas.microsoft.com/office/drawing/2014/main" id="{44171A9B-E158-4620-805C-40839BE8D5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1" name="Text Box 7">
          <a:extLst>
            <a:ext uri="{FF2B5EF4-FFF2-40B4-BE49-F238E27FC236}">
              <a16:creationId xmlns:a16="http://schemas.microsoft.com/office/drawing/2014/main" id="{C7ED5583-DA73-4032-84F1-88B2AD7266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2" name="Text Box 7">
          <a:extLst>
            <a:ext uri="{FF2B5EF4-FFF2-40B4-BE49-F238E27FC236}">
              <a16:creationId xmlns:a16="http://schemas.microsoft.com/office/drawing/2014/main" id="{C71FBBC8-58E2-43AF-8536-D8F3A21DFF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3" name="Text Box 7">
          <a:extLst>
            <a:ext uri="{FF2B5EF4-FFF2-40B4-BE49-F238E27FC236}">
              <a16:creationId xmlns:a16="http://schemas.microsoft.com/office/drawing/2014/main" id="{E4C46D69-619A-422E-9E86-9ADAE72611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4" name="Text Box 7">
          <a:extLst>
            <a:ext uri="{FF2B5EF4-FFF2-40B4-BE49-F238E27FC236}">
              <a16:creationId xmlns:a16="http://schemas.microsoft.com/office/drawing/2014/main" id="{3B291325-50F0-4BF2-94A0-4F7F26DDC4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5" name="Text Box 7">
          <a:extLst>
            <a:ext uri="{FF2B5EF4-FFF2-40B4-BE49-F238E27FC236}">
              <a16:creationId xmlns:a16="http://schemas.microsoft.com/office/drawing/2014/main" id="{09417B7F-DFB6-41C7-8119-1489174823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6" name="Text Box 7">
          <a:extLst>
            <a:ext uri="{FF2B5EF4-FFF2-40B4-BE49-F238E27FC236}">
              <a16:creationId xmlns:a16="http://schemas.microsoft.com/office/drawing/2014/main" id="{905E1381-D3C2-40E1-8F54-0D3E63466C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7" name="Text Box 7">
          <a:extLst>
            <a:ext uri="{FF2B5EF4-FFF2-40B4-BE49-F238E27FC236}">
              <a16:creationId xmlns:a16="http://schemas.microsoft.com/office/drawing/2014/main" id="{C34C6673-4753-4805-8E43-4CB9DE0715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8" name="Text Box 7">
          <a:extLst>
            <a:ext uri="{FF2B5EF4-FFF2-40B4-BE49-F238E27FC236}">
              <a16:creationId xmlns:a16="http://schemas.microsoft.com/office/drawing/2014/main" id="{622ABA86-9063-4D32-BF06-4AD5426789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89" name="Text Box 7">
          <a:extLst>
            <a:ext uri="{FF2B5EF4-FFF2-40B4-BE49-F238E27FC236}">
              <a16:creationId xmlns:a16="http://schemas.microsoft.com/office/drawing/2014/main" id="{EB83788A-066D-417A-B9AB-CEDE1EBD03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0" name="Text Box 7">
          <a:extLst>
            <a:ext uri="{FF2B5EF4-FFF2-40B4-BE49-F238E27FC236}">
              <a16:creationId xmlns:a16="http://schemas.microsoft.com/office/drawing/2014/main" id="{6272D5DD-C26B-4DC7-9304-B45FEABD53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1" name="Text Box 7">
          <a:extLst>
            <a:ext uri="{FF2B5EF4-FFF2-40B4-BE49-F238E27FC236}">
              <a16:creationId xmlns:a16="http://schemas.microsoft.com/office/drawing/2014/main" id="{1742CA7B-8C95-4738-8839-A165A15138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2" name="Text Box 7">
          <a:extLst>
            <a:ext uri="{FF2B5EF4-FFF2-40B4-BE49-F238E27FC236}">
              <a16:creationId xmlns:a16="http://schemas.microsoft.com/office/drawing/2014/main" id="{C81DE66B-0D9A-4F3A-AA8B-4D5B4565E1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3" name="Text Box 7">
          <a:extLst>
            <a:ext uri="{FF2B5EF4-FFF2-40B4-BE49-F238E27FC236}">
              <a16:creationId xmlns:a16="http://schemas.microsoft.com/office/drawing/2014/main" id="{3E20E864-2E5E-4058-93FF-4791B128A7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4" name="Text Box 7">
          <a:extLst>
            <a:ext uri="{FF2B5EF4-FFF2-40B4-BE49-F238E27FC236}">
              <a16:creationId xmlns:a16="http://schemas.microsoft.com/office/drawing/2014/main" id="{5D12263C-1C52-41A4-8DC0-439D06BB6C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5" name="Text Box 7">
          <a:extLst>
            <a:ext uri="{FF2B5EF4-FFF2-40B4-BE49-F238E27FC236}">
              <a16:creationId xmlns:a16="http://schemas.microsoft.com/office/drawing/2014/main" id="{0A381CCA-BEE1-4076-BD8B-E1998CFC1A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6" name="Text Box 7">
          <a:extLst>
            <a:ext uri="{FF2B5EF4-FFF2-40B4-BE49-F238E27FC236}">
              <a16:creationId xmlns:a16="http://schemas.microsoft.com/office/drawing/2014/main" id="{CB3AE750-C2B6-4D70-894F-7317C91294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7" name="Text Box 7">
          <a:extLst>
            <a:ext uri="{FF2B5EF4-FFF2-40B4-BE49-F238E27FC236}">
              <a16:creationId xmlns:a16="http://schemas.microsoft.com/office/drawing/2014/main" id="{F2FB222E-0438-4560-80E9-17F508DC1A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8" name="Text Box 7">
          <a:extLst>
            <a:ext uri="{FF2B5EF4-FFF2-40B4-BE49-F238E27FC236}">
              <a16:creationId xmlns:a16="http://schemas.microsoft.com/office/drawing/2014/main" id="{7E2876F4-45F0-43BB-943D-A8A3E9D297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199" name="Text Box 7">
          <a:extLst>
            <a:ext uri="{FF2B5EF4-FFF2-40B4-BE49-F238E27FC236}">
              <a16:creationId xmlns:a16="http://schemas.microsoft.com/office/drawing/2014/main" id="{B98E8F6C-4F9F-466A-870B-6DA7950EAB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0" name="Text Box 7">
          <a:extLst>
            <a:ext uri="{FF2B5EF4-FFF2-40B4-BE49-F238E27FC236}">
              <a16:creationId xmlns:a16="http://schemas.microsoft.com/office/drawing/2014/main" id="{09AA1B59-F5F0-4FF0-97A8-A1107AF409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1" name="Text Box 7">
          <a:extLst>
            <a:ext uri="{FF2B5EF4-FFF2-40B4-BE49-F238E27FC236}">
              <a16:creationId xmlns:a16="http://schemas.microsoft.com/office/drawing/2014/main" id="{01677AB3-0B48-40EA-AD14-AFCF50D0BE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2" name="Text Box 7">
          <a:extLst>
            <a:ext uri="{FF2B5EF4-FFF2-40B4-BE49-F238E27FC236}">
              <a16:creationId xmlns:a16="http://schemas.microsoft.com/office/drawing/2014/main" id="{AC86F2F3-B472-4F9F-A011-A4D00F992D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3" name="Text Box 7">
          <a:extLst>
            <a:ext uri="{FF2B5EF4-FFF2-40B4-BE49-F238E27FC236}">
              <a16:creationId xmlns:a16="http://schemas.microsoft.com/office/drawing/2014/main" id="{A64DFA5D-7D3B-4B10-840B-B21D650937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4" name="Text Box 7">
          <a:extLst>
            <a:ext uri="{FF2B5EF4-FFF2-40B4-BE49-F238E27FC236}">
              <a16:creationId xmlns:a16="http://schemas.microsoft.com/office/drawing/2014/main" id="{08810A77-0EF6-4D23-A85D-FA1EF8D725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5" name="Text Box 7">
          <a:extLst>
            <a:ext uri="{FF2B5EF4-FFF2-40B4-BE49-F238E27FC236}">
              <a16:creationId xmlns:a16="http://schemas.microsoft.com/office/drawing/2014/main" id="{3CF4494B-B2F2-4F82-B9D3-2B0B88F8F8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6" name="Text Box 7">
          <a:extLst>
            <a:ext uri="{FF2B5EF4-FFF2-40B4-BE49-F238E27FC236}">
              <a16:creationId xmlns:a16="http://schemas.microsoft.com/office/drawing/2014/main" id="{DAFC372F-70EE-43DA-82D6-4379FCBC11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7" name="Text Box 7">
          <a:extLst>
            <a:ext uri="{FF2B5EF4-FFF2-40B4-BE49-F238E27FC236}">
              <a16:creationId xmlns:a16="http://schemas.microsoft.com/office/drawing/2014/main" id="{8022BC0A-00C0-4288-A616-817B9FD26D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8" name="Text Box 7">
          <a:extLst>
            <a:ext uri="{FF2B5EF4-FFF2-40B4-BE49-F238E27FC236}">
              <a16:creationId xmlns:a16="http://schemas.microsoft.com/office/drawing/2014/main" id="{ADF4B7BF-F85B-4718-8F2B-9B2E2DF288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09" name="Text Box 7">
          <a:extLst>
            <a:ext uri="{FF2B5EF4-FFF2-40B4-BE49-F238E27FC236}">
              <a16:creationId xmlns:a16="http://schemas.microsoft.com/office/drawing/2014/main" id="{6655D94E-B964-4760-8F8F-86C45AF7F8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0" name="Text Box 7">
          <a:extLst>
            <a:ext uri="{FF2B5EF4-FFF2-40B4-BE49-F238E27FC236}">
              <a16:creationId xmlns:a16="http://schemas.microsoft.com/office/drawing/2014/main" id="{1DC05A10-862F-436C-BE63-621F64428D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1" name="Text Box 7">
          <a:extLst>
            <a:ext uri="{FF2B5EF4-FFF2-40B4-BE49-F238E27FC236}">
              <a16:creationId xmlns:a16="http://schemas.microsoft.com/office/drawing/2014/main" id="{D2E88A62-CE75-4F91-B762-A91A03572A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2" name="Text Box 7">
          <a:extLst>
            <a:ext uri="{FF2B5EF4-FFF2-40B4-BE49-F238E27FC236}">
              <a16:creationId xmlns:a16="http://schemas.microsoft.com/office/drawing/2014/main" id="{54616A09-D601-4BA1-BEF9-CD4232C0F6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3" name="Text Box 7">
          <a:extLst>
            <a:ext uri="{FF2B5EF4-FFF2-40B4-BE49-F238E27FC236}">
              <a16:creationId xmlns:a16="http://schemas.microsoft.com/office/drawing/2014/main" id="{97286EB8-1099-45B6-8C4C-C3AE4C9005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4" name="Text Box 7">
          <a:extLst>
            <a:ext uri="{FF2B5EF4-FFF2-40B4-BE49-F238E27FC236}">
              <a16:creationId xmlns:a16="http://schemas.microsoft.com/office/drawing/2014/main" id="{AB9A334F-F520-46F0-B8D1-AC86D17EE4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5" name="Text Box 7">
          <a:extLst>
            <a:ext uri="{FF2B5EF4-FFF2-40B4-BE49-F238E27FC236}">
              <a16:creationId xmlns:a16="http://schemas.microsoft.com/office/drawing/2014/main" id="{687F32D5-4AA6-4616-A870-8576D0BC53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6" name="Text Box 7">
          <a:extLst>
            <a:ext uri="{FF2B5EF4-FFF2-40B4-BE49-F238E27FC236}">
              <a16:creationId xmlns:a16="http://schemas.microsoft.com/office/drawing/2014/main" id="{885C6557-D940-462A-9B90-7640A18433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7" name="Text Box 7">
          <a:extLst>
            <a:ext uri="{FF2B5EF4-FFF2-40B4-BE49-F238E27FC236}">
              <a16:creationId xmlns:a16="http://schemas.microsoft.com/office/drawing/2014/main" id="{2C43D944-9765-410C-8BB4-DF506EB1DE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8" name="Text Box 7">
          <a:extLst>
            <a:ext uri="{FF2B5EF4-FFF2-40B4-BE49-F238E27FC236}">
              <a16:creationId xmlns:a16="http://schemas.microsoft.com/office/drawing/2014/main" id="{89FC80FB-3246-4975-B13F-F2937D7A59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19" name="Text Box 7">
          <a:extLst>
            <a:ext uri="{FF2B5EF4-FFF2-40B4-BE49-F238E27FC236}">
              <a16:creationId xmlns:a16="http://schemas.microsoft.com/office/drawing/2014/main" id="{CBC4C2EC-10F8-464F-BA1E-BB800BEAF6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0" name="Text Box 7">
          <a:extLst>
            <a:ext uri="{FF2B5EF4-FFF2-40B4-BE49-F238E27FC236}">
              <a16:creationId xmlns:a16="http://schemas.microsoft.com/office/drawing/2014/main" id="{E930A69F-7B3C-464C-9060-960C103039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1" name="Text Box 7">
          <a:extLst>
            <a:ext uri="{FF2B5EF4-FFF2-40B4-BE49-F238E27FC236}">
              <a16:creationId xmlns:a16="http://schemas.microsoft.com/office/drawing/2014/main" id="{3D0C45B7-445C-4BC5-85F4-BDD08673DF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2" name="Text Box 7">
          <a:extLst>
            <a:ext uri="{FF2B5EF4-FFF2-40B4-BE49-F238E27FC236}">
              <a16:creationId xmlns:a16="http://schemas.microsoft.com/office/drawing/2014/main" id="{D35E9807-3DF3-45FA-A90A-AFFF1C99F7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3" name="Text Box 7">
          <a:extLst>
            <a:ext uri="{FF2B5EF4-FFF2-40B4-BE49-F238E27FC236}">
              <a16:creationId xmlns:a16="http://schemas.microsoft.com/office/drawing/2014/main" id="{44E68069-95D9-49CB-AB59-5293A9CEC3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4" name="Text Box 7">
          <a:extLst>
            <a:ext uri="{FF2B5EF4-FFF2-40B4-BE49-F238E27FC236}">
              <a16:creationId xmlns:a16="http://schemas.microsoft.com/office/drawing/2014/main" id="{8080100C-D675-436A-98B0-6F81CEA45C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5" name="Text Box 7">
          <a:extLst>
            <a:ext uri="{FF2B5EF4-FFF2-40B4-BE49-F238E27FC236}">
              <a16:creationId xmlns:a16="http://schemas.microsoft.com/office/drawing/2014/main" id="{2D3F59C2-E13E-4D6A-AA1F-755C0EF82C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6" name="Text Box 7">
          <a:extLst>
            <a:ext uri="{FF2B5EF4-FFF2-40B4-BE49-F238E27FC236}">
              <a16:creationId xmlns:a16="http://schemas.microsoft.com/office/drawing/2014/main" id="{2ACDB063-F3F1-49C3-9BB0-1489353FF5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7" name="Text Box 7">
          <a:extLst>
            <a:ext uri="{FF2B5EF4-FFF2-40B4-BE49-F238E27FC236}">
              <a16:creationId xmlns:a16="http://schemas.microsoft.com/office/drawing/2014/main" id="{AF02FD51-E7B7-49B1-91F9-07C2055687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8" name="Text Box 7">
          <a:extLst>
            <a:ext uri="{FF2B5EF4-FFF2-40B4-BE49-F238E27FC236}">
              <a16:creationId xmlns:a16="http://schemas.microsoft.com/office/drawing/2014/main" id="{2F2925C8-16CE-4061-9641-58C94EA41D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29" name="Text Box 7">
          <a:extLst>
            <a:ext uri="{FF2B5EF4-FFF2-40B4-BE49-F238E27FC236}">
              <a16:creationId xmlns:a16="http://schemas.microsoft.com/office/drawing/2014/main" id="{D74EED61-0651-4AA4-AAC4-AD5A7AD7CD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0" name="Text Box 7">
          <a:extLst>
            <a:ext uri="{FF2B5EF4-FFF2-40B4-BE49-F238E27FC236}">
              <a16:creationId xmlns:a16="http://schemas.microsoft.com/office/drawing/2014/main" id="{959344E9-A12A-460E-8B4F-E721D0F19F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1" name="Text Box 7">
          <a:extLst>
            <a:ext uri="{FF2B5EF4-FFF2-40B4-BE49-F238E27FC236}">
              <a16:creationId xmlns:a16="http://schemas.microsoft.com/office/drawing/2014/main" id="{DC6878D6-86BB-4D24-BAC3-5B1F87D404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2" name="Text Box 7">
          <a:extLst>
            <a:ext uri="{FF2B5EF4-FFF2-40B4-BE49-F238E27FC236}">
              <a16:creationId xmlns:a16="http://schemas.microsoft.com/office/drawing/2014/main" id="{604086AB-D1FF-4900-B782-F62BFF5B8C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3" name="Text Box 7">
          <a:extLst>
            <a:ext uri="{FF2B5EF4-FFF2-40B4-BE49-F238E27FC236}">
              <a16:creationId xmlns:a16="http://schemas.microsoft.com/office/drawing/2014/main" id="{6D7EAA37-87B9-41C1-83E1-6B93A2191C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4" name="Text Box 7">
          <a:extLst>
            <a:ext uri="{FF2B5EF4-FFF2-40B4-BE49-F238E27FC236}">
              <a16:creationId xmlns:a16="http://schemas.microsoft.com/office/drawing/2014/main" id="{E5AA3B2D-33D3-4CEA-B44A-7F5215775A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5" name="Text Box 7">
          <a:extLst>
            <a:ext uri="{FF2B5EF4-FFF2-40B4-BE49-F238E27FC236}">
              <a16:creationId xmlns:a16="http://schemas.microsoft.com/office/drawing/2014/main" id="{B1E76E25-3F81-4615-ACC6-706C930C1C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6" name="Text Box 7">
          <a:extLst>
            <a:ext uri="{FF2B5EF4-FFF2-40B4-BE49-F238E27FC236}">
              <a16:creationId xmlns:a16="http://schemas.microsoft.com/office/drawing/2014/main" id="{E9EEAF1B-8653-4EEA-AB7A-FA95B65777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7" name="Text Box 7">
          <a:extLst>
            <a:ext uri="{FF2B5EF4-FFF2-40B4-BE49-F238E27FC236}">
              <a16:creationId xmlns:a16="http://schemas.microsoft.com/office/drawing/2014/main" id="{B7C4227F-579E-4521-A0C3-40F58302D8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8" name="Text Box 7">
          <a:extLst>
            <a:ext uri="{FF2B5EF4-FFF2-40B4-BE49-F238E27FC236}">
              <a16:creationId xmlns:a16="http://schemas.microsoft.com/office/drawing/2014/main" id="{F5FE044A-45E0-4825-A16F-CAB24803CC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39" name="Text Box 7">
          <a:extLst>
            <a:ext uri="{FF2B5EF4-FFF2-40B4-BE49-F238E27FC236}">
              <a16:creationId xmlns:a16="http://schemas.microsoft.com/office/drawing/2014/main" id="{3C13E6F6-EB91-441E-9A5E-8CD338AC74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0" name="Text Box 7">
          <a:extLst>
            <a:ext uri="{FF2B5EF4-FFF2-40B4-BE49-F238E27FC236}">
              <a16:creationId xmlns:a16="http://schemas.microsoft.com/office/drawing/2014/main" id="{71BA3761-64D6-4113-A8E1-C8C250866F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1" name="Text Box 7">
          <a:extLst>
            <a:ext uri="{FF2B5EF4-FFF2-40B4-BE49-F238E27FC236}">
              <a16:creationId xmlns:a16="http://schemas.microsoft.com/office/drawing/2014/main" id="{7BB7BC89-F687-446C-83B1-B17AA80DAB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2" name="Text Box 7">
          <a:extLst>
            <a:ext uri="{FF2B5EF4-FFF2-40B4-BE49-F238E27FC236}">
              <a16:creationId xmlns:a16="http://schemas.microsoft.com/office/drawing/2014/main" id="{76A80E3A-D4F7-487C-8D57-5D3C89E399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3" name="Text Box 7">
          <a:extLst>
            <a:ext uri="{FF2B5EF4-FFF2-40B4-BE49-F238E27FC236}">
              <a16:creationId xmlns:a16="http://schemas.microsoft.com/office/drawing/2014/main" id="{681545BD-7665-4506-BCD9-C66846FCA5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4" name="Text Box 7">
          <a:extLst>
            <a:ext uri="{FF2B5EF4-FFF2-40B4-BE49-F238E27FC236}">
              <a16:creationId xmlns:a16="http://schemas.microsoft.com/office/drawing/2014/main" id="{F2DA27C7-D4C8-4F4A-884B-FDDB3D7860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5" name="Text Box 7">
          <a:extLst>
            <a:ext uri="{FF2B5EF4-FFF2-40B4-BE49-F238E27FC236}">
              <a16:creationId xmlns:a16="http://schemas.microsoft.com/office/drawing/2014/main" id="{A3337F23-7193-461B-9D2D-12ACE80A26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6" name="Text Box 7">
          <a:extLst>
            <a:ext uri="{FF2B5EF4-FFF2-40B4-BE49-F238E27FC236}">
              <a16:creationId xmlns:a16="http://schemas.microsoft.com/office/drawing/2014/main" id="{8CB2E4E1-4807-41E8-AACF-D66770FEAF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7" name="Text Box 7">
          <a:extLst>
            <a:ext uri="{FF2B5EF4-FFF2-40B4-BE49-F238E27FC236}">
              <a16:creationId xmlns:a16="http://schemas.microsoft.com/office/drawing/2014/main" id="{98C51A9F-6172-464E-9E72-9A28FB41B2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8" name="Text Box 7">
          <a:extLst>
            <a:ext uri="{FF2B5EF4-FFF2-40B4-BE49-F238E27FC236}">
              <a16:creationId xmlns:a16="http://schemas.microsoft.com/office/drawing/2014/main" id="{C0A454A7-77D2-4081-973F-21FA9D9982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49" name="Text Box 7">
          <a:extLst>
            <a:ext uri="{FF2B5EF4-FFF2-40B4-BE49-F238E27FC236}">
              <a16:creationId xmlns:a16="http://schemas.microsoft.com/office/drawing/2014/main" id="{B0789188-1EEC-4731-B10A-ACE7AE1963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0" name="Text Box 7">
          <a:extLst>
            <a:ext uri="{FF2B5EF4-FFF2-40B4-BE49-F238E27FC236}">
              <a16:creationId xmlns:a16="http://schemas.microsoft.com/office/drawing/2014/main" id="{1A32E02E-2A60-4046-B36C-B8A1ACA940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1" name="Text Box 7">
          <a:extLst>
            <a:ext uri="{FF2B5EF4-FFF2-40B4-BE49-F238E27FC236}">
              <a16:creationId xmlns:a16="http://schemas.microsoft.com/office/drawing/2014/main" id="{89C13A4D-8D5F-47E4-862C-C9695A50E5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2" name="Text Box 7">
          <a:extLst>
            <a:ext uri="{FF2B5EF4-FFF2-40B4-BE49-F238E27FC236}">
              <a16:creationId xmlns:a16="http://schemas.microsoft.com/office/drawing/2014/main" id="{DE4C563E-9EFA-4633-8CD2-AFD4B9847E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3" name="Text Box 7">
          <a:extLst>
            <a:ext uri="{FF2B5EF4-FFF2-40B4-BE49-F238E27FC236}">
              <a16:creationId xmlns:a16="http://schemas.microsoft.com/office/drawing/2014/main" id="{240CFD7B-9DCC-4867-8CD1-27E8AB6991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4" name="Text Box 7">
          <a:extLst>
            <a:ext uri="{FF2B5EF4-FFF2-40B4-BE49-F238E27FC236}">
              <a16:creationId xmlns:a16="http://schemas.microsoft.com/office/drawing/2014/main" id="{AA7B452A-010F-4C3E-8309-3C087C3021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5" name="Text Box 7">
          <a:extLst>
            <a:ext uri="{FF2B5EF4-FFF2-40B4-BE49-F238E27FC236}">
              <a16:creationId xmlns:a16="http://schemas.microsoft.com/office/drawing/2014/main" id="{D0B8E929-79FD-4BE0-9EBC-DC528C3358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6" name="Text Box 7">
          <a:extLst>
            <a:ext uri="{FF2B5EF4-FFF2-40B4-BE49-F238E27FC236}">
              <a16:creationId xmlns:a16="http://schemas.microsoft.com/office/drawing/2014/main" id="{84A31E57-D29B-4186-B927-C83AF4EDE5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7" name="Text Box 7">
          <a:extLst>
            <a:ext uri="{FF2B5EF4-FFF2-40B4-BE49-F238E27FC236}">
              <a16:creationId xmlns:a16="http://schemas.microsoft.com/office/drawing/2014/main" id="{552F679F-4C78-40AD-A7A2-9080BA3F2D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8" name="Text Box 7">
          <a:extLst>
            <a:ext uri="{FF2B5EF4-FFF2-40B4-BE49-F238E27FC236}">
              <a16:creationId xmlns:a16="http://schemas.microsoft.com/office/drawing/2014/main" id="{F643712E-4B07-4C75-A9A7-0A51D3A97E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59" name="Text Box 7">
          <a:extLst>
            <a:ext uri="{FF2B5EF4-FFF2-40B4-BE49-F238E27FC236}">
              <a16:creationId xmlns:a16="http://schemas.microsoft.com/office/drawing/2014/main" id="{BFE50FDA-AA4D-4C8E-83F9-8590CF613E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0" name="Text Box 7">
          <a:extLst>
            <a:ext uri="{FF2B5EF4-FFF2-40B4-BE49-F238E27FC236}">
              <a16:creationId xmlns:a16="http://schemas.microsoft.com/office/drawing/2014/main" id="{FA94D6F8-E2C7-418F-906D-B60EDC0029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1" name="Text Box 7">
          <a:extLst>
            <a:ext uri="{FF2B5EF4-FFF2-40B4-BE49-F238E27FC236}">
              <a16:creationId xmlns:a16="http://schemas.microsoft.com/office/drawing/2014/main" id="{8B0D2C94-315A-439A-A216-B7C68C6DB0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2" name="Text Box 7">
          <a:extLst>
            <a:ext uri="{FF2B5EF4-FFF2-40B4-BE49-F238E27FC236}">
              <a16:creationId xmlns:a16="http://schemas.microsoft.com/office/drawing/2014/main" id="{79585A1D-E11A-4B5E-AAA9-730CFB7B43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3" name="Text Box 7">
          <a:extLst>
            <a:ext uri="{FF2B5EF4-FFF2-40B4-BE49-F238E27FC236}">
              <a16:creationId xmlns:a16="http://schemas.microsoft.com/office/drawing/2014/main" id="{68EF7F98-6413-44BF-A59E-0246483BBB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4" name="Text Box 7">
          <a:extLst>
            <a:ext uri="{FF2B5EF4-FFF2-40B4-BE49-F238E27FC236}">
              <a16:creationId xmlns:a16="http://schemas.microsoft.com/office/drawing/2014/main" id="{EFFCAAB6-EA07-422C-B143-98BA486DB6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5" name="Text Box 7">
          <a:extLst>
            <a:ext uri="{FF2B5EF4-FFF2-40B4-BE49-F238E27FC236}">
              <a16:creationId xmlns:a16="http://schemas.microsoft.com/office/drawing/2014/main" id="{6C25F92C-8EE2-4373-9426-EC0A014530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6" name="Text Box 7">
          <a:extLst>
            <a:ext uri="{FF2B5EF4-FFF2-40B4-BE49-F238E27FC236}">
              <a16:creationId xmlns:a16="http://schemas.microsoft.com/office/drawing/2014/main" id="{B3971A70-10C9-4541-A780-37C9CEBA8B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7" name="Text Box 7">
          <a:extLst>
            <a:ext uri="{FF2B5EF4-FFF2-40B4-BE49-F238E27FC236}">
              <a16:creationId xmlns:a16="http://schemas.microsoft.com/office/drawing/2014/main" id="{A10CCFEE-17DA-41D4-9A78-6357B870B7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8" name="Text Box 7">
          <a:extLst>
            <a:ext uri="{FF2B5EF4-FFF2-40B4-BE49-F238E27FC236}">
              <a16:creationId xmlns:a16="http://schemas.microsoft.com/office/drawing/2014/main" id="{C0E444BD-EF29-4A40-82F9-D9813E8065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69" name="Text Box 7">
          <a:extLst>
            <a:ext uri="{FF2B5EF4-FFF2-40B4-BE49-F238E27FC236}">
              <a16:creationId xmlns:a16="http://schemas.microsoft.com/office/drawing/2014/main" id="{6F172B45-B46C-4FA9-81C5-DBF076CC2F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0" name="Text Box 7">
          <a:extLst>
            <a:ext uri="{FF2B5EF4-FFF2-40B4-BE49-F238E27FC236}">
              <a16:creationId xmlns:a16="http://schemas.microsoft.com/office/drawing/2014/main" id="{1D12D82E-4229-4D3D-92B3-583AC75AAA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1" name="Text Box 7">
          <a:extLst>
            <a:ext uri="{FF2B5EF4-FFF2-40B4-BE49-F238E27FC236}">
              <a16:creationId xmlns:a16="http://schemas.microsoft.com/office/drawing/2014/main" id="{7891F981-B15A-46A6-9CE9-5F769709AD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2" name="Text Box 7">
          <a:extLst>
            <a:ext uri="{FF2B5EF4-FFF2-40B4-BE49-F238E27FC236}">
              <a16:creationId xmlns:a16="http://schemas.microsoft.com/office/drawing/2014/main" id="{160413DB-8E7F-4F07-9993-FDF041C64D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3" name="Text Box 7">
          <a:extLst>
            <a:ext uri="{FF2B5EF4-FFF2-40B4-BE49-F238E27FC236}">
              <a16:creationId xmlns:a16="http://schemas.microsoft.com/office/drawing/2014/main" id="{8663DD1B-9E20-4214-9F31-E5B064ED6B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4" name="Text Box 7">
          <a:extLst>
            <a:ext uri="{FF2B5EF4-FFF2-40B4-BE49-F238E27FC236}">
              <a16:creationId xmlns:a16="http://schemas.microsoft.com/office/drawing/2014/main" id="{ED439DB7-C59E-4639-B75E-944D6DFDA0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5" name="Text Box 7">
          <a:extLst>
            <a:ext uri="{FF2B5EF4-FFF2-40B4-BE49-F238E27FC236}">
              <a16:creationId xmlns:a16="http://schemas.microsoft.com/office/drawing/2014/main" id="{BAA3659F-35E9-443E-B3D7-DCF416B920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6" name="Text Box 7">
          <a:extLst>
            <a:ext uri="{FF2B5EF4-FFF2-40B4-BE49-F238E27FC236}">
              <a16:creationId xmlns:a16="http://schemas.microsoft.com/office/drawing/2014/main" id="{4D848DD8-A5ED-4397-8645-C233E08B54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7" name="Text Box 7">
          <a:extLst>
            <a:ext uri="{FF2B5EF4-FFF2-40B4-BE49-F238E27FC236}">
              <a16:creationId xmlns:a16="http://schemas.microsoft.com/office/drawing/2014/main" id="{62ECD347-C25C-4A9F-B131-B8F4FD4A22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8" name="Text Box 7">
          <a:extLst>
            <a:ext uri="{FF2B5EF4-FFF2-40B4-BE49-F238E27FC236}">
              <a16:creationId xmlns:a16="http://schemas.microsoft.com/office/drawing/2014/main" id="{7E214FDC-E330-4A5A-ACF7-345D04FEC5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79" name="Text Box 7">
          <a:extLst>
            <a:ext uri="{FF2B5EF4-FFF2-40B4-BE49-F238E27FC236}">
              <a16:creationId xmlns:a16="http://schemas.microsoft.com/office/drawing/2014/main" id="{3A95E28B-5CB6-4E1E-AAE3-B353725FAD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0" name="Text Box 7">
          <a:extLst>
            <a:ext uri="{FF2B5EF4-FFF2-40B4-BE49-F238E27FC236}">
              <a16:creationId xmlns:a16="http://schemas.microsoft.com/office/drawing/2014/main" id="{39764210-C7F2-4C52-A756-DA0148BC9D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1" name="Text Box 7">
          <a:extLst>
            <a:ext uri="{FF2B5EF4-FFF2-40B4-BE49-F238E27FC236}">
              <a16:creationId xmlns:a16="http://schemas.microsoft.com/office/drawing/2014/main" id="{80A4E635-9D2E-4523-BDC6-9136439F90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2" name="Text Box 7">
          <a:extLst>
            <a:ext uri="{FF2B5EF4-FFF2-40B4-BE49-F238E27FC236}">
              <a16:creationId xmlns:a16="http://schemas.microsoft.com/office/drawing/2014/main" id="{7B82FD56-65D5-4D5A-892D-AEF3C46983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3" name="Text Box 7">
          <a:extLst>
            <a:ext uri="{FF2B5EF4-FFF2-40B4-BE49-F238E27FC236}">
              <a16:creationId xmlns:a16="http://schemas.microsoft.com/office/drawing/2014/main" id="{6C534D16-D610-49F2-AFD3-92C93B3F62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4" name="Text Box 7">
          <a:extLst>
            <a:ext uri="{FF2B5EF4-FFF2-40B4-BE49-F238E27FC236}">
              <a16:creationId xmlns:a16="http://schemas.microsoft.com/office/drawing/2014/main" id="{630F038C-0F4F-47C9-B4D0-30F8292EE5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5" name="Text Box 7">
          <a:extLst>
            <a:ext uri="{FF2B5EF4-FFF2-40B4-BE49-F238E27FC236}">
              <a16:creationId xmlns:a16="http://schemas.microsoft.com/office/drawing/2014/main" id="{74E5A515-361B-4313-9F4A-70DD9F3E8C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6" name="Text Box 7">
          <a:extLst>
            <a:ext uri="{FF2B5EF4-FFF2-40B4-BE49-F238E27FC236}">
              <a16:creationId xmlns:a16="http://schemas.microsoft.com/office/drawing/2014/main" id="{0E9DC2A9-A16C-4A85-96CD-BDD1F63B66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7" name="Text Box 7">
          <a:extLst>
            <a:ext uri="{FF2B5EF4-FFF2-40B4-BE49-F238E27FC236}">
              <a16:creationId xmlns:a16="http://schemas.microsoft.com/office/drawing/2014/main" id="{DA61C5A5-C5B2-400B-A193-E4A140B7A9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8" name="Text Box 7">
          <a:extLst>
            <a:ext uri="{FF2B5EF4-FFF2-40B4-BE49-F238E27FC236}">
              <a16:creationId xmlns:a16="http://schemas.microsoft.com/office/drawing/2014/main" id="{3C971EB7-D21B-4FC6-9AB7-1EE225C323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89" name="Text Box 7">
          <a:extLst>
            <a:ext uri="{FF2B5EF4-FFF2-40B4-BE49-F238E27FC236}">
              <a16:creationId xmlns:a16="http://schemas.microsoft.com/office/drawing/2014/main" id="{3B448246-C2E2-48DD-9113-A372155A21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0" name="Text Box 7">
          <a:extLst>
            <a:ext uri="{FF2B5EF4-FFF2-40B4-BE49-F238E27FC236}">
              <a16:creationId xmlns:a16="http://schemas.microsoft.com/office/drawing/2014/main" id="{17AE0351-5BAE-44E6-84FE-4D5C9B3A58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1" name="Text Box 7">
          <a:extLst>
            <a:ext uri="{FF2B5EF4-FFF2-40B4-BE49-F238E27FC236}">
              <a16:creationId xmlns:a16="http://schemas.microsoft.com/office/drawing/2014/main" id="{8FA44BC4-8CA9-4630-8221-8B5BE27937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2" name="Text Box 7">
          <a:extLst>
            <a:ext uri="{FF2B5EF4-FFF2-40B4-BE49-F238E27FC236}">
              <a16:creationId xmlns:a16="http://schemas.microsoft.com/office/drawing/2014/main" id="{D9C80F55-FA2F-49D0-92DF-F439CA5632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3" name="Text Box 7">
          <a:extLst>
            <a:ext uri="{FF2B5EF4-FFF2-40B4-BE49-F238E27FC236}">
              <a16:creationId xmlns:a16="http://schemas.microsoft.com/office/drawing/2014/main" id="{0967F34F-E671-4EE9-ADDC-E4FEACD797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4" name="Text Box 7">
          <a:extLst>
            <a:ext uri="{FF2B5EF4-FFF2-40B4-BE49-F238E27FC236}">
              <a16:creationId xmlns:a16="http://schemas.microsoft.com/office/drawing/2014/main" id="{5F347EFD-5EF9-4006-A822-4BFA2A87D3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5" name="Text Box 7">
          <a:extLst>
            <a:ext uri="{FF2B5EF4-FFF2-40B4-BE49-F238E27FC236}">
              <a16:creationId xmlns:a16="http://schemas.microsoft.com/office/drawing/2014/main" id="{C699488D-F1F1-4C2C-9C51-007BCF97B7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6" name="Text Box 7">
          <a:extLst>
            <a:ext uri="{FF2B5EF4-FFF2-40B4-BE49-F238E27FC236}">
              <a16:creationId xmlns:a16="http://schemas.microsoft.com/office/drawing/2014/main" id="{DFD70C50-8809-4A3D-9C51-D585E895B5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7" name="Text Box 7">
          <a:extLst>
            <a:ext uri="{FF2B5EF4-FFF2-40B4-BE49-F238E27FC236}">
              <a16:creationId xmlns:a16="http://schemas.microsoft.com/office/drawing/2014/main" id="{1C9FDC70-7B29-4726-B56B-FBABC80E1C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8" name="Text Box 7">
          <a:extLst>
            <a:ext uri="{FF2B5EF4-FFF2-40B4-BE49-F238E27FC236}">
              <a16:creationId xmlns:a16="http://schemas.microsoft.com/office/drawing/2014/main" id="{447897F8-5501-4B3B-8FEE-A9EE6024B3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299" name="Text Box 7">
          <a:extLst>
            <a:ext uri="{FF2B5EF4-FFF2-40B4-BE49-F238E27FC236}">
              <a16:creationId xmlns:a16="http://schemas.microsoft.com/office/drawing/2014/main" id="{4F9B02F8-7D9E-4FCA-AD6E-DB7985774F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0" name="Text Box 7">
          <a:extLst>
            <a:ext uri="{FF2B5EF4-FFF2-40B4-BE49-F238E27FC236}">
              <a16:creationId xmlns:a16="http://schemas.microsoft.com/office/drawing/2014/main" id="{EB4D4157-0AAB-434C-8D73-F011E9D121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1" name="Text Box 7">
          <a:extLst>
            <a:ext uri="{FF2B5EF4-FFF2-40B4-BE49-F238E27FC236}">
              <a16:creationId xmlns:a16="http://schemas.microsoft.com/office/drawing/2014/main" id="{E99A2A53-C760-47DF-9F75-8C6ED66F3C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2" name="Text Box 7">
          <a:extLst>
            <a:ext uri="{FF2B5EF4-FFF2-40B4-BE49-F238E27FC236}">
              <a16:creationId xmlns:a16="http://schemas.microsoft.com/office/drawing/2014/main" id="{441A5CF0-416C-4267-AA08-E025A5E60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3" name="Text Box 7">
          <a:extLst>
            <a:ext uri="{FF2B5EF4-FFF2-40B4-BE49-F238E27FC236}">
              <a16:creationId xmlns:a16="http://schemas.microsoft.com/office/drawing/2014/main" id="{0339B189-818E-40E0-95FE-6C46CAC4CB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4" name="Text Box 7">
          <a:extLst>
            <a:ext uri="{FF2B5EF4-FFF2-40B4-BE49-F238E27FC236}">
              <a16:creationId xmlns:a16="http://schemas.microsoft.com/office/drawing/2014/main" id="{FDF98C81-C866-4C3F-837A-CB20FC92A2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5" name="Text Box 7">
          <a:extLst>
            <a:ext uri="{FF2B5EF4-FFF2-40B4-BE49-F238E27FC236}">
              <a16:creationId xmlns:a16="http://schemas.microsoft.com/office/drawing/2014/main" id="{94D15E1D-7F4E-40C3-A1E3-F4FEACDD43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6" name="Text Box 7">
          <a:extLst>
            <a:ext uri="{FF2B5EF4-FFF2-40B4-BE49-F238E27FC236}">
              <a16:creationId xmlns:a16="http://schemas.microsoft.com/office/drawing/2014/main" id="{3E8FD745-EF1F-41D1-8D3F-010E4B6850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7" name="Text Box 7">
          <a:extLst>
            <a:ext uri="{FF2B5EF4-FFF2-40B4-BE49-F238E27FC236}">
              <a16:creationId xmlns:a16="http://schemas.microsoft.com/office/drawing/2014/main" id="{DA8C012E-B045-491C-AC86-DBE7F1DE22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8" name="Text Box 7">
          <a:extLst>
            <a:ext uri="{FF2B5EF4-FFF2-40B4-BE49-F238E27FC236}">
              <a16:creationId xmlns:a16="http://schemas.microsoft.com/office/drawing/2014/main" id="{536F14CE-E577-4456-BB09-B7D94894EA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09" name="Text Box 7">
          <a:extLst>
            <a:ext uri="{FF2B5EF4-FFF2-40B4-BE49-F238E27FC236}">
              <a16:creationId xmlns:a16="http://schemas.microsoft.com/office/drawing/2014/main" id="{1DAD4AE8-3707-467E-8526-E8227E0E90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0" name="Text Box 7">
          <a:extLst>
            <a:ext uri="{FF2B5EF4-FFF2-40B4-BE49-F238E27FC236}">
              <a16:creationId xmlns:a16="http://schemas.microsoft.com/office/drawing/2014/main" id="{3CA7DA3A-BF68-4ABD-8C98-0834378B37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1" name="Text Box 7">
          <a:extLst>
            <a:ext uri="{FF2B5EF4-FFF2-40B4-BE49-F238E27FC236}">
              <a16:creationId xmlns:a16="http://schemas.microsoft.com/office/drawing/2014/main" id="{5C13B94F-8407-4F00-84ED-14A3A1D2DE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2" name="Text Box 7">
          <a:extLst>
            <a:ext uri="{FF2B5EF4-FFF2-40B4-BE49-F238E27FC236}">
              <a16:creationId xmlns:a16="http://schemas.microsoft.com/office/drawing/2014/main" id="{F26BED71-398D-4932-BF03-9DE1E5AF80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3" name="Text Box 7">
          <a:extLst>
            <a:ext uri="{FF2B5EF4-FFF2-40B4-BE49-F238E27FC236}">
              <a16:creationId xmlns:a16="http://schemas.microsoft.com/office/drawing/2014/main" id="{202C89D8-E8C2-44C9-9E56-F3F8EE8C3B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4" name="Text Box 7">
          <a:extLst>
            <a:ext uri="{FF2B5EF4-FFF2-40B4-BE49-F238E27FC236}">
              <a16:creationId xmlns:a16="http://schemas.microsoft.com/office/drawing/2014/main" id="{6834F083-B3E2-4961-9B17-70320AF7D9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5" name="Text Box 7">
          <a:extLst>
            <a:ext uri="{FF2B5EF4-FFF2-40B4-BE49-F238E27FC236}">
              <a16:creationId xmlns:a16="http://schemas.microsoft.com/office/drawing/2014/main" id="{5A45972F-CEDB-4383-A58E-F6DD561728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6" name="Text Box 7">
          <a:extLst>
            <a:ext uri="{FF2B5EF4-FFF2-40B4-BE49-F238E27FC236}">
              <a16:creationId xmlns:a16="http://schemas.microsoft.com/office/drawing/2014/main" id="{24BB87FF-6741-4E7A-A8A0-23B9321CD2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7" name="Text Box 7">
          <a:extLst>
            <a:ext uri="{FF2B5EF4-FFF2-40B4-BE49-F238E27FC236}">
              <a16:creationId xmlns:a16="http://schemas.microsoft.com/office/drawing/2014/main" id="{52E1093A-FBD9-45EC-A448-E62901E094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8" name="Text Box 7">
          <a:extLst>
            <a:ext uri="{FF2B5EF4-FFF2-40B4-BE49-F238E27FC236}">
              <a16:creationId xmlns:a16="http://schemas.microsoft.com/office/drawing/2014/main" id="{63932930-EFDE-4CC5-A8C6-E2E343B981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19" name="Text Box 7">
          <a:extLst>
            <a:ext uri="{FF2B5EF4-FFF2-40B4-BE49-F238E27FC236}">
              <a16:creationId xmlns:a16="http://schemas.microsoft.com/office/drawing/2014/main" id="{A806CB4E-A239-4A4B-94A1-C9F8432C4F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0" name="Text Box 7">
          <a:extLst>
            <a:ext uri="{FF2B5EF4-FFF2-40B4-BE49-F238E27FC236}">
              <a16:creationId xmlns:a16="http://schemas.microsoft.com/office/drawing/2014/main" id="{F9B1F71F-8834-4302-BB67-59323E0918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1" name="Text Box 7">
          <a:extLst>
            <a:ext uri="{FF2B5EF4-FFF2-40B4-BE49-F238E27FC236}">
              <a16:creationId xmlns:a16="http://schemas.microsoft.com/office/drawing/2014/main" id="{A9B5D8E4-E4F2-44D4-8645-AA25633155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2" name="Text Box 7">
          <a:extLst>
            <a:ext uri="{FF2B5EF4-FFF2-40B4-BE49-F238E27FC236}">
              <a16:creationId xmlns:a16="http://schemas.microsoft.com/office/drawing/2014/main" id="{D7F9E9C3-5348-4C69-B27D-FD3CF0D947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3" name="Text Box 7">
          <a:extLst>
            <a:ext uri="{FF2B5EF4-FFF2-40B4-BE49-F238E27FC236}">
              <a16:creationId xmlns:a16="http://schemas.microsoft.com/office/drawing/2014/main" id="{3BFFDB78-16C8-4358-8780-9F0A52EF29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4" name="Text Box 7">
          <a:extLst>
            <a:ext uri="{FF2B5EF4-FFF2-40B4-BE49-F238E27FC236}">
              <a16:creationId xmlns:a16="http://schemas.microsoft.com/office/drawing/2014/main" id="{C86EB08B-9228-493F-92D6-B6ED0FB822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5" name="Text Box 7">
          <a:extLst>
            <a:ext uri="{FF2B5EF4-FFF2-40B4-BE49-F238E27FC236}">
              <a16:creationId xmlns:a16="http://schemas.microsoft.com/office/drawing/2014/main" id="{34816A78-393F-4C08-9FE0-DD844994C1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6" name="Text Box 7">
          <a:extLst>
            <a:ext uri="{FF2B5EF4-FFF2-40B4-BE49-F238E27FC236}">
              <a16:creationId xmlns:a16="http://schemas.microsoft.com/office/drawing/2014/main" id="{387735A1-DF96-483C-88F5-C61831DA59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7" name="Text Box 7">
          <a:extLst>
            <a:ext uri="{FF2B5EF4-FFF2-40B4-BE49-F238E27FC236}">
              <a16:creationId xmlns:a16="http://schemas.microsoft.com/office/drawing/2014/main" id="{AAA4FE46-088F-4E82-9D53-AA2682D26D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8" name="Text Box 7">
          <a:extLst>
            <a:ext uri="{FF2B5EF4-FFF2-40B4-BE49-F238E27FC236}">
              <a16:creationId xmlns:a16="http://schemas.microsoft.com/office/drawing/2014/main" id="{44C5E3E7-3ADC-4361-AAE7-701154E641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29" name="Text Box 7">
          <a:extLst>
            <a:ext uri="{FF2B5EF4-FFF2-40B4-BE49-F238E27FC236}">
              <a16:creationId xmlns:a16="http://schemas.microsoft.com/office/drawing/2014/main" id="{CD51DA2A-EA45-484D-954C-E32F2CDE56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0" name="Text Box 7">
          <a:extLst>
            <a:ext uri="{FF2B5EF4-FFF2-40B4-BE49-F238E27FC236}">
              <a16:creationId xmlns:a16="http://schemas.microsoft.com/office/drawing/2014/main" id="{6B1BE85F-8E35-4C92-83D7-4713044189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1" name="Text Box 7">
          <a:extLst>
            <a:ext uri="{FF2B5EF4-FFF2-40B4-BE49-F238E27FC236}">
              <a16:creationId xmlns:a16="http://schemas.microsoft.com/office/drawing/2014/main" id="{71A9476E-37B1-4A3B-95F0-CCFE046E60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2" name="Text Box 7">
          <a:extLst>
            <a:ext uri="{FF2B5EF4-FFF2-40B4-BE49-F238E27FC236}">
              <a16:creationId xmlns:a16="http://schemas.microsoft.com/office/drawing/2014/main" id="{A53D7E12-4D22-491B-BE12-D1A49E0744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3" name="Text Box 7">
          <a:extLst>
            <a:ext uri="{FF2B5EF4-FFF2-40B4-BE49-F238E27FC236}">
              <a16:creationId xmlns:a16="http://schemas.microsoft.com/office/drawing/2014/main" id="{BA3929F6-3A15-4834-8D39-DD2BF65F03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4" name="Text Box 7">
          <a:extLst>
            <a:ext uri="{FF2B5EF4-FFF2-40B4-BE49-F238E27FC236}">
              <a16:creationId xmlns:a16="http://schemas.microsoft.com/office/drawing/2014/main" id="{97250BDC-DD37-45DE-B44F-93EB779C87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5" name="Text Box 7">
          <a:extLst>
            <a:ext uri="{FF2B5EF4-FFF2-40B4-BE49-F238E27FC236}">
              <a16:creationId xmlns:a16="http://schemas.microsoft.com/office/drawing/2014/main" id="{98777D13-B685-43D8-9DCF-9FFA00DB08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6" name="Text Box 7">
          <a:extLst>
            <a:ext uri="{FF2B5EF4-FFF2-40B4-BE49-F238E27FC236}">
              <a16:creationId xmlns:a16="http://schemas.microsoft.com/office/drawing/2014/main" id="{E1B40402-E80D-4994-A474-A05BA2780D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7" name="Text Box 7">
          <a:extLst>
            <a:ext uri="{FF2B5EF4-FFF2-40B4-BE49-F238E27FC236}">
              <a16:creationId xmlns:a16="http://schemas.microsoft.com/office/drawing/2014/main" id="{E65CC910-8461-4B6E-9062-BE6F2CB06E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8" name="Text Box 7">
          <a:extLst>
            <a:ext uri="{FF2B5EF4-FFF2-40B4-BE49-F238E27FC236}">
              <a16:creationId xmlns:a16="http://schemas.microsoft.com/office/drawing/2014/main" id="{30F8B566-44ED-4E5A-8A7F-5A324CA7B5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39" name="Text Box 7">
          <a:extLst>
            <a:ext uri="{FF2B5EF4-FFF2-40B4-BE49-F238E27FC236}">
              <a16:creationId xmlns:a16="http://schemas.microsoft.com/office/drawing/2014/main" id="{3195D5CE-ADE6-4B21-AB16-C9503B6C5F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0" name="Text Box 7">
          <a:extLst>
            <a:ext uri="{FF2B5EF4-FFF2-40B4-BE49-F238E27FC236}">
              <a16:creationId xmlns:a16="http://schemas.microsoft.com/office/drawing/2014/main" id="{F50FE801-3142-4987-852F-E025A69931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1" name="Text Box 7">
          <a:extLst>
            <a:ext uri="{FF2B5EF4-FFF2-40B4-BE49-F238E27FC236}">
              <a16:creationId xmlns:a16="http://schemas.microsoft.com/office/drawing/2014/main" id="{CB2D0EA6-1D43-4D92-B82E-A932E9CD7E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2" name="Text Box 7">
          <a:extLst>
            <a:ext uri="{FF2B5EF4-FFF2-40B4-BE49-F238E27FC236}">
              <a16:creationId xmlns:a16="http://schemas.microsoft.com/office/drawing/2014/main" id="{95B71E1B-FD6B-4550-B89D-E189AC759F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3" name="Text Box 7">
          <a:extLst>
            <a:ext uri="{FF2B5EF4-FFF2-40B4-BE49-F238E27FC236}">
              <a16:creationId xmlns:a16="http://schemas.microsoft.com/office/drawing/2014/main" id="{B5BA2F44-5E0A-4067-A486-76F47C3ED0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4" name="Text Box 7">
          <a:extLst>
            <a:ext uri="{FF2B5EF4-FFF2-40B4-BE49-F238E27FC236}">
              <a16:creationId xmlns:a16="http://schemas.microsoft.com/office/drawing/2014/main" id="{0E568AA1-F3F3-4F26-8163-01573D439F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5" name="Text Box 7">
          <a:extLst>
            <a:ext uri="{FF2B5EF4-FFF2-40B4-BE49-F238E27FC236}">
              <a16:creationId xmlns:a16="http://schemas.microsoft.com/office/drawing/2014/main" id="{DC2B3DB4-AE83-4788-81CC-A06E39B8F0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6" name="Text Box 7">
          <a:extLst>
            <a:ext uri="{FF2B5EF4-FFF2-40B4-BE49-F238E27FC236}">
              <a16:creationId xmlns:a16="http://schemas.microsoft.com/office/drawing/2014/main" id="{31357E07-FF5E-4273-8F02-8CE0752946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7" name="Text Box 7">
          <a:extLst>
            <a:ext uri="{FF2B5EF4-FFF2-40B4-BE49-F238E27FC236}">
              <a16:creationId xmlns:a16="http://schemas.microsoft.com/office/drawing/2014/main" id="{BF3B9EF9-BEB3-4D80-AE41-CA9E871310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8" name="Text Box 7">
          <a:extLst>
            <a:ext uri="{FF2B5EF4-FFF2-40B4-BE49-F238E27FC236}">
              <a16:creationId xmlns:a16="http://schemas.microsoft.com/office/drawing/2014/main" id="{B8B0821F-A00A-4B23-B1D4-C06FC38AD9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49" name="Text Box 7">
          <a:extLst>
            <a:ext uri="{FF2B5EF4-FFF2-40B4-BE49-F238E27FC236}">
              <a16:creationId xmlns:a16="http://schemas.microsoft.com/office/drawing/2014/main" id="{C0CB559F-2113-4408-90A8-2FBC605AF3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0" name="Text Box 7">
          <a:extLst>
            <a:ext uri="{FF2B5EF4-FFF2-40B4-BE49-F238E27FC236}">
              <a16:creationId xmlns:a16="http://schemas.microsoft.com/office/drawing/2014/main" id="{106EB154-3275-419B-9917-02B0C214CC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1" name="Text Box 7">
          <a:extLst>
            <a:ext uri="{FF2B5EF4-FFF2-40B4-BE49-F238E27FC236}">
              <a16:creationId xmlns:a16="http://schemas.microsoft.com/office/drawing/2014/main" id="{3042CB36-E945-4275-8072-5F5CB9CD0A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2" name="Text Box 7">
          <a:extLst>
            <a:ext uri="{FF2B5EF4-FFF2-40B4-BE49-F238E27FC236}">
              <a16:creationId xmlns:a16="http://schemas.microsoft.com/office/drawing/2014/main" id="{D314FFA8-361A-44F4-939A-3E14232007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3" name="Text Box 7">
          <a:extLst>
            <a:ext uri="{FF2B5EF4-FFF2-40B4-BE49-F238E27FC236}">
              <a16:creationId xmlns:a16="http://schemas.microsoft.com/office/drawing/2014/main" id="{261315D6-10DA-48BC-909F-7987060D33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4" name="Text Box 7">
          <a:extLst>
            <a:ext uri="{FF2B5EF4-FFF2-40B4-BE49-F238E27FC236}">
              <a16:creationId xmlns:a16="http://schemas.microsoft.com/office/drawing/2014/main" id="{F3CFCE62-2A7E-4621-B1AF-EE98F88C9E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5" name="Text Box 7">
          <a:extLst>
            <a:ext uri="{FF2B5EF4-FFF2-40B4-BE49-F238E27FC236}">
              <a16:creationId xmlns:a16="http://schemas.microsoft.com/office/drawing/2014/main" id="{8A0FE203-08BA-4C75-ABC4-ECFCBE65B5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6" name="Text Box 7">
          <a:extLst>
            <a:ext uri="{FF2B5EF4-FFF2-40B4-BE49-F238E27FC236}">
              <a16:creationId xmlns:a16="http://schemas.microsoft.com/office/drawing/2014/main" id="{468AC3AE-4311-420C-BF01-56D5CA9557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7" name="Text Box 7">
          <a:extLst>
            <a:ext uri="{FF2B5EF4-FFF2-40B4-BE49-F238E27FC236}">
              <a16:creationId xmlns:a16="http://schemas.microsoft.com/office/drawing/2014/main" id="{82AF4571-CB6C-41C3-9D7A-17EA064A43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8" name="Text Box 7">
          <a:extLst>
            <a:ext uri="{FF2B5EF4-FFF2-40B4-BE49-F238E27FC236}">
              <a16:creationId xmlns:a16="http://schemas.microsoft.com/office/drawing/2014/main" id="{FC3526E5-0BAE-4BD1-982E-8537F91F64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59" name="Text Box 7">
          <a:extLst>
            <a:ext uri="{FF2B5EF4-FFF2-40B4-BE49-F238E27FC236}">
              <a16:creationId xmlns:a16="http://schemas.microsoft.com/office/drawing/2014/main" id="{9262CD66-6341-4800-B720-8E7A8C644D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0" name="Text Box 7">
          <a:extLst>
            <a:ext uri="{FF2B5EF4-FFF2-40B4-BE49-F238E27FC236}">
              <a16:creationId xmlns:a16="http://schemas.microsoft.com/office/drawing/2014/main" id="{86449589-A0BC-402D-B315-63FA218129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1" name="Text Box 7">
          <a:extLst>
            <a:ext uri="{FF2B5EF4-FFF2-40B4-BE49-F238E27FC236}">
              <a16:creationId xmlns:a16="http://schemas.microsoft.com/office/drawing/2014/main" id="{C562C9FE-9754-492B-9BEB-4C71510E2B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2" name="Text Box 7">
          <a:extLst>
            <a:ext uri="{FF2B5EF4-FFF2-40B4-BE49-F238E27FC236}">
              <a16:creationId xmlns:a16="http://schemas.microsoft.com/office/drawing/2014/main" id="{5FEB6095-2F6E-4499-A5B2-619C4D373F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3" name="Text Box 7">
          <a:extLst>
            <a:ext uri="{FF2B5EF4-FFF2-40B4-BE49-F238E27FC236}">
              <a16:creationId xmlns:a16="http://schemas.microsoft.com/office/drawing/2014/main" id="{C99E5FAD-6FA6-4174-B603-354D043AEB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4" name="Text Box 7">
          <a:extLst>
            <a:ext uri="{FF2B5EF4-FFF2-40B4-BE49-F238E27FC236}">
              <a16:creationId xmlns:a16="http://schemas.microsoft.com/office/drawing/2014/main" id="{6E0AC052-2638-453E-9ECD-A80EC51434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5" name="Text Box 7">
          <a:extLst>
            <a:ext uri="{FF2B5EF4-FFF2-40B4-BE49-F238E27FC236}">
              <a16:creationId xmlns:a16="http://schemas.microsoft.com/office/drawing/2014/main" id="{B8EC05FF-1ACF-47E3-8A90-297933EC3D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6" name="Text Box 7">
          <a:extLst>
            <a:ext uri="{FF2B5EF4-FFF2-40B4-BE49-F238E27FC236}">
              <a16:creationId xmlns:a16="http://schemas.microsoft.com/office/drawing/2014/main" id="{D6246771-67A9-406E-B212-EB5B70A6E7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7" name="Text Box 7">
          <a:extLst>
            <a:ext uri="{FF2B5EF4-FFF2-40B4-BE49-F238E27FC236}">
              <a16:creationId xmlns:a16="http://schemas.microsoft.com/office/drawing/2014/main" id="{A39953EC-D958-473A-9808-C39411B6E2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8" name="Text Box 7">
          <a:extLst>
            <a:ext uri="{FF2B5EF4-FFF2-40B4-BE49-F238E27FC236}">
              <a16:creationId xmlns:a16="http://schemas.microsoft.com/office/drawing/2014/main" id="{BACD47E1-5793-43D6-8807-ED232D638D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69" name="Text Box 7">
          <a:extLst>
            <a:ext uri="{FF2B5EF4-FFF2-40B4-BE49-F238E27FC236}">
              <a16:creationId xmlns:a16="http://schemas.microsoft.com/office/drawing/2014/main" id="{374FE70A-FB20-4C1A-A1D1-668EC740C5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0" name="Text Box 7">
          <a:extLst>
            <a:ext uri="{FF2B5EF4-FFF2-40B4-BE49-F238E27FC236}">
              <a16:creationId xmlns:a16="http://schemas.microsoft.com/office/drawing/2014/main" id="{C95979F9-8E02-4758-98AF-51160CF015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1" name="Text Box 7">
          <a:extLst>
            <a:ext uri="{FF2B5EF4-FFF2-40B4-BE49-F238E27FC236}">
              <a16:creationId xmlns:a16="http://schemas.microsoft.com/office/drawing/2014/main" id="{EBF8F2EB-1A17-4221-A459-72179BF48D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2" name="Text Box 7">
          <a:extLst>
            <a:ext uri="{FF2B5EF4-FFF2-40B4-BE49-F238E27FC236}">
              <a16:creationId xmlns:a16="http://schemas.microsoft.com/office/drawing/2014/main" id="{2485D95B-ACEB-4C26-8C8B-2118DA8D6A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3" name="Text Box 7">
          <a:extLst>
            <a:ext uri="{FF2B5EF4-FFF2-40B4-BE49-F238E27FC236}">
              <a16:creationId xmlns:a16="http://schemas.microsoft.com/office/drawing/2014/main" id="{A8870323-C905-4FAB-B373-29E73D417C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4" name="Text Box 7">
          <a:extLst>
            <a:ext uri="{FF2B5EF4-FFF2-40B4-BE49-F238E27FC236}">
              <a16:creationId xmlns:a16="http://schemas.microsoft.com/office/drawing/2014/main" id="{05A87F89-B52B-4232-B3D9-D178BBB514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5" name="Text Box 7">
          <a:extLst>
            <a:ext uri="{FF2B5EF4-FFF2-40B4-BE49-F238E27FC236}">
              <a16:creationId xmlns:a16="http://schemas.microsoft.com/office/drawing/2014/main" id="{A56A671B-78E8-4F01-B0A9-0CFC1CD5B9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6" name="Text Box 7">
          <a:extLst>
            <a:ext uri="{FF2B5EF4-FFF2-40B4-BE49-F238E27FC236}">
              <a16:creationId xmlns:a16="http://schemas.microsoft.com/office/drawing/2014/main" id="{F957CEE6-F08E-450F-9BC8-BB3C8E9CE9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377" name="Text Box 7">
          <a:extLst>
            <a:ext uri="{FF2B5EF4-FFF2-40B4-BE49-F238E27FC236}">
              <a16:creationId xmlns:a16="http://schemas.microsoft.com/office/drawing/2014/main" id="{A97CD7D2-0885-43CA-9D0B-1236982DBB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378" name="Text Box 7">
          <a:extLst>
            <a:ext uri="{FF2B5EF4-FFF2-40B4-BE49-F238E27FC236}">
              <a16:creationId xmlns:a16="http://schemas.microsoft.com/office/drawing/2014/main" id="{E1957958-084C-46E7-A8BC-4467578098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79" name="Text Box 7">
          <a:extLst>
            <a:ext uri="{FF2B5EF4-FFF2-40B4-BE49-F238E27FC236}">
              <a16:creationId xmlns:a16="http://schemas.microsoft.com/office/drawing/2014/main" id="{D4D6FCA3-928A-4102-AEDB-EB5B8C4632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0" name="Text Box 7">
          <a:extLst>
            <a:ext uri="{FF2B5EF4-FFF2-40B4-BE49-F238E27FC236}">
              <a16:creationId xmlns:a16="http://schemas.microsoft.com/office/drawing/2014/main" id="{03294903-C634-41F0-8547-D8A083F4DF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1" name="Text Box 7">
          <a:extLst>
            <a:ext uri="{FF2B5EF4-FFF2-40B4-BE49-F238E27FC236}">
              <a16:creationId xmlns:a16="http://schemas.microsoft.com/office/drawing/2014/main" id="{609E19D1-783A-4512-B820-11FE30D7A4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2" name="Text Box 7">
          <a:extLst>
            <a:ext uri="{FF2B5EF4-FFF2-40B4-BE49-F238E27FC236}">
              <a16:creationId xmlns:a16="http://schemas.microsoft.com/office/drawing/2014/main" id="{10B51E97-C427-4C53-8D53-E83EFA3496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3" name="Text Box 7">
          <a:extLst>
            <a:ext uri="{FF2B5EF4-FFF2-40B4-BE49-F238E27FC236}">
              <a16:creationId xmlns:a16="http://schemas.microsoft.com/office/drawing/2014/main" id="{6798A464-4B2E-4D89-B578-65D2E65330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4" name="Text Box 7">
          <a:extLst>
            <a:ext uri="{FF2B5EF4-FFF2-40B4-BE49-F238E27FC236}">
              <a16:creationId xmlns:a16="http://schemas.microsoft.com/office/drawing/2014/main" id="{CB5C1633-FBF4-4976-B777-893538A09F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5" name="Text Box 7">
          <a:extLst>
            <a:ext uri="{FF2B5EF4-FFF2-40B4-BE49-F238E27FC236}">
              <a16:creationId xmlns:a16="http://schemas.microsoft.com/office/drawing/2014/main" id="{BB4ED7E4-DC58-4127-934A-CF7D6568E1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6" name="Text Box 7">
          <a:extLst>
            <a:ext uri="{FF2B5EF4-FFF2-40B4-BE49-F238E27FC236}">
              <a16:creationId xmlns:a16="http://schemas.microsoft.com/office/drawing/2014/main" id="{36D09F26-1B4C-4857-89D9-D713EAFED7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7" name="Text Box 7">
          <a:extLst>
            <a:ext uri="{FF2B5EF4-FFF2-40B4-BE49-F238E27FC236}">
              <a16:creationId xmlns:a16="http://schemas.microsoft.com/office/drawing/2014/main" id="{6A3DC3F3-31A8-4E45-8960-B946389B06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8" name="Text Box 7">
          <a:extLst>
            <a:ext uri="{FF2B5EF4-FFF2-40B4-BE49-F238E27FC236}">
              <a16:creationId xmlns:a16="http://schemas.microsoft.com/office/drawing/2014/main" id="{D3D49663-C011-40E4-8CB0-F18135BDD3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89" name="Text Box 7">
          <a:extLst>
            <a:ext uri="{FF2B5EF4-FFF2-40B4-BE49-F238E27FC236}">
              <a16:creationId xmlns:a16="http://schemas.microsoft.com/office/drawing/2014/main" id="{5B9F3E23-B15F-4C26-99EF-BBD3629D96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0" name="Text Box 7">
          <a:extLst>
            <a:ext uri="{FF2B5EF4-FFF2-40B4-BE49-F238E27FC236}">
              <a16:creationId xmlns:a16="http://schemas.microsoft.com/office/drawing/2014/main" id="{8ED7CF95-604F-4E0D-AC06-1CF1492E89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1" name="Text Box 7">
          <a:extLst>
            <a:ext uri="{FF2B5EF4-FFF2-40B4-BE49-F238E27FC236}">
              <a16:creationId xmlns:a16="http://schemas.microsoft.com/office/drawing/2014/main" id="{41E51998-04E9-4F78-BE25-6CF0BA0B3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2" name="Text Box 7">
          <a:extLst>
            <a:ext uri="{FF2B5EF4-FFF2-40B4-BE49-F238E27FC236}">
              <a16:creationId xmlns:a16="http://schemas.microsoft.com/office/drawing/2014/main" id="{3457C895-D164-424E-AB5F-3F36F2DAF3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3" name="Text Box 7">
          <a:extLst>
            <a:ext uri="{FF2B5EF4-FFF2-40B4-BE49-F238E27FC236}">
              <a16:creationId xmlns:a16="http://schemas.microsoft.com/office/drawing/2014/main" id="{DD8A739F-6B3D-4DE9-9971-833A6B6A49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4" name="Text Box 7">
          <a:extLst>
            <a:ext uri="{FF2B5EF4-FFF2-40B4-BE49-F238E27FC236}">
              <a16:creationId xmlns:a16="http://schemas.microsoft.com/office/drawing/2014/main" id="{46231626-2BEA-474E-AD66-91AD3D10F2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5" name="Text Box 7">
          <a:extLst>
            <a:ext uri="{FF2B5EF4-FFF2-40B4-BE49-F238E27FC236}">
              <a16:creationId xmlns:a16="http://schemas.microsoft.com/office/drawing/2014/main" id="{D86CB5B7-1751-4639-8BA0-26A2C05245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6" name="Text Box 7">
          <a:extLst>
            <a:ext uri="{FF2B5EF4-FFF2-40B4-BE49-F238E27FC236}">
              <a16:creationId xmlns:a16="http://schemas.microsoft.com/office/drawing/2014/main" id="{E74BC8B0-E99F-4F45-AD7F-9A1B67C232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7" name="Text Box 7">
          <a:extLst>
            <a:ext uri="{FF2B5EF4-FFF2-40B4-BE49-F238E27FC236}">
              <a16:creationId xmlns:a16="http://schemas.microsoft.com/office/drawing/2014/main" id="{A809B476-5C53-4FE3-B772-44DB79091C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8" name="Text Box 7">
          <a:extLst>
            <a:ext uri="{FF2B5EF4-FFF2-40B4-BE49-F238E27FC236}">
              <a16:creationId xmlns:a16="http://schemas.microsoft.com/office/drawing/2014/main" id="{C947AF67-6E4C-4A7D-96BE-8718B1490C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399" name="Text Box 7">
          <a:extLst>
            <a:ext uri="{FF2B5EF4-FFF2-40B4-BE49-F238E27FC236}">
              <a16:creationId xmlns:a16="http://schemas.microsoft.com/office/drawing/2014/main" id="{8D4096FA-8621-4DCC-8A29-D9DA3E07FE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0" name="Text Box 7">
          <a:extLst>
            <a:ext uri="{FF2B5EF4-FFF2-40B4-BE49-F238E27FC236}">
              <a16:creationId xmlns:a16="http://schemas.microsoft.com/office/drawing/2014/main" id="{69A73615-E597-447F-8E39-7227B5E5D4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1" name="Text Box 7">
          <a:extLst>
            <a:ext uri="{FF2B5EF4-FFF2-40B4-BE49-F238E27FC236}">
              <a16:creationId xmlns:a16="http://schemas.microsoft.com/office/drawing/2014/main" id="{FB5EF19A-F8B5-483D-8CE6-042C5629AD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2" name="Text Box 7">
          <a:extLst>
            <a:ext uri="{FF2B5EF4-FFF2-40B4-BE49-F238E27FC236}">
              <a16:creationId xmlns:a16="http://schemas.microsoft.com/office/drawing/2014/main" id="{A4E5C135-D310-4D57-A747-A772495FA9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3" name="Text Box 7">
          <a:extLst>
            <a:ext uri="{FF2B5EF4-FFF2-40B4-BE49-F238E27FC236}">
              <a16:creationId xmlns:a16="http://schemas.microsoft.com/office/drawing/2014/main" id="{78DD0EA0-716D-44AD-A620-22EED38B8A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4" name="Text Box 7">
          <a:extLst>
            <a:ext uri="{FF2B5EF4-FFF2-40B4-BE49-F238E27FC236}">
              <a16:creationId xmlns:a16="http://schemas.microsoft.com/office/drawing/2014/main" id="{1E8226B3-9FE4-4640-ADA1-9E29384E94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5" name="Text Box 7">
          <a:extLst>
            <a:ext uri="{FF2B5EF4-FFF2-40B4-BE49-F238E27FC236}">
              <a16:creationId xmlns:a16="http://schemas.microsoft.com/office/drawing/2014/main" id="{C5795F53-3123-4052-BDCF-45F244A54C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6" name="Text Box 7">
          <a:extLst>
            <a:ext uri="{FF2B5EF4-FFF2-40B4-BE49-F238E27FC236}">
              <a16:creationId xmlns:a16="http://schemas.microsoft.com/office/drawing/2014/main" id="{193D1475-6379-456A-8B54-5FE443E6AA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7" name="Text Box 7">
          <a:extLst>
            <a:ext uri="{FF2B5EF4-FFF2-40B4-BE49-F238E27FC236}">
              <a16:creationId xmlns:a16="http://schemas.microsoft.com/office/drawing/2014/main" id="{F5DB6878-B7B8-47CA-A4E0-841C423A0C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8" name="Text Box 7">
          <a:extLst>
            <a:ext uri="{FF2B5EF4-FFF2-40B4-BE49-F238E27FC236}">
              <a16:creationId xmlns:a16="http://schemas.microsoft.com/office/drawing/2014/main" id="{EFC19602-C437-499B-8D2C-DEE9BFA843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09" name="Text Box 7">
          <a:extLst>
            <a:ext uri="{FF2B5EF4-FFF2-40B4-BE49-F238E27FC236}">
              <a16:creationId xmlns:a16="http://schemas.microsoft.com/office/drawing/2014/main" id="{AA6030DC-B5E3-44C3-98BC-2FB2B77CB9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0" name="Text Box 7">
          <a:extLst>
            <a:ext uri="{FF2B5EF4-FFF2-40B4-BE49-F238E27FC236}">
              <a16:creationId xmlns:a16="http://schemas.microsoft.com/office/drawing/2014/main" id="{3F259324-6A42-4993-9F28-9E8BE39E86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1" name="Text Box 7">
          <a:extLst>
            <a:ext uri="{FF2B5EF4-FFF2-40B4-BE49-F238E27FC236}">
              <a16:creationId xmlns:a16="http://schemas.microsoft.com/office/drawing/2014/main" id="{2455D0A5-FCE6-4556-8687-172A63A432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2" name="Text Box 7">
          <a:extLst>
            <a:ext uri="{FF2B5EF4-FFF2-40B4-BE49-F238E27FC236}">
              <a16:creationId xmlns:a16="http://schemas.microsoft.com/office/drawing/2014/main" id="{89232E0F-B682-4F4F-A384-F6449FE9CC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3" name="Text Box 7">
          <a:extLst>
            <a:ext uri="{FF2B5EF4-FFF2-40B4-BE49-F238E27FC236}">
              <a16:creationId xmlns:a16="http://schemas.microsoft.com/office/drawing/2014/main" id="{7D78A645-840E-4445-BFCB-2DBA07D3DC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4" name="Text Box 7">
          <a:extLst>
            <a:ext uri="{FF2B5EF4-FFF2-40B4-BE49-F238E27FC236}">
              <a16:creationId xmlns:a16="http://schemas.microsoft.com/office/drawing/2014/main" id="{4463E86F-BEC9-483A-AEF5-8AE7BBCDFF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5" name="Text Box 7">
          <a:extLst>
            <a:ext uri="{FF2B5EF4-FFF2-40B4-BE49-F238E27FC236}">
              <a16:creationId xmlns:a16="http://schemas.microsoft.com/office/drawing/2014/main" id="{1659142C-42F7-41D1-95E1-6AB00D6E1E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6" name="Text Box 7">
          <a:extLst>
            <a:ext uri="{FF2B5EF4-FFF2-40B4-BE49-F238E27FC236}">
              <a16:creationId xmlns:a16="http://schemas.microsoft.com/office/drawing/2014/main" id="{AFB321CB-D0C9-4791-847A-B94F155F23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7" name="Text Box 7">
          <a:extLst>
            <a:ext uri="{FF2B5EF4-FFF2-40B4-BE49-F238E27FC236}">
              <a16:creationId xmlns:a16="http://schemas.microsoft.com/office/drawing/2014/main" id="{7EA30CD8-E729-4F81-8282-16A2A190D4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8" name="Text Box 7">
          <a:extLst>
            <a:ext uri="{FF2B5EF4-FFF2-40B4-BE49-F238E27FC236}">
              <a16:creationId xmlns:a16="http://schemas.microsoft.com/office/drawing/2014/main" id="{A25497C3-E541-453F-BC90-DC97097959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19" name="Text Box 7">
          <a:extLst>
            <a:ext uri="{FF2B5EF4-FFF2-40B4-BE49-F238E27FC236}">
              <a16:creationId xmlns:a16="http://schemas.microsoft.com/office/drawing/2014/main" id="{0D21821C-1B44-412A-86A3-8DE8B8B695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0" name="Text Box 7">
          <a:extLst>
            <a:ext uri="{FF2B5EF4-FFF2-40B4-BE49-F238E27FC236}">
              <a16:creationId xmlns:a16="http://schemas.microsoft.com/office/drawing/2014/main" id="{93C2D5C6-D648-43DA-8D93-11C1EA913B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1" name="Text Box 7">
          <a:extLst>
            <a:ext uri="{FF2B5EF4-FFF2-40B4-BE49-F238E27FC236}">
              <a16:creationId xmlns:a16="http://schemas.microsoft.com/office/drawing/2014/main" id="{CA7031A5-AEF4-4D88-B7AC-5A27D4CC82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2" name="Text Box 7">
          <a:extLst>
            <a:ext uri="{FF2B5EF4-FFF2-40B4-BE49-F238E27FC236}">
              <a16:creationId xmlns:a16="http://schemas.microsoft.com/office/drawing/2014/main" id="{C77A5CD0-2A1F-4367-B643-E0A56BFEFC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3" name="Text Box 7">
          <a:extLst>
            <a:ext uri="{FF2B5EF4-FFF2-40B4-BE49-F238E27FC236}">
              <a16:creationId xmlns:a16="http://schemas.microsoft.com/office/drawing/2014/main" id="{95EEBF4C-7C19-40D1-A3D6-E866CDC245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4" name="Text Box 7">
          <a:extLst>
            <a:ext uri="{FF2B5EF4-FFF2-40B4-BE49-F238E27FC236}">
              <a16:creationId xmlns:a16="http://schemas.microsoft.com/office/drawing/2014/main" id="{E3CEA5A7-2931-41A4-BF97-573C450A17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5" name="Text Box 7">
          <a:extLst>
            <a:ext uri="{FF2B5EF4-FFF2-40B4-BE49-F238E27FC236}">
              <a16:creationId xmlns:a16="http://schemas.microsoft.com/office/drawing/2014/main" id="{2CE9C4F9-DA98-4973-85CF-0086F142EC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6" name="Text Box 7">
          <a:extLst>
            <a:ext uri="{FF2B5EF4-FFF2-40B4-BE49-F238E27FC236}">
              <a16:creationId xmlns:a16="http://schemas.microsoft.com/office/drawing/2014/main" id="{FC8DA8DC-82A0-45B0-A89B-1FED55B9F0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7" name="Text Box 7">
          <a:extLst>
            <a:ext uri="{FF2B5EF4-FFF2-40B4-BE49-F238E27FC236}">
              <a16:creationId xmlns:a16="http://schemas.microsoft.com/office/drawing/2014/main" id="{597BE022-1EF2-4899-8FBE-B4F5348888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8" name="Text Box 7">
          <a:extLst>
            <a:ext uri="{FF2B5EF4-FFF2-40B4-BE49-F238E27FC236}">
              <a16:creationId xmlns:a16="http://schemas.microsoft.com/office/drawing/2014/main" id="{83F40805-56AC-434A-9265-DF8DEE200C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29" name="Text Box 7">
          <a:extLst>
            <a:ext uri="{FF2B5EF4-FFF2-40B4-BE49-F238E27FC236}">
              <a16:creationId xmlns:a16="http://schemas.microsoft.com/office/drawing/2014/main" id="{71F7F66A-53F8-4ABD-9FF7-0759FDB6B8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0" name="Text Box 7">
          <a:extLst>
            <a:ext uri="{FF2B5EF4-FFF2-40B4-BE49-F238E27FC236}">
              <a16:creationId xmlns:a16="http://schemas.microsoft.com/office/drawing/2014/main" id="{C5220D61-FCD2-432E-AF80-9BAEC0EE85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19</xdr:row>
      <xdr:rowOff>5689</xdr:rowOff>
    </xdr:from>
    <xdr:to>
      <xdr:col>16</xdr:col>
      <xdr:colOff>1159165</xdr:colOff>
      <xdr:row>19</xdr:row>
      <xdr:rowOff>5689</xdr:rowOff>
    </xdr:to>
    <xdr:sp macro="[1]!mostrarControlesExistentes" textlink="">
      <xdr:nvSpPr>
        <xdr:cNvPr id="5431" name="Text Box 7">
          <a:extLst>
            <a:ext uri="{FF2B5EF4-FFF2-40B4-BE49-F238E27FC236}">
              <a16:creationId xmlns:a16="http://schemas.microsoft.com/office/drawing/2014/main" id="{2B355499-E1C6-4EDA-8B11-8DEAFC5624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2" name="Text Box 7">
          <a:extLst>
            <a:ext uri="{FF2B5EF4-FFF2-40B4-BE49-F238E27FC236}">
              <a16:creationId xmlns:a16="http://schemas.microsoft.com/office/drawing/2014/main" id="{73664865-BC4A-480B-B291-802AC7C34C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3" name="Text Box 7">
          <a:extLst>
            <a:ext uri="{FF2B5EF4-FFF2-40B4-BE49-F238E27FC236}">
              <a16:creationId xmlns:a16="http://schemas.microsoft.com/office/drawing/2014/main" id="{E967C117-AA89-46F9-8877-719CF6B686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4" name="Text Box 7">
          <a:extLst>
            <a:ext uri="{FF2B5EF4-FFF2-40B4-BE49-F238E27FC236}">
              <a16:creationId xmlns:a16="http://schemas.microsoft.com/office/drawing/2014/main" id="{2B94ED3E-4B68-41F1-9ADC-493A0C7EB3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5" name="Text Box 7">
          <a:extLst>
            <a:ext uri="{FF2B5EF4-FFF2-40B4-BE49-F238E27FC236}">
              <a16:creationId xmlns:a16="http://schemas.microsoft.com/office/drawing/2014/main" id="{29168923-8CE6-42E2-A61B-C43C59B99D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6" name="Text Box 7">
          <a:extLst>
            <a:ext uri="{FF2B5EF4-FFF2-40B4-BE49-F238E27FC236}">
              <a16:creationId xmlns:a16="http://schemas.microsoft.com/office/drawing/2014/main" id="{1ED18F3B-1D8A-4AB4-8182-C4E32030DE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7" name="Text Box 7">
          <a:extLst>
            <a:ext uri="{FF2B5EF4-FFF2-40B4-BE49-F238E27FC236}">
              <a16:creationId xmlns:a16="http://schemas.microsoft.com/office/drawing/2014/main" id="{92A6CCA8-4567-4D8D-9856-B738FFD15F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8" name="Text Box 7">
          <a:extLst>
            <a:ext uri="{FF2B5EF4-FFF2-40B4-BE49-F238E27FC236}">
              <a16:creationId xmlns:a16="http://schemas.microsoft.com/office/drawing/2014/main" id="{66A69FE8-DB98-4AE1-B766-947502B7D0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39" name="Text Box 7">
          <a:extLst>
            <a:ext uri="{FF2B5EF4-FFF2-40B4-BE49-F238E27FC236}">
              <a16:creationId xmlns:a16="http://schemas.microsoft.com/office/drawing/2014/main" id="{2EB6C626-E9F4-4F34-932A-7165D6BC9D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0" name="Text Box 7">
          <a:extLst>
            <a:ext uri="{FF2B5EF4-FFF2-40B4-BE49-F238E27FC236}">
              <a16:creationId xmlns:a16="http://schemas.microsoft.com/office/drawing/2014/main" id="{45E62BAC-C5A1-4987-B1F5-03EC3E9383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1" name="Text Box 7">
          <a:extLst>
            <a:ext uri="{FF2B5EF4-FFF2-40B4-BE49-F238E27FC236}">
              <a16:creationId xmlns:a16="http://schemas.microsoft.com/office/drawing/2014/main" id="{034EC7E0-C7B1-4EF1-8C32-04AEDD1534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2" name="Text Box 7">
          <a:extLst>
            <a:ext uri="{FF2B5EF4-FFF2-40B4-BE49-F238E27FC236}">
              <a16:creationId xmlns:a16="http://schemas.microsoft.com/office/drawing/2014/main" id="{55181FD8-A779-4883-8C2B-7EFE2FB944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3" name="Text Box 7">
          <a:extLst>
            <a:ext uri="{FF2B5EF4-FFF2-40B4-BE49-F238E27FC236}">
              <a16:creationId xmlns:a16="http://schemas.microsoft.com/office/drawing/2014/main" id="{627B23D1-B059-4132-BF26-3DE4E47D9C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4" name="Text Box 7">
          <a:extLst>
            <a:ext uri="{FF2B5EF4-FFF2-40B4-BE49-F238E27FC236}">
              <a16:creationId xmlns:a16="http://schemas.microsoft.com/office/drawing/2014/main" id="{13D8804C-F404-40F6-81AD-CF4602EEA5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5" name="Text Box 7">
          <a:extLst>
            <a:ext uri="{FF2B5EF4-FFF2-40B4-BE49-F238E27FC236}">
              <a16:creationId xmlns:a16="http://schemas.microsoft.com/office/drawing/2014/main" id="{DD36DA21-B158-4B5F-B4BD-3D2497CF65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6" name="Text Box 7">
          <a:extLst>
            <a:ext uri="{FF2B5EF4-FFF2-40B4-BE49-F238E27FC236}">
              <a16:creationId xmlns:a16="http://schemas.microsoft.com/office/drawing/2014/main" id="{06086A2E-2768-43FE-AC09-AA42939AB4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7" name="Text Box 7">
          <a:extLst>
            <a:ext uri="{FF2B5EF4-FFF2-40B4-BE49-F238E27FC236}">
              <a16:creationId xmlns:a16="http://schemas.microsoft.com/office/drawing/2014/main" id="{027190D5-24C4-43CC-AA0B-9C4A80FE7F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8" name="Text Box 7">
          <a:extLst>
            <a:ext uri="{FF2B5EF4-FFF2-40B4-BE49-F238E27FC236}">
              <a16:creationId xmlns:a16="http://schemas.microsoft.com/office/drawing/2014/main" id="{3D68BA92-0FC8-456B-8E0B-F6D631321C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49" name="Text Box 7">
          <a:extLst>
            <a:ext uri="{FF2B5EF4-FFF2-40B4-BE49-F238E27FC236}">
              <a16:creationId xmlns:a16="http://schemas.microsoft.com/office/drawing/2014/main" id="{DD61CC6B-19ED-4E0F-9BD4-99D55FBBC5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0" name="Text Box 7">
          <a:extLst>
            <a:ext uri="{FF2B5EF4-FFF2-40B4-BE49-F238E27FC236}">
              <a16:creationId xmlns:a16="http://schemas.microsoft.com/office/drawing/2014/main" id="{92107415-BD4C-4B63-83CB-EEB18D0DE1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1" name="Text Box 7">
          <a:extLst>
            <a:ext uri="{FF2B5EF4-FFF2-40B4-BE49-F238E27FC236}">
              <a16:creationId xmlns:a16="http://schemas.microsoft.com/office/drawing/2014/main" id="{D677D667-1CE7-41A8-B407-0EEE9FAC96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2" name="Text Box 7">
          <a:extLst>
            <a:ext uri="{FF2B5EF4-FFF2-40B4-BE49-F238E27FC236}">
              <a16:creationId xmlns:a16="http://schemas.microsoft.com/office/drawing/2014/main" id="{7970DE3A-90F7-4595-9A71-F85AE84AD4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3" name="Text Box 7">
          <a:extLst>
            <a:ext uri="{FF2B5EF4-FFF2-40B4-BE49-F238E27FC236}">
              <a16:creationId xmlns:a16="http://schemas.microsoft.com/office/drawing/2014/main" id="{D0D62FCD-2FB3-4D4B-A030-6BFDC03BE1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4" name="Text Box 7">
          <a:extLst>
            <a:ext uri="{FF2B5EF4-FFF2-40B4-BE49-F238E27FC236}">
              <a16:creationId xmlns:a16="http://schemas.microsoft.com/office/drawing/2014/main" id="{1003D5EA-0606-4BD7-9153-712614A462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5" name="Text Box 7">
          <a:extLst>
            <a:ext uri="{FF2B5EF4-FFF2-40B4-BE49-F238E27FC236}">
              <a16:creationId xmlns:a16="http://schemas.microsoft.com/office/drawing/2014/main" id="{60598F10-8986-4A56-AD26-6AA128D1EE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6" name="Text Box 7">
          <a:extLst>
            <a:ext uri="{FF2B5EF4-FFF2-40B4-BE49-F238E27FC236}">
              <a16:creationId xmlns:a16="http://schemas.microsoft.com/office/drawing/2014/main" id="{DE5E2C02-1B8F-431C-AFCD-15B9B70374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7" name="Text Box 7">
          <a:extLst>
            <a:ext uri="{FF2B5EF4-FFF2-40B4-BE49-F238E27FC236}">
              <a16:creationId xmlns:a16="http://schemas.microsoft.com/office/drawing/2014/main" id="{E48A8C7F-DDA0-4D46-9177-D401A44797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8" name="Text Box 7">
          <a:extLst>
            <a:ext uri="{FF2B5EF4-FFF2-40B4-BE49-F238E27FC236}">
              <a16:creationId xmlns:a16="http://schemas.microsoft.com/office/drawing/2014/main" id="{20592137-C3DB-4DC8-AAB7-9FEDB65B74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59" name="Text Box 7">
          <a:extLst>
            <a:ext uri="{FF2B5EF4-FFF2-40B4-BE49-F238E27FC236}">
              <a16:creationId xmlns:a16="http://schemas.microsoft.com/office/drawing/2014/main" id="{A4B8DA21-2C38-4F50-A2D7-55BC4F8C8D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0" name="Text Box 7">
          <a:extLst>
            <a:ext uri="{FF2B5EF4-FFF2-40B4-BE49-F238E27FC236}">
              <a16:creationId xmlns:a16="http://schemas.microsoft.com/office/drawing/2014/main" id="{20D7EC01-385C-43AC-A827-4D28BB0DFC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1" name="Text Box 7">
          <a:extLst>
            <a:ext uri="{FF2B5EF4-FFF2-40B4-BE49-F238E27FC236}">
              <a16:creationId xmlns:a16="http://schemas.microsoft.com/office/drawing/2014/main" id="{9F9158F5-408F-4BFB-B931-8F41DD5DEC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2" name="Text Box 7">
          <a:extLst>
            <a:ext uri="{FF2B5EF4-FFF2-40B4-BE49-F238E27FC236}">
              <a16:creationId xmlns:a16="http://schemas.microsoft.com/office/drawing/2014/main" id="{30149EEF-F441-4657-B2C3-E3241EF2F7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3" name="Text Box 7">
          <a:extLst>
            <a:ext uri="{FF2B5EF4-FFF2-40B4-BE49-F238E27FC236}">
              <a16:creationId xmlns:a16="http://schemas.microsoft.com/office/drawing/2014/main" id="{F0D4A6B1-4CD9-475F-B9C8-13FFBBF4C1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4" name="Text Box 7">
          <a:extLst>
            <a:ext uri="{FF2B5EF4-FFF2-40B4-BE49-F238E27FC236}">
              <a16:creationId xmlns:a16="http://schemas.microsoft.com/office/drawing/2014/main" id="{C53D9A15-B8FE-4494-B28E-BF23FD15C2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5" name="Text Box 7">
          <a:extLst>
            <a:ext uri="{FF2B5EF4-FFF2-40B4-BE49-F238E27FC236}">
              <a16:creationId xmlns:a16="http://schemas.microsoft.com/office/drawing/2014/main" id="{3774A150-54AE-4E15-85EB-F0DC054FAC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6" name="Text Box 7">
          <a:extLst>
            <a:ext uri="{FF2B5EF4-FFF2-40B4-BE49-F238E27FC236}">
              <a16:creationId xmlns:a16="http://schemas.microsoft.com/office/drawing/2014/main" id="{01C4A950-2A96-4413-95F7-020B0F49D5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7" name="Text Box 7">
          <a:extLst>
            <a:ext uri="{FF2B5EF4-FFF2-40B4-BE49-F238E27FC236}">
              <a16:creationId xmlns:a16="http://schemas.microsoft.com/office/drawing/2014/main" id="{460423CB-3F63-436A-BFAB-29E01988D9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8" name="Text Box 7">
          <a:extLst>
            <a:ext uri="{FF2B5EF4-FFF2-40B4-BE49-F238E27FC236}">
              <a16:creationId xmlns:a16="http://schemas.microsoft.com/office/drawing/2014/main" id="{C48F592C-9D9A-4A5A-8DA1-C8B07EFEF5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69" name="Text Box 7">
          <a:extLst>
            <a:ext uri="{FF2B5EF4-FFF2-40B4-BE49-F238E27FC236}">
              <a16:creationId xmlns:a16="http://schemas.microsoft.com/office/drawing/2014/main" id="{A14360B7-F33A-45EF-AF0A-8B8182BCB7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0" name="Text Box 7">
          <a:extLst>
            <a:ext uri="{FF2B5EF4-FFF2-40B4-BE49-F238E27FC236}">
              <a16:creationId xmlns:a16="http://schemas.microsoft.com/office/drawing/2014/main" id="{97056636-353B-4FD0-83A2-595828E5E0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1" name="Text Box 7">
          <a:extLst>
            <a:ext uri="{FF2B5EF4-FFF2-40B4-BE49-F238E27FC236}">
              <a16:creationId xmlns:a16="http://schemas.microsoft.com/office/drawing/2014/main" id="{10EE2E0E-80BC-4149-8B19-C4FAF22E81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2" name="Text Box 7">
          <a:extLst>
            <a:ext uri="{FF2B5EF4-FFF2-40B4-BE49-F238E27FC236}">
              <a16:creationId xmlns:a16="http://schemas.microsoft.com/office/drawing/2014/main" id="{50624B14-24A5-47E5-9EFB-94A68CBD50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3" name="Text Box 7">
          <a:extLst>
            <a:ext uri="{FF2B5EF4-FFF2-40B4-BE49-F238E27FC236}">
              <a16:creationId xmlns:a16="http://schemas.microsoft.com/office/drawing/2014/main" id="{E7B11B67-C07C-4605-8428-26B22EF769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4" name="Text Box 7">
          <a:extLst>
            <a:ext uri="{FF2B5EF4-FFF2-40B4-BE49-F238E27FC236}">
              <a16:creationId xmlns:a16="http://schemas.microsoft.com/office/drawing/2014/main" id="{4517DE35-B56D-4D6A-8916-BBBAA20C6F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5" name="Text Box 7">
          <a:extLst>
            <a:ext uri="{FF2B5EF4-FFF2-40B4-BE49-F238E27FC236}">
              <a16:creationId xmlns:a16="http://schemas.microsoft.com/office/drawing/2014/main" id="{1F085998-D099-47EB-8BFF-1BC0231D8D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6" name="Text Box 7">
          <a:extLst>
            <a:ext uri="{FF2B5EF4-FFF2-40B4-BE49-F238E27FC236}">
              <a16:creationId xmlns:a16="http://schemas.microsoft.com/office/drawing/2014/main" id="{244D6970-8221-4D9E-850B-2C5EE8EEBE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7" name="Text Box 7">
          <a:extLst>
            <a:ext uri="{FF2B5EF4-FFF2-40B4-BE49-F238E27FC236}">
              <a16:creationId xmlns:a16="http://schemas.microsoft.com/office/drawing/2014/main" id="{47A2218B-D57E-4C38-B3A3-4089AFCD01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8" name="Text Box 7">
          <a:extLst>
            <a:ext uri="{FF2B5EF4-FFF2-40B4-BE49-F238E27FC236}">
              <a16:creationId xmlns:a16="http://schemas.microsoft.com/office/drawing/2014/main" id="{8665EB46-E2FC-4CC4-A305-5CFC6F0F54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79" name="Text Box 7">
          <a:extLst>
            <a:ext uri="{FF2B5EF4-FFF2-40B4-BE49-F238E27FC236}">
              <a16:creationId xmlns:a16="http://schemas.microsoft.com/office/drawing/2014/main" id="{57D51346-9616-44CA-9B2A-D3AD4706F1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80" name="Text Box 7">
          <a:extLst>
            <a:ext uri="{FF2B5EF4-FFF2-40B4-BE49-F238E27FC236}">
              <a16:creationId xmlns:a16="http://schemas.microsoft.com/office/drawing/2014/main" id="{8187CEBB-F076-4125-BF34-AC3B52A66D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81" name="Text Box 7">
          <a:extLst>
            <a:ext uri="{FF2B5EF4-FFF2-40B4-BE49-F238E27FC236}">
              <a16:creationId xmlns:a16="http://schemas.microsoft.com/office/drawing/2014/main" id="{C4E995CC-11E3-4161-9E19-E3D81501E2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82" name="Text Box 7">
          <a:extLst>
            <a:ext uri="{FF2B5EF4-FFF2-40B4-BE49-F238E27FC236}">
              <a16:creationId xmlns:a16="http://schemas.microsoft.com/office/drawing/2014/main" id="{A2F02156-9513-46F1-AC3E-DECBEDFCF0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5483" name="Text Box 7">
          <a:extLst>
            <a:ext uri="{FF2B5EF4-FFF2-40B4-BE49-F238E27FC236}">
              <a16:creationId xmlns:a16="http://schemas.microsoft.com/office/drawing/2014/main" id="{D84FC312-160E-4359-BE67-45B986B6B4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034" name="Text Box 7">
          <a:extLst>
            <a:ext uri="{FF2B5EF4-FFF2-40B4-BE49-F238E27FC236}">
              <a16:creationId xmlns:a16="http://schemas.microsoft.com/office/drawing/2014/main" id="{823FCA1F-21D2-4BE2-9B0E-9646E51687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042" name="Text Box 7">
          <a:extLst>
            <a:ext uri="{FF2B5EF4-FFF2-40B4-BE49-F238E27FC236}">
              <a16:creationId xmlns:a16="http://schemas.microsoft.com/office/drawing/2014/main" id="{A808243A-35AD-452B-BD5E-D571A4211A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048" name="Text Box 7">
          <a:extLst>
            <a:ext uri="{FF2B5EF4-FFF2-40B4-BE49-F238E27FC236}">
              <a16:creationId xmlns:a16="http://schemas.microsoft.com/office/drawing/2014/main" id="{3BDC3B37-59F9-4D0A-A76F-006A7BCD18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049" name="Text Box 7">
          <a:extLst>
            <a:ext uri="{FF2B5EF4-FFF2-40B4-BE49-F238E27FC236}">
              <a16:creationId xmlns:a16="http://schemas.microsoft.com/office/drawing/2014/main" id="{77F8DFD4-0513-42A6-9B60-9FE4B319FA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84" name="Text Box 7">
          <a:extLst>
            <a:ext uri="{FF2B5EF4-FFF2-40B4-BE49-F238E27FC236}">
              <a16:creationId xmlns:a16="http://schemas.microsoft.com/office/drawing/2014/main" id="{B5ADF993-5C84-4428-A5A2-294AD77F78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85" name="Text Box 7">
          <a:extLst>
            <a:ext uri="{FF2B5EF4-FFF2-40B4-BE49-F238E27FC236}">
              <a16:creationId xmlns:a16="http://schemas.microsoft.com/office/drawing/2014/main" id="{1FD87DDD-F852-4AB3-9AD3-E83A831A2D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86" name="Text Box 7">
          <a:extLst>
            <a:ext uri="{FF2B5EF4-FFF2-40B4-BE49-F238E27FC236}">
              <a16:creationId xmlns:a16="http://schemas.microsoft.com/office/drawing/2014/main" id="{4151F3EC-9DBB-4743-A11F-397ECB822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87" name="Text Box 7">
          <a:extLst>
            <a:ext uri="{FF2B5EF4-FFF2-40B4-BE49-F238E27FC236}">
              <a16:creationId xmlns:a16="http://schemas.microsoft.com/office/drawing/2014/main" id="{F7329FB6-58CE-41FE-A9B2-71262283CD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88" name="Text Box 7">
          <a:extLst>
            <a:ext uri="{FF2B5EF4-FFF2-40B4-BE49-F238E27FC236}">
              <a16:creationId xmlns:a16="http://schemas.microsoft.com/office/drawing/2014/main" id="{70DD59BD-1CC3-4D66-A5F0-3B3F250F51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89" name="Text Box 7">
          <a:extLst>
            <a:ext uri="{FF2B5EF4-FFF2-40B4-BE49-F238E27FC236}">
              <a16:creationId xmlns:a16="http://schemas.microsoft.com/office/drawing/2014/main" id="{2719865B-2A10-467E-AFE9-CED65E26AC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0" name="Text Box 7">
          <a:extLst>
            <a:ext uri="{FF2B5EF4-FFF2-40B4-BE49-F238E27FC236}">
              <a16:creationId xmlns:a16="http://schemas.microsoft.com/office/drawing/2014/main" id="{A6D869A6-90D8-41FF-9DA3-BC4BE59511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1" name="Text Box 7">
          <a:extLst>
            <a:ext uri="{FF2B5EF4-FFF2-40B4-BE49-F238E27FC236}">
              <a16:creationId xmlns:a16="http://schemas.microsoft.com/office/drawing/2014/main" id="{A4BDB1CF-2A88-44D9-A920-C87CF323B8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2" name="Text Box 7">
          <a:extLst>
            <a:ext uri="{FF2B5EF4-FFF2-40B4-BE49-F238E27FC236}">
              <a16:creationId xmlns:a16="http://schemas.microsoft.com/office/drawing/2014/main" id="{F57AE477-D9B9-4BD8-8721-3EB939EDC7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3" name="Text Box 7">
          <a:extLst>
            <a:ext uri="{FF2B5EF4-FFF2-40B4-BE49-F238E27FC236}">
              <a16:creationId xmlns:a16="http://schemas.microsoft.com/office/drawing/2014/main" id="{BAD62914-DDB2-4EFE-A34B-D5B7448AD4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4" name="Text Box 7">
          <a:extLst>
            <a:ext uri="{FF2B5EF4-FFF2-40B4-BE49-F238E27FC236}">
              <a16:creationId xmlns:a16="http://schemas.microsoft.com/office/drawing/2014/main" id="{89346D74-A771-458D-A859-04B28F995B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5" name="Text Box 7">
          <a:extLst>
            <a:ext uri="{FF2B5EF4-FFF2-40B4-BE49-F238E27FC236}">
              <a16:creationId xmlns:a16="http://schemas.microsoft.com/office/drawing/2014/main" id="{89BFACE7-C705-4441-8925-28F1B15135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6" name="Text Box 7">
          <a:extLst>
            <a:ext uri="{FF2B5EF4-FFF2-40B4-BE49-F238E27FC236}">
              <a16:creationId xmlns:a16="http://schemas.microsoft.com/office/drawing/2014/main" id="{F1BAC242-EE3C-42B3-B2A7-699D11F7AC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7" name="Text Box 7">
          <a:extLst>
            <a:ext uri="{FF2B5EF4-FFF2-40B4-BE49-F238E27FC236}">
              <a16:creationId xmlns:a16="http://schemas.microsoft.com/office/drawing/2014/main" id="{C5355A1C-F64E-4563-8F3A-947BB9CA91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8" name="Text Box 7">
          <a:extLst>
            <a:ext uri="{FF2B5EF4-FFF2-40B4-BE49-F238E27FC236}">
              <a16:creationId xmlns:a16="http://schemas.microsoft.com/office/drawing/2014/main" id="{837E388D-F59E-4CA8-A2E2-7AB450A269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499" name="Text Box 7">
          <a:extLst>
            <a:ext uri="{FF2B5EF4-FFF2-40B4-BE49-F238E27FC236}">
              <a16:creationId xmlns:a16="http://schemas.microsoft.com/office/drawing/2014/main" id="{A3A7B54F-C9D7-4639-B8DD-D3C3F93067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0" name="Text Box 7">
          <a:extLst>
            <a:ext uri="{FF2B5EF4-FFF2-40B4-BE49-F238E27FC236}">
              <a16:creationId xmlns:a16="http://schemas.microsoft.com/office/drawing/2014/main" id="{71C95265-1CAD-45F9-9924-4B9043E799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1" name="Text Box 7">
          <a:extLst>
            <a:ext uri="{FF2B5EF4-FFF2-40B4-BE49-F238E27FC236}">
              <a16:creationId xmlns:a16="http://schemas.microsoft.com/office/drawing/2014/main" id="{5324B067-1F1B-4E5E-8B35-FDB67B4021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2" name="Text Box 7">
          <a:extLst>
            <a:ext uri="{FF2B5EF4-FFF2-40B4-BE49-F238E27FC236}">
              <a16:creationId xmlns:a16="http://schemas.microsoft.com/office/drawing/2014/main" id="{C3927B93-CC17-4B3A-82F7-60EA0B6E40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3" name="Text Box 7">
          <a:extLst>
            <a:ext uri="{FF2B5EF4-FFF2-40B4-BE49-F238E27FC236}">
              <a16:creationId xmlns:a16="http://schemas.microsoft.com/office/drawing/2014/main" id="{502CFB10-A25E-4E1B-8858-D100053D1C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4" name="Text Box 7">
          <a:extLst>
            <a:ext uri="{FF2B5EF4-FFF2-40B4-BE49-F238E27FC236}">
              <a16:creationId xmlns:a16="http://schemas.microsoft.com/office/drawing/2014/main" id="{970D7958-CD42-4902-AC75-FBA5FF58CC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5" name="Text Box 7">
          <a:extLst>
            <a:ext uri="{FF2B5EF4-FFF2-40B4-BE49-F238E27FC236}">
              <a16:creationId xmlns:a16="http://schemas.microsoft.com/office/drawing/2014/main" id="{964E2918-D76A-47A1-9612-32CFBDC548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6" name="Text Box 7">
          <a:extLst>
            <a:ext uri="{FF2B5EF4-FFF2-40B4-BE49-F238E27FC236}">
              <a16:creationId xmlns:a16="http://schemas.microsoft.com/office/drawing/2014/main" id="{2C60CBFA-BFC3-48E7-9B4C-BC8C00741A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7" name="Text Box 7">
          <a:extLst>
            <a:ext uri="{FF2B5EF4-FFF2-40B4-BE49-F238E27FC236}">
              <a16:creationId xmlns:a16="http://schemas.microsoft.com/office/drawing/2014/main" id="{0575AB3C-E73C-4799-9953-D7D363FD39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8" name="Text Box 7">
          <a:extLst>
            <a:ext uri="{FF2B5EF4-FFF2-40B4-BE49-F238E27FC236}">
              <a16:creationId xmlns:a16="http://schemas.microsoft.com/office/drawing/2014/main" id="{A016E17F-3146-4D2E-ACAA-D1706CF013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09" name="Text Box 7">
          <a:extLst>
            <a:ext uri="{FF2B5EF4-FFF2-40B4-BE49-F238E27FC236}">
              <a16:creationId xmlns:a16="http://schemas.microsoft.com/office/drawing/2014/main" id="{59EBF073-E014-4FE1-A332-BA86A6C3B1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0" name="Text Box 7">
          <a:extLst>
            <a:ext uri="{FF2B5EF4-FFF2-40B4-BE49-F238E27FC236}">
              <a16:creationId xmlns:a16="http://schemas.microsoft.com/office/drawing/2014/main" id="{CC5017A5-B30A-4AFC-9C1B-64DD8C2A6E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1" name="Text Box 7">
          <a:extLst>
            <a:ext uri="{FF2B5EF4-FFF2-40B4-BE49-F238E27FC236}">
              <a16:creationId xmlns:a16="http://schemas.microsoft.com/office/drawing/2014/main" id="{BEAB5E4A-E04D-4C96-A6A4-3BCBBC32A2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2" name="Text Box 7">
          <a:extLst>
            <a:ext uri="{FF2B5EF4-FFF2-40B4-BE49-F238E27FC236}">
              <a16:creationId xmlns:a16="http://schemas.microsoft.com/office/drawing/2014/main" id="{427750B1-431E-4CFD-8876-A0B676EAB1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3" name="Text Box 7">
          <a:extLst>
            <a:ext uri="{FF2B5EF4-FFF2-40B4-BE49-F238E27FC236}">
              <a16:creationId xmlns:a16="http://schemas.microsoft.com/office/drawing/2014/main" id="{F0DD635A-E434-404F-9662-5B2860399C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4" name="Text Box 7">
          <a:extLst>
            <a:ext uri="{FF2B5EF4-FFF2-40B4-BE49-F238E27FC236}">
              <a16:creationId xmlns:a16="http://schemas.microsoft.com/office/drawing/2014/main" id="{00597F0B-8E1F-4BA0-93D5-CC78148DA5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5" name="Text Box 7">
          <a:extLst>
            <a:ext uri="{FF2B5EF4-FFF2-40B4-BE49-F238E27FC236}">
              <a16:creationId xmlns:a16="http://schemas.microsoft.com/office/drawing/2014/main" id="{A620888D-7707-404A-8619-D2CBD62E6C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6" name="Text Box 7">
          <a:extLst>
            <a:ext uri="{FF2B5EF4-FFF2-40B4-BE49-F238E27FC236}">
              <a16:creationId xmlns:a16="http://schemas.microsoft.com/office/drawing/2014/main" id="{2A197FE8-1042-4FFB-880E-4423C95821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7" name="Text Box 7">
          <a:extLst>
            <a:ext uri="{FF2B5EF4-FFF2-40B4-BE49-F238E27FC236}">
              <a16:creationId xmlns:a16="http://schemas.microsoft.com/office/drawing/2014/main" id="{534F36A7-D510-4FA1-8FC5-0D236D926A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8" name="Text Box 7">
          <a:extLst>
            <a:ext uri="{FF2B5EF4-FFF2-40B4-BE49-F238E27FC236}">
              <a16:creationId xmlns:a16="http://schemas.microsoft.com/office/drawing/2014/main" id="{BAF76668-361F-440E-8270-55590F395B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19" name="Text Box 7">
          <a:extLst>
            <a:ext uri="{FF2B5EF4-FFF2-40B4-BE49-F238E27FC236}">
              <a16:creationId xmlns:a16="http://schemas.microsoft.com/office/drawing/2014/main" id="{95AB5407-F3A6-4102-89C2-5E1055F569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0" name="Text Box 7">
          <a:extLst>
            <a:ext uri="{FF2B5EF4-FFF2-40B4-BE49-F238E27FC236}">
              <a16:creationId xmlns:a16="http://schemas.microsoft.com/office/drawing/2014/main" id="{0B09C563-9AE2-4978-A4C2-E0A316FDFE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1" name="Text Box 7">
          <a:extLst>
            <a:ext uri="{FF2B5EF4-FFF2-40B4-BE49-F238E27FC236}">
              <a16:creationId xmlns:a16="http://schemas.microsoft.com/office/drawing/2014/main" id="{76F9E690-7663-4EEC-9BF3-0B9D6B74EE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2" name="Text Box 7">
          <a:extLst>
            <a:ext uri="{FF2B5EF4-FFF2-40B4-BE49-F238E27FC236}">
              <a16:creationId xmlns:a16="http://schemas.microsoft.com/office/drawing/2014/main" id="{E97F60B4-2715-46E9-B7A7-3E50136BAD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3" name="Text Box 7">
          <a:extLst>
            <a:ext uri="{FF2B5EF4-FFF2-40B4-BE49-F238E27FC236}">
              <a16:creationId xmlns:a16="http://schemas.microsoft.com/office/drawing/2014/main" id="{33F70384-2B77-4185-A5FA-EF2BE7E186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4" name="Text Box 7">
          <a:extLst>
            <a:ext uri="{FF2B5EF4-FFF2-40B4-BE49-F238E27FC236}">
              <a16:creationId xmlns:a16="http://schemas.microsoft.com/office/drawing/2014/main" id="{8A9DE22B-0EAA-459E-BB97-0A69FB7851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5" name="Text Box 7">
          <a:extLst>
            <a:ext uri="{FF2B5EF4-FFF2-40B4-BE49-F238E27FC236}">
              <a16:creationId xmlns:a16="http://schemas.microsoft.com/office/drawing/2014/main" id="{2B6B7B26-7AFD-428A-BA99-4E03694257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6" name="Text Box 7">
          <a:extLst>
            <a:ext uri="{FF2B5EF4-FFF2-40B4-BE49-F238E27FC236}">
              <a16:creationId xmlns:a16="http://schemas.microsoft.com/office/drawing/2014/main" id="{8237AC12-4C76-4B1A-8113-00A65F4CE8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7" name="Text Box 7">
          <a:extLst>
            <a:ext uri="{FF2B5EF4-FFF2-40B4-BE49-F238E27FC236}">
              <a16:creationId xmlns:a16="http://schemas.microsoft.com/office/drawing/2014/main" id="{362D8BF2-6272-4DDA-9893-23FF7DEB5E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8" name="Text Box 7">
          <a:extLst>
            <a:ext uri="{FF2B5EF4-FFF2-40B4-BE49-F238E27FC236}">
              <a16:creationId xmlns:a16="http://schemas.microsoft.com/office/drawing/2014/main" id="{9FFAD5C6-B39A-45E4-8FD1-5C17DEE708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29" name="Text Box 7">
          <a:extLst>
            <a:ext uri="{FF2B5EF4-FFF2-40B4-BE49-F238E27FC236}">
              <a16:creationId xmlns:a16="http://schemas.microsoft.com/office/drawing/2014/main" id="{4C65E5B2-DEBD-4F14-9C2B-F9462454DC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0" name="Text Box 7">
          <a:extLst>
            <a:ext uri="{FF2B5EF4-FFF2-40B4-BE49-F238E27FC236}">
              <a16:creationId xmlns:a16="http://schemas.microsoft.com/office/drawing/2014/main" id="{1D9B5A7F-4890-4E75-B2CD-10FEA7A746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1" name="Text Box 7">
          <a:extLst>
            <a:ext uri="{FF2B5EF4-FFF2-40B4-BE49-F238E27FC236}">
              <a16:creationId xmlns:a16="http://schemas.microsoft.com/office/drawing/2014/main" id="{C05414A3-C55C-44D0-B33D-7C53C34FEE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2" name="Text Box 7">
          <a:extLst>
            <a:ext uri="{FF2B5EF4-FFF2-40B4-BE49-F238E27FC236}">
              <a16:creationId xmlns:a16="http://schemas.microsoft.com/office/drawing/2014/main" id="{31DAEB6C-BB4E-4B47-8F3F-DB69C9EE4D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3" name="Text Box 7">
          <a:extLst>
            <a:ext uri="{FF2B5EF4-FFF2-40B4-BE49-F238E27FC236}">
              <a16:creationId xmlns:a16="http://schemas.microsoft.com/office/drawing/2014/main" id="{3361EB5B-9808-487B-AE39-485A9B5348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4" name="Text Box 7">
          <a:extLst>
            <a:ext uri="{FF2B5EF4-FFF2-40B4-BE49-F238E27FC236}">
              <a16:creationId xmlns:a16="http://schemas.microsoft.com/office/drawing/2014/main" id="{D11F31B7-49E6-4936-84DF-99663BA3DB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5" name="Text Box 7">
          <a:extLst>
            <a:ext uri="{FF2B5EF4-FFF2-40B4-BE49-F238E27FC236}">
              <a16:creationId xmlns:a16="http://schemas.microsoft.com/office/drawing/2014/main" id="{3EAB4545-35A6-4297-9338-B1D90745E7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6" name="Text Box 7">
          <a:extLst>
            <a:ext uri="{FF2B5EF4-FFF2-40B4-BE49-F238E27FC236}">
              <a16:creationId xmlns:a16="http://schemas.microsoft.com/office/drawing/2014/main" id="{521B05B6-536F-4D5C-8A19-0CD08DAAED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7" name="Text Box 7">
          <a:extLst>
            <a:ext uri="{FF2B5EF4-FFF2-40B4-BE49-F238E27FC236}">
              <a16:creationId xmlns:a16="http://schemas.microsoft.com/office/drawing/2014/main" id="{68FC2632-0820-45FC-A338-E9D179D059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8" name="Text Box 7">
          <a:extLst>
            <a:ext uri="{FF2B5EF4-FFF2-40B4-BE49-F238E27FC236}">
              <a16:creationId xmlns:a16="http://schemas.microsoft.com/office/drawing/2014/main" id="{EEBD8C95-D333-4FD7-A55B-0453057B57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39" name="Text Box 7">
          <a:extLst>
            <a:ext uri="{FF2B5EF4-FFF2-40B4-BE49-F238E27FC236}">
              <a16:creationId xmlns:a16="http://schemas.microsoft.com/office/drawing/2014/main" id="{5BAB2BBD-85BB-4CAA-846A-D1980D54DE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0" name="Text Box 7">
          <a:extLst>
            <a:ext uri="{FF2B5EF4-FFF2-40B4-BE49-F238E27FC236}">
              <a16:creationId xmlns:a16="http://schemas.microsoft.com/office/drawing/2014/main" id="{1DD565B4-7840-4929-8141-F7B83A9D79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1" name="Text Box 7">
          <a:extLst>
            <a:ext uri="{FF2B5EF4-FFF2-40B4-BE49-F238E27FC236}">
              <a16:creationId xmlns:a16="http://schemas.microsoft.com/office/drawing/2014/main" id="{8D8A0340-F596-46DD-80CA-1A04A38CDD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2" name="Text Box 7">
          <a:extLst>
            <a:ext uri="{FF2B5EF4-FFF2-40B4-BE49-F238E27FC236}">
              <a16:creationId xmlns:a16="http://schemas.microsoft.com/office/drawing/2014/main" id="{A59F3280-E143-4022-8008-2C9473E359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3" name="Text Box 7">
          <a:extLst>
            <a:ext uri="{FF2B5EF4-FFF2-40B4-BE49-F238E27FC236}">
              <a16:creationId xmlns:a16="http://schemas.microsoft.com/office/drawing/2014/main" id="{A41631DE-2586-44C7-85E0-2D37F0F2B3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4" name="Text Box 7">
          <a:extLst>
            <a:ext uri="{FF2B5EF4-FFF2-40B4-BE49-F238E27FC236}">
              <a16:creationId xmlns:a16="http://schemas.microsoft.com/office/drawing/2014/main" id="{4CD8D5A9-C492-4BC7-A7C7-3D267D1A21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5" name="Text Box 7">
          <a:extLst>
            <a:ext uri="{FF2B5EF4-FFF2-40B4-BE49-F238E27FC236}">
              <a16:creationId xmlns:a16="http://schemas.microsoft.com/office/drawing/2014/main" id="{4BBF2B68-BC0F-4B32-9495-A4F07FEB39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6" name="Text Box 7">
          <a:extLst>
            <a:ext uri="{FF2B5EF4-FFF2-40B4-BE49-F238E27FC236}">
              <a16:creationId xmlns:a16="http://schemas.microsoft.com/office/drawing/2014/main" id="{CAD16A2C-8216-446F-9569-0CC4DDA01D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7" name="Text Box 7">
          <a:extLst>
            <a:ext uri="{FF2B5EF4-FFF2-40B4-BE49-F238E27FC236}">
              <a16:creationId xmlns:a16="http://schemas.microsoft.com/office/drawing/2014/main" id="{24C12B68-A936-408B-A8F1-3931B3A837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8" name="Text Box 7">
          <a:extLst>
            <a:ext uri="{FF2B5EF4-FFF2-40B4-BE49-F238E27FC236}">
              <a16:creationId xmlns:a16="http://schemas.microsoft.com/office/drawing/2014/main" id="{36A95DDA-DB0C-4599-B129-8973C93221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49" name="Text Box 7">
          <a:extLst>
            <a:ext uri="{FF2B5EF4-FFF2-40B4-BE49-F238E27FC236}">
              <a16:creationId xmlns:a16="http://schemas.microsoft.com/office/drawing/2014/main" id="{35F5435B-B863-4CBD-897E-A7AE26FDC6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0" name="Text Box 7">
          <a:extLst>
            <a:ext uri="{FF2B5EF4-FFF2-40B4-BE49-F238E27FC236}">
              <a16:creationId xmlns:a16="http://schemas.microsoft.com/office/drawing/2014/main" id="{020CD83B-B467-4424-91E7-D22BE084B8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1" name="Text Box 7">
          <a:extLst>
            <a:ext uri="{FF2B5EF4-FFF2-40B4-BE49-F238E27FC236}">
              <a16:creationId xmlns:a16="http://schemas.microsoft.com/office/drawing/2014/main" id="{DDFF5AA3-AE4B-4C16-ABC1-8A26518950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2" name="Text Box 7">
          <a:extLst>
            <a:ext uri="{FF2B5EF4-FFF2-40B4-BE49-F238E27FC236}">
              <a16:creationId xmlns:a16="http://schemas.microsoft.com/office/drawing/2014/main" id="{52C4EA74-ECEB-4C55-B170-B9E562CE19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3" name="Text Box 7">
          <a:extLst>
            <a:ext uri="{FF2B5EF4-FFF2-40B4-BE49-F238E27FC236}">
              <a16:creationId xmlns:a16="http://schemas.microsoft.com/office/drawing/2014/main" id="{B97B36BE-66A7-499F-A0A9-20250C8ED3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4" name="Text Box 7">
          <a:extLst>
            <a:ext uri="{FF2B5EF4-FFF2-40B4-BE49-F238E27FC236}">
              <a16:creationId xmlns:a16="http://schemas.microsoft.com/office/drawing/2014/main" id="{E65A886C-D73F-4D88-983F-05104FF988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5" name="Text Box 7">
          <a:extLst>
            <a:ext uri="{FF2B5EF4-FFF2-40B4-BE49-F238E27FC236}">
              <a16:creationId xmlns:a16="http://schemas.microsoft.com/office/drawing/2014/main" id="{BB7120C4-F01E-4C60-BB17-B55CCAD324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6" name="Text Box 7">
          <a:extLst>
            <a:ext uri="{FF2B5EF4-FFF2-40B4-BE49-F238E27FC236}">
              <a16:creationId xmlns:a16="http://schemas.microsoft.com/office/drawing/2014/main" id="{A231190E-9BE4-4980-8053-5AF14DE968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7" name="Text Box 7">
          <a:extLst>
            <a:ext uri="{FF2B5EF4-FFF2-40B4-BE49-F238E27FC236}">
              <a16:creationId xmlns:a16="http://schemas.microsoft.com/office/drawing/2014/main" id="{9DFE90E6-FC68-4FAB-A745-283D50EA86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8" name="Text Box 7">
          <a:extLst>
            <a:ext uri="{FF2B5EF4-FFF2-40B4-BE49-F238E27FC236}">
              <a16:creationId xmlns:a16="http://schemas.microsoft.com/office/drawing/2014/main" id="{4AC2B2D4-CC8B-4E1F-96D5-7D48AF8100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59" name="Text Box 7">
          <a:extLst>
            <a:ext uri="{FF2B5EF4-FFF2-40B4-BE49-F238E27FC236}">
              <a16:creationId xmlns:a16="http://schemas.microsoft.com/office/drawing/2014/main" id="{A03D3EDB-C5AE-43C5-BB1A-2006585B50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0" name="Text Box 7">
          <a:extLst>
            <a:ext uri="{FF2B5EF4-FFF2-40B4-BE49-F238E27FC236}">
              <a16:creationId xmlns:a16="http://schemas.microsoft.com/office/drawing/2014/main" id="{31E2ED6B-7640-4BD2-A40C-E04D91346E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1" name="Text Box 7">
          <a:extLst>
            <a:ext uri="{FF2B5EF4-FFF2-40B4-BE49-F238E27FC236}">
              <a16:creationId xmlns:a16="http://schemas.microsoft.com/office/drawing/2014/main" id="{5B26DF11-BF14-4935-93ED-121EFACF35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2" name="Text Box 7">
          <a:extLst>
            <a:ext uri="{FF2B5EF4-FFF2-40B4-BE49-F238E27FC236}">
              <a16:creationId xmlns:a16="http://schemas.microsoft.com/office/drawing/2014/main" id="{ACC3740E-D9B2-4D30-9DB1-64E66990EE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3" name="Text Box 7">
          <a:extLst>
            <a:ext uri="{FF2B5EF4-FFF2-40B4-BE49-F238E27FC236}">
              <a16:creationId xmlns:a16="http://schemas.microsoft.com/office/drawing/2014/main" id="{BCD50481-F090-4D65-B104-6D46819ED3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4" name="Text Box 7">
          <a:extLst>
            <a:ext uri="{FF2B5EF4-FFF2-40B4-BE49-F238E27FC236}">
              <a16:creationId xmlns:a16="http://schemas.microsoft.com/office/drawing/2014/main" id="{A399B5DD-402D-4956-B697-6A9D4DF3E9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5" name="Text Box 7">
          <a:extLst>
            <a:ext uri="{FF2B5EF4-FFF2-40B4-BE49-F238E27FC236}">
              <a16:creationId xmlns:a16="http://schemas.microsoft.com/office/drawing/2014/main" id="{2F5F7A56-934D-4FE6-B242-CC5D1E3FAB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6" name="Text Box 7">
          <a:extLst>
            <a:ext uri="{FF2B5EF4-FFF2-40B4-BE49-F238E27FC236}">
              <a16:creationId xmlns:a16="http://schemas.microsoft.com/office/drawing/2014/main" id="{EB414F73-B516-49CC-894D-8DF570E9ED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7" name="Text Box 7">
          <a:extLst>
            <a:ext uri="{FF2B5EF4-FFF2-40B4-BE49-F238E27FC236}">
              <a16:creationId xmlns:a16="http://schemas.microsoft.com/office/drawing/2014/main" id="{75CA7C8F-6D76-40F5-B328-3E0F2475E5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8" name="Text Box 7">
          <a:extLst>
            <a:ext uri="{FF2B5EF4-FFF2-40B4-BE49-F238E27FC236}">
              <a16:creationId xmlns:a16="http://schemas.microsoft.com/office/drawing/2014/main" id="{D5EFCF6D-163A-40AB-A5B7-ED0C11A013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69" name="Text Box 7">
          <a:extLst>
            <a:ext uri="{FF2B5EF4-FFF2-40B4-BE49-F238E27FC236}">
              <a16:creationId xmlns:a16="http://schemas.microsoft.com/office/drawing/2014/main" id="{CA7090DB-8E88-4942-BF99-32659E28DD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0" name="Text Box 7">
          <a:extLst>
            <a:ext uri="{FF2B5EF4-FFF2-40B4-BE49-F238E27FC236}">
              <a16:creationId xmlns:a16="http://schemas.microsoft.com/office/drawing/2014/main" id="{6EECC693-A453-4740-8D87-D00F761DD6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1" name="Text Box 7">
          <a:extLst>
            <a:ext uri="{FF2B5EF4-FFF2-40B4-BE49-F238E27FC236}">
              <a16:creationId xmlns:a16="http://schemas.microsoft.com/office/drawing/2014/main" id="{870EA22D-16CA-476B-8BB4-3C251302B7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2" name="Text Box 7">
          <a:extLst>
            <a:ext uri="{FF2B5EF4-FFF2-40B4-BE49-F238E27FC236}">
              <a16:creationId xmlns:a16="http://schemas.microsoft.com/office/drawing/2014/main" id="{6B7B74F3-B77C-40D0-BBAB-1F5811A1B5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3" name="Text Box 7">
          <a:extLst>
            <a:ext uri="{FF2B5EF4-FFF2-40B4-BE49-F238E27FC236}">
              <a16:creationId xmlns:a16="http://schemas.microsoft.com/office/drawing/2014/main" id="{5335CB97-C7F4-4D84-A33E-9F4D476BF6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4" name="Text Box 7">
          <a:extLst>
            <a:ext uri="{FF2B5EF4-FFF2-40B4-BE49-F238E27FC236}">
              <a16:creationId xmlns:a16="http://schemas.microsoft.com/office/drawing/2014/main" id="{3FE5B1AD-6822-4C24-B51B-3DA4CE1915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5" name="Text Box 7">
          <a:extLst>
            <a:ext uri="{FF2B5EF4-FFF2-40B4-BE49-F238E27FC236}">
              <a16:creationId xmlns:a16="http://schemas.microsoft.com/office/drawing/2014/main" id="{B96C1060-07E5-4E00-A320-6070E059FA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6" name="Text Box 7">
          <a:extLst>
            <a:ext uri="{FF2B5EF4-FFF2-40B4-BE49-F238E27FC236}">
              <a16:creationId xmlns:a16="http://schemas.microsoft.com/office/drawing/2014/main" id="{B190624E-F822-4C7C-9695-49CE03F866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7" name="Text Box 7">
          <a:extLst>
            <a:ext uri="{FF2B5EF4-FFF2-40B4-BE49-F238E27FC236}">
              <a16:creationId xmlns:a16="http://schemas.microsoft.com/office/drawing/2014/main" id="{61A102F8-EF0A-4321-85BF-7FF79A17DE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8" name="Text Box 7">
          <a:extLst>
            <a:ext uri="{FF2B5EF4-FFF2-40B4-BE49-F238E27FC236}">
              <a16:creationId xmlns:a16="http://schemas.microsoft.com/office/drawing/2014/main" id="{BB4725AF-7EBE-4268-9F86-CD12C0D6FC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79" name="Text Box 7">
          <a:extLst>
            <a:ext uri="{FF2B5EF4-FFF2-40B4-BE49-F238E27FC236}">
              <a16:creationId xmlns:a16="http://schemas.microsoft.com/office/drawing/2014/main" id="{04E2FD6A-456E-4826-80E6-EC2011F495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0" name="Text Box 7">
          <a:extLst>
            <a:ext uri="{FF2B5EF4-FFF2-40B4-BE49-F238E27FC236}">
              <a16:creationId xmlns:a16="http://schemas.microsoft.com/office/drawing/2014/main" id="{11EE4A94-FAFC-4AAC-A05D-93C2D51C54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1" name="Text Box 7">
          <a:extLst>
            <a:ext uri="{FF2B5EF4-FFF2-40B4-BE49-F238E27FC236}">
              <a16:creationId xmlns:a16="http://schemas.microsoft.com/office/drawing/2014/main" id="{DCD1F567-7C72-4BAE-BEA8-728FC52331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2" name="Text Box 7">
          <a:extLst>
            <a:ext uri="{FF2B5EF4-FFF2-40B4-BE49-F238E27FC236}">
              <a16:creationId xmlns:a16="http://schemas.microsoft.com/office/drawing/2014/main" id="{0689D0C1-6764-4D1F-9A59-ED35976221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3" name="Text Box 7">
          <a:extLst>
            <a:ext uri="{FF2B5EF4-FFF2-40B4-BE49-F238E27FC236}">
              <a16:creationId xmlns:a16="http://schemas.microsoft.com/office/drawing/2014/main" id="{FD7DB8E0-0987-44DF-A29D-B8FB9FD43D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4" name="Text Box 7">
          <a:extLst>
            <a:ext uri="{FF2B5EF4-FFF2-40B4-BE49-F238E27FC236}">
              <a16:creationId xmlns:a16="http://schemas.microsoft.com/office/drawing/2014/main" id="{11CE9775-15AA-4AAD-AEB6-6D9121A22F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5" name="Text Box 7">
          <a:extLst>
            <a:ext uri="{FF2B5EF4-FFF2-40B4-BE49-F238E27FC236}">
              <a16:creationId xmlns:a16="http://schemas.microsoft.com/office/drawing/2014/main" id="{18C03381-78BB-4A83-B208-0B80BAE6C9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6" name="Text Box 7">
          <a:extLst>
            <a:ext uri="{FF2B5EF4-FFF2-40B4-BE49-F238E27FC236}">
              <a16:creationId xmlns:a16="http://schemas.microsoft.com/office/drawing/2014/main" id="{DE67D059-6FC4-4381-A7FD-8844E0B07F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7" name="Text Box 7">
          <a:extLst>
            <a:ext uri="{FF2B5EF4-FFF2-40B4-BE49-F238E27FC236}">
              <a16:creationId xmlns:a16="http://schemas.microsoft.com/office/drawing/2014/main" id="{9A1123B5-015D-4F83-8CF3-58F2A56B38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8" name="Text Box 7">
          <a:extLst>
            <a:ext uri="{FF2B5EF4-FFF2-40B4-BE49-F238E27FC236}">
              <a16:creationId xmlns:a16="http://schemas.microsoft.com/office/drawing/2014/main" id="{B57B83BE-F114-4343-8559-F0B48E4818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89" name="Text Box 7">
          <a:extLst>
            <a:ext uri="{FF2B5EF4-FFF2-40B4-BE49-F238E27FC236}">
              <a16:creationId xmlns:a16="http://schemas.microsoft.com/office/drawing/2014/main" id="{14349962-B3AA-43A1-946D-708617ADAA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0" name="Text Box 7">
          <a:extLst>
            <a:ext uri="{FF2B5EF4-FFF2-40B4-BE49-F238E27FC236}">
              <a16:creationId xmlns:a16="http://schemas.microsoft.com/office/drawing/2014/main" id="{344639EE-54FC-4CD8-BC06-6ED21787A0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1" name="Text Box 7">
          <a:extLst>
            <a:ext uri="{FF2B5EF4-FFF2-40B4-BE49-F238E27FC236}">
              <a16:creationId xmlns:a16="http://schemas.microsoft.com/office/drawing/2014/main" id="{4FD5D1C8-A5C8-4CD5-89C8-1A0CBF110A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2" name="Text Box 7">
          <a:extLst>
            <a:ext uri="{FF2B5EF4-FFF2-40B4-BE49-F238E27FC236}">
              <a16:creationId xmlns:a16="http://schemas.microsoft.com/office/drawing/2014/main" id="{48D263BA-FF5C-4B91-8965-43DE12C838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3" name="Text Box 7">
          <a:extLst>
            <a:ext uri="{FF2B5EF4-FFF2-40B4-BE49-F238E27FC236}">
              <a16:creationId xmlns:a16="http://schemas.microsoft.com/office/drawing/2014/main" id="{85C3AA64-3995-4196-A799-1BA10DD2A5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4" name="Text Box 7">
          <a:extLst>
            <a:ext uri="{FF2B5EF4-FFF2-40B4-BE49-F238E27FC236}">
              <a16:creationId xmlns:a16="http://schemas.microsoft.com/office/drawing/2014/main" id="{4B7261D2-D604-4A83-A2D0-5F78E23074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5" name="Text Box 7">
          <a:extLst>
            <a:ext uri="{FF2B5EF4-FFF2-40B4-BE49-F238E27FC236}">
              <a16:creationId xmlns:a16="http://schemas.microsoft.com/office/drawing/2014/main" id="{E142AA76-227D-4EAA-88DE-A2EB84B398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6" name="Text Box 7">
          <a:extLst>
            <a:ext uri="{FF2B5EF4-FFF2-40B4-BE49-F238E27FC236}">
              <a16:creationId xmlns:a16="http://schemas.microsoft.com/office/drawing/2014/main" id="{CD8C5F4C-4341-4664-A45B-C160818C8A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7" name="Text Box 7">
          <a:extLst>
            <a:ext uri="{FF2B5EF4-FFF2-40B4-BE49-F238E27FC236}">
              <a16:creationId xmlns:a16="http://schemas.microsoft.com/office/drawing/2014/main" id="{5207E27C-9BAA-4B47-8C4E-0EC48F6415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8" name="Text Box 7">
          <a:extLst>
            <a:ext uri="{FF2B5EF4-FFF2-40B4-BE49-F238E27FC236}">
              <a16:creationId xmlns:a16="http://schemas.microsoft.com/office/drawing/2014/main" id="{FB011539-1499-4E74-8648-64F05D48E5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599" name="Text Box 7">
          <a:extLst>
            <a:ext uri="{FF2B5EF4-FFF2-40B4-BE49-F238E27FC236}">
              <a16:creationId xmlns:a16="http://schemas.microsoft.com/office/drawing/2014/main" id="{15F9E487-D042-480A-AD3B-577B425FD6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0" name="Text Box 7">
          <a:extLst>
            <a:ext uri="{FF2B5EF4-FFF2-40B4-BE49-F238E27FC236}">
              <a16:creationId xmlns:a16="http://schemas.microsoft.com/office/drawing/2014/main" id="{39684FEE-FFF9-4038-897A-11FF64ADC7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1" name="Text Box 7">
          <a:extLst>
            <a:ext uri="{FF2B5EF4-FFF2-40B4-BE49-F238E27FC236}">
              <a16:creationId xmlns:a16="http://schemas.microsoft.com/office/drawing/2014/main" id="{BA6781C0-ACE7-452C-A086-F66E203A4E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2" name="Text Box 7">
          <a:extLst>
            <a:ext uri="{FF2B5EF4-FFF2-40B4-BE49-F238E27FC236}">
              <a16:creationId xmlns:a16="http://schemas.microsoft.com/office/drawing/2014/main" id="{498A2E19-0007-4932-AEC9-684C9B06A0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3" name="Text Box 7">
          <a:extLst>
            <a:ext uri="{FF2B5EF4-FFF2-40B4-BE49-F238E27FC236}">
              <a16:creationId xmlns:a16="http://schemas.microsoft.com/office/drawing/2014/main" id="{9074C968-1A71-4BA7-AE0E-90740624B7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4" name="Text Box 7">
          <a:extLst>
            <a:ext uri="{FF2B5EF4-FFF2-40B4-BE49-F238E27FC236}">
              <a16:creationId xmlns:a16="http://schemas.microsoft.com/office/drawing/2014/main" id="{AFD84886-7B50-4DEF-886D-427AC747AF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5" name="Text Box 7">
          <a:extLst>
            <a:ext uri="{FF2B5EF4-FFF2-40B4-BE49-F238E27FC236}">
              <a16:creationId xmlns:a16="http://schemas.microsoft.com/office/drawing/2014/main" id="{BCF0AEFC-65BD-4458-887E-7434AA2C8A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6" name="Text Box 7">
          <a:extLst>
            <a:ext uri="{FF2B5EF4-FFF2-40B4-BE49-F238E27FC236}">
              <a16:creationId xmlns:a16="http://schemas.microsoft.com/office/drawing/2014/main" id="{B3D46C48-1392-4E98-BC68-4D310EF880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7" name="Text Box 7">
          <a:extLst>
            <a:ext uri="{FF2B5EF4-FFF2-40B4-BE49-F238E27FC236}">
              <a16:creationId xmlns:a16="http://schemas.microsoft.com/office/drawing/2014/main" id="{D0A79A17-F17A-463B-B734-75177B1737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8" name="Text Box 7">
          <a:extLst>
            <a:ext uri="{FF2B5EF4-FFF2-40B4-BE49-F238E27FC236}">
              <a16:creationId xmlns:a16="http://schemas.microsoft.com/office/drawing/2014/main" id="{B0FACF49-4EC9-460C-9F91-5BB3E6C567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09" name="Text Box 7">
          <a:extLst>
            <a:ext uri="{FF2B5EF4-FFF2-40B4-BE49-F238E27FC236}">
              <a16:creationId xmlns:a16="http://schemas.microsoft.com/office/drawing/2014/main" id="{788E8654-684F-45DD-82F0-56050BD7B3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0" name="Text Box 7">
          <a:extLst>
            <a:ext uri="{FF2B5EF4-FFF2-40B4-BE49-F238E27FC236}">
              <a16:creationId xmlns:a16="http://schemas.microsoft.com/office/drawing/2014/main" id="{A4968779-FDD9-497D-AB27-C1A67C67FE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1" name="Text Box 7">
          <a:extLst>
            <a:ext uri="{FF2B5EF4-FFF2-40B4-BE49-F238E27FC236}">
              <a16:creationId xmlns:a16="http://schemas.microsoft.com/office/drawing/2014/main" id="{A8FD9F5B-0306-4BC7-8B08-A4DB230A0A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2" name="Text Box 7">
          <a:extLst>
            <a:ext uri="{FF2B5EF4-FFF2-40B4-BE49-F238E27FC236}">
              <a16:creationId xmlns:a16="http://schemas.microsoft.com/office/drawing/2014/main" id="{5F8A650B-E2F5-4A3F-947E-82F5F535C4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3" name="Text Box 7">
          <a:extLst>
            <a:ext uri="{FF2B5EF4-FFF2-40B4-BE49-F238E27FC236}">
              <a16:creationId xmlns:a16="http://schemas.microsoft.com/office/drawing/2014/main" id="{CEEF046F-85CF-4927-9765-3E3F0E5C31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4" name="Text Box 7">
          <a:extLst>
            <a:ext uri="{FF2B5EF4-FFF2-40B4-BE49-F238E27FC236}">
              <a16:creationId xmlns:a16="http://schemas.microsoft.com/office/drawing/2014/main" id="{99FC0B9D-A3D6-4CEC-A6C6-737DCB1DD6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5" name="Text Box 7">
          <a:extLst>
            <a:ext uri="{FF2B5EF4-FFF2-40B4-BE49-F238E27FC236}">
              <a16:creationId xmlns:a16="http://schemas.microsoft.com/office/drawing/2014/main" id="{7A2FE7B1-46A7-4101-8FFE-4BA81A221C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6" name="Text Box 7">
          <a:extLst>
            <a:ext uri="{FF2B5EF4-FFF2-40B4-BE49-F238E27FC236}">
              <a16:creationId xmlns:a16="http://schemas.microsoft.com/office/drawing/2014/main" id="{71E4BBB2-6499-4B9C-A710-B5A024EE84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7" name="Text Box 7">
          <a:extLst>
            <a:ext uri="{FF2B5EF4-FFF2-40B4-BE49-F238E27FC236}">
              <a16:creationId xmlns:a16="http://schemas.microsoft.com/office/drawing/2014/main" id="{0D79AA02-105B-410C-8122-F782F191C8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8" name="Text Box 7">
          <a:extLst>
            <a:ext uri="{FF2B5EF4-FFF2-40B4-BE49-F238E27FC236}">
              <a16:creationId xmlns:a16="http://schemas.microsoft.com/office/drawing/2014/main" id="{90DF5CFC-81E2-4E24-AA93-A9DB3C52E4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19" name="Text Box 7">
          <a:extLst>
            <a:ext uri="{FF2B5EF4-FFF2-40B4-BE49-F238E27FC236}">
              <a16:creationId xmlns:a16="http://schemas.microsoft.com/office/drawing/2014/main" id="{A84B8F82-6B98-4D5E-B062-FD88A455B7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0" name="Text Box 7">
          <a:extLst>
            <a:ext uri="{FF2B5EF4-FFF2-40B4-BE49-F238E27FC236}">
              <a16:creationId xmlns:a16="http://schemas.microsoft.com/office/drawing/2014/main" id="{8F10C2E6-6B27-4B16-B043-7A6773C89E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1" name="Text Box 7">
          <a:extLst>
            <a:ext uri="{FF2B5EF4-FFF2-40B4-BE49-F238E27FC236}">
              <a16:creationId xmlns:a16="http://schemas.microsoft.com/office/drawing/2014/main" id="{8897C06B-684E-408E-83F8-4787500AEB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2" name="Text Box 7">
          <a:extLst>
            <a:ext uri="{FF2B5EF4-FFF2-40B4-BE49-F238E27FC236}">
              <a16:creationId xmlns:a16="http://schemas.microsoft.com/office/drawing/2014/main" id="{CDA3A8C0-2FDC-48D0-96E1-690E237313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3" name="Text Box 7">
          <a:extLst>
            <a:ext uri="{FF2B5EF4-FFF2-40B4-BE49-F238E27FC236}">
              <a16:creationId xmlns:a16="http://schemas.microsoft.com/office/drawing/2014/main" id="{DD41772C-D86F-4F3B-B700-1B1F22FF5D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4" name="Text Box 7">
          <a:extLst>
            <a:ext uri="{FF2B5EF4-FFF2-40B4-BE49-F238E27FC236}">
              <a16:creationId xmlns:a16="http://schemas.microsoft.com/office/drawing/2014/main" id="{4B1D18A7-E931-4E1F-B7E8-B5DEFC074D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5" name="Text Box 7">
          <a:extLst>
            <a:ext uri="{FF2B5EF4-FFF2-40B4-BE49-F238E27FC236}">
              <a16:creationId xmlns:a16="http://schemas.microsoft.com/office/drawing/2014/main" id="{41A50E0C-063F-4876-9EAE-C327F7D65E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6" name="Text Box 7">
          <a:extLst>
            <a:ext uri="{FF2B5EF4-FFF2-40B4-BE49-F238E27FC236}">
              <a16:creationId xmlns:a16="http://schemas.microsoft.com/office/drawing/2014/main" id="{C8151942-829E-4D6E-A3F8-C53FFEB059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7" name="Text Box 7">
          <a:extLst>
            <a:ext uri="{FF2B5EF4-FFF2-40B4-BE49-F238E27FC236}">
              <a16:creationId xmlns:a16="http://schemas.microsoft.com/office/drawing/2014/main" id="{BC0BA804-3FB9-4018-A4F2-C1E6B2255C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8" name="Text Box 7">
          <a:extLst>
            <a:ext uri="{FF2B5EF4-FFF2-40B4-BE49-F238E27FC236}">
              <a16:creationId xmlns:a16="http://schemas.microsoft.com/office/drawing/2014/main" id="{618FF97F-233D-49F4-9B12-03B1090387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29" name="Text Box 7">
          <a:extLst>
            <a:ext uri="{FF2B5EF4-FFF2-40B4-BE49-F238E27FC236}">
              <a16:creationId xmlns:a16="http://schemas.microsoft.com/office/drawing/2014/main" id="{AE4DAA9D-AE1B-417A-8DEF-05A376444F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0" name="Text Box 7">
          <a:extLst>
            <a:ext uri="{FF2B5EF4-FFF2-40B4-BE49-F238E27FC236}">
              <a16:creationId xmlns:a16="http://schemas.microsoft.com/office/drawing/2014/main" id="{45D6FAE0-1B7D-43DF-AE40-47D39FFD92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1" name="Text Box 7">
          <a:extLst>
            <a:ext uri="{FF2B5EF4-FFF2-40B4-BE49-F238E27FC236}">
              <a16:creationId xmlns:a16="http://schemas.microsoft.com/office/drawing/2014/main" id="{FDEB71F1-2F06-4202-B32F-15712EE218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2" name="Text Box 7">
          <a:extLst>
            <a:ext uri="{FF2B5EF4-FFF2-40B4-BE49-F238E27FC236}">
              <a16:creationId xmlns:a16="http://schemas.microsoft.com/office/drawing/2014/main" id="{0C96AB65-066F-4B74-BB95-9F800054CB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3" name="Text Box 7">
          <a:extLst>
            <a:ext uri="{FF2B5EF4-FFF2-40B4-BE49-F238E27FC236}">
              <a16:creationId xmlns:a16="http://schemas.microsoft.com/office/drawing/2014/main" id="{E808FA5E-452F-48B8-B70A-BB9986FB4D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4" name="Text Box 7">
          <a:extLst>
            <a:ext uri="{FF2B5EF4-FFF2-40B4-BE49-F238E27FC236}">
              <a16:creationId xmlns:a16="http://schemas.microsoft.com/office/drawing/2014/main" id="{6ADC6292-A5A0-4B8F-9AF5-73ADF41B24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5" name="Text Box 7">
          <a:extLst>
            <a:ext uri="{FF2B5EF4-FFF2-40B4-BE49-F238E27FC236}">
              <a16:creationId xmlns:a16="http://schemas.microsoft.com/office/drawing/2014/main" id="{160B2571-78CB-4FF4-8420-3F2E91D3B1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6" name="Text Box 7">
          <a:extLst>
            <a:ext uri="{FF2B5EF4-FFF2-40B4-BE49-F238E27FC236}">
              <a16:creationId xmlns:a16="http://schemas.microsoft.com/office/drawing/2014/main" id="{55FF5DD4-8042-48DF-93A2-7814B0342C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7" name="Text Box 7">
          <a:extLst>
            <a:ext uri="{FF2B5EF4-FFF2-40B4-BE49-F238E27FC236}">
              <a16:creationId xmlns:a16="http://schemas.microsoft.com/office/drawing/2014/main" id="{B0FF0CD3-23BE-48E6-AB6E-38BC50AD9C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8" name="Text Box 7">
          <a:extLst>
            <a:ext uri="{FF2B5EF4-FFF2-40B4-BE49-F238E27FC236}">
              <a16:creationId xmlns:a16="http://schemas.microsoft.com/office/drawing/2014/main" id="{559BD46E-721C-4B8D-8AE6-1C9B15E295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39" name="Text Box 7">
          <a:extLst>
            <a:ext uri="{FF2B5EF4-FFF2-40B4-BE49-F238E27FC236}">
              <a16:creationId xmlns:a16="http://schemas.microsoft.com/office/drawing/2014/main" id="{72571E7C-27FC-4220-8FF3-67DAD06126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0" name="Text Box 7">
          <a:extLst>
            <a:ext uri="{FF2B5EF4-FFF2-40B4-BE49-F238E27FC236}">
              <a16:creationId xmlns:a16="http://schemas.microsoft.com/office/drawing/2014/main" id="{16CF263F-E45E-48B8-87EE-3AECD0B55A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1" name="Text Box 7">
          <a:extLst>
            <a:ext uri="{FF2B5EF4-FFF2-40B4-BE49-F238E27FC236}">
              <a16:creationId xmlns:a16="http://schemas.microsoft.com/office/drawing/2014/main" id="{C099A9D4-E092-48CB-A685-15D2CE1AA9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2" name="Text Box 7">
          <a:extLst>
            <a:ext uri="{FF2B5EF4-FFF2-40B4-BE49-F238E27FC236}">
              <a16:creationId xmlns:a16="http://schemas.microsoft.com/office/drawing/2014/main" id="{3B40B1BA-E1FD-4A05-98D4-3216D00044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3" name="Text Box 7">
          <a:extLst>
            <a:ext uri="{FF2B5EF4-FFF2-40B4-BE49-F238E27FC236}">
              <a16:creationId xmlns:a16="http://schemas.microsoft.com/office/drawing/2014/main" id="{218BB86B-288E-4B6E-8B86-8A7EB60499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4" name="Text Box 7">
          <a:extLst>
            <a:ext uri="{FF2B5EF4-FFF2-40B4-BE49-F238E27FC236}">
              <a16:creationId xmlns:a16="http://schemas.microsoft.com/office/drawing/2014/main" id="{5A81E318-8A32-45A5-95E2-CE47AF6B5C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5" name="Text Box 7">
          <a:extLst>
            <a:ext uri="{FF2B5EF4-FFF2-40B4-BE49-F238E27FC236}">
              <a16:creationId xmlns:a16="http://schemas.microsoft.com/office/drawing/2014/main" id="{46FA1ECD-E46C-496C-AA3B-3D46076EB6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6" name="Text Box 7">
          <a:extLst>
            <a:ext uri="{FF2B5EF4-FFF2-40B4-BE49-F238E27FC236}">
              <a16:creationId xmlns:a16="http://schemas.microsoft.com/office/drawing/2014/main" id="{EF48A92C-CF69-425D-A149-18A80FF27A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7" name="Text Box 7">
          <a:extLst>
            <a:ext uri="{FF2B5EF4-FFF2-40B4-BE49-F238E27FC236}">
              <a16:creationId xmlns:a16="http://schemas.microsoft.com/office/drawing/2014/main" id="{58AE820E-B4CC-4DA4-9F9A-DFFC0DA9E4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8" name="Text Box 7">
          <a:extLst>
            <a:ext uri="{FF2B5EF4-FFF2-40B4-BE49-F238E27FC236}">
              <a16:creationId xmlns:a16="http://schemas.microsoft.com/office/drawing/2014/main" id="{F92033D6-5514-4B5F-8E50-210C46F19D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49" name="Text Box 7">
          <a:extLst>
            <a:ext uri="{FF2B5EF4-FFF2-40B4-BE49-F238E27FC236}">
              <a16:creationId xmlns:a16="http://schemas.microsoft.com/office/drawing/2014/main" id="{0DC7A10B-F83A-4C56-8BBC-91BF021081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0" name="Text Box 7">
          <a:extLst>
            <a:ext uri="{FF2B5EF4-FFF2-40B4-BE49-F238E27FC236}">
              <a16:creationId xmlns:a16="http://schemas.microsoft.com/office/drawing/2014/main" id="{7AFD204D-F691-47FF-B389-F45930A3D2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1" name="Text Box 7">
          <a:extLst>
            <a:ext uri="{FF2B5EF4-FFF2-40B4-BE49-F238E27FC236}">
              <a16:creationId xmlns:a16="http://schemas.microsoft.com/office/drawing/2014/main" id="{BFCA7175-8B95-482E-B6D5-95DB3BE893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2" name="Text Box 7">
          <a:extLst>
            <a:ext uri="{FF2B5EF4-FFF2-40B4-BE49-F238E27FC236}">
              <a16:creationId xmlns:a16="http://schemas.microsoft.com/office/drawing/2014/main" id="{C7FD77BB-EDB2-4F22-AEA8-EF4A64A5F1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3" name="Text Box 7">
          <a:extLst>
            <a:ext uri="{FF2B5EF4-FFF2-40B4-BE49-F238E27FC236}">
              <a16:creationId xmlns:a16="http://schemas.microsoft.com/office/drawing/2014/main" id="{4BE9C8B7-F0A8-48DD-9700-E7E5CD10EA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4" name="Text Box 7">
          <a:extLst>
            <a:ext uri="{FF2B5EF4-FFF2-40B4-BE49-F238E27FC236}">
              <a16:creationId xmlns:a16="http://schemas.microsoft.com/office/drawing/2014/main" id="{D9A89F95-407E-427B-9794-E927DA76E5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5" name="Text Box 7">
          <a:extLst>
            <a:ext uri="{FF2B5EF4-FFF2-40B4-BE49-F238E27FC236}">
              <a16:creationId xmlns:a16="http://schemas.microsoft.com/office/drawing/2014/main" id="{BD129862-1FE5-4CB5-9708-B7FC866C4B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6" name="Text Box 7">
          <a:extLst>
            <a:ext uri="{FF2B5EF4-FFF2-40B4-BE49-F238E27FC236}">
              <a16:creationId xmlns:a16="http://schemas.microsoft.com/office/drawing/2014/main" id="{42EA3B3E-26F2-43A1-BF18-D05B2E2554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7" name="Text Box 7">
          <a:extLst>
            <a:ext uri="{FF2B5EF4-FFF2-40B4-BE49-F238E27FC236}">
              <a16:creationId xmlns:a16="http://schemas.microsoft.com/office/drawing/2014/main" id="{CC2487F6-3D29-4AD7-A0B7-87DF0CF327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8" name="Text Box 7">
          <a:extLst>
            <a:ext uri="{FF2B5EF4-FFF2-40B4-BE49-F238E27FC236}">
              <a16:creationId xmlns:a16="http://schemas.microsoft.com/office/drawing/2014/main" id="{5155FE26-429F-4B25-B1C2-C1179866F0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59" name="Text Box 7">
          <a:extLst>
            <a:ext uri="{FF2B5EF4-FFF2-40B4-BE49-F238E27FC236}">
              <a16:creationId xmlns:a16="http://schemas.microsoft.com/office/drawing/2014/main" id="{831D0E89-338C-4E34-96EB-46C258BA88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0" name="Text Box 7">
          <a:extLst>
            <a:ext uri="{FF2B5EF4-FFF2-40B4-BE49-F238E27FC236}">
              <a16:creationId xmlns:a16="http://schemas.microsoft.com/office/drawing/2014/main" id="{DDE84CD3-1B50-40A1-B9C4-417300B665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1" name="Text Box 7">
          <a:extLst>
            <a:ext uri="{FF2B5EF4-FFF2-40B4-BE49-F238E27FC236}">
              <a16:creationId xmlns:a16="http://schemas.microsoft.com/office/drawing/2014/main" id="{FC1FDCBC-7F12-4A73-B39E-08941F4C02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2" name="Text Box 7">
          <a:extLst>
            <a:ext uri="{FF2B5EF4-FFF2-40B4-BE49-F238E27FC236}">
              <a16:creationId xmlns:a16="http://schemas.microsoft.com/office/drawing/2014/main" id="{DBBAF114-747A-4AB2-97D4-9074F952DE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3" name="Text Box 7">
          <a:extLst>
            <a:ext uri="{FF2B5EF4-FFF2-40B4-BE49-F238E27FC236}">
              <a16:creationId xmlns:a16="http://schemas.microsoft.com/office/drawing/2014/main" id="{C907DD96-1E69-4D6F-B327-6CB68B4171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4" name="Text Box 7">
          <a:extLst>
            <a:ext uri="{FF2B5EF4-FFF2-40B4-BE49-F238E27FC236}">
              <a16:creationId xmlns:a16="http://schemas.microsoft.com/office/drawing/2014/main" id="{0CF6749A-537B-4477-BB27-14D714C3BA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5" name="Text Box 7">
          <a:extLst>
            <a:ext uri="{FF2B5EF4-FFF2-40B4-BE49-F238E27FC236}">
              <a16:creationId xmlns:a16="http://schemas.microsoft.com/office/drawing/2014/main" id="{00A2F05E-4EF8-4E0A-BC6F-9479F54667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6" name="Text Box 7">
          <a:extLst>
            <a:ext uri="{FF2B5EF4-FFF2-40B4-BE49-F238E27FC236}">
              <a16:creationId xmlns:a16="http://schemas.microsoft.com/office/drawing/2014/main" id="{F3B93FC7-3C9A-45CB-BEBE-BBF470250B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7" name="Text Box 7">
          <a:extLst>
            <a:ext uri="{FF2B5EF4-FFF2-40B4-BE49-F238E27FC236}">
              <a16:creationId xmlns:a16="http://schemas.microsoft.com/office/drawing/2014/main" id="{6EB946DD-8FEA-43EF-80A5-EC761E1296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8" name="Text Box 7">
          <a:extLst>
            <a:ext uri="{FF2B5EF4-FFF2-40B4-BE49-F238E27FC236}">
              <a16:creationId xmlns:a16="http://schemas.microsoft.com/office/drawing/2014/main" id="{302A4378-F51D-46C4-B67A-03987DCE5A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69" name="Text Box 7">
          <a:extLst>
            <a:ext uri="{FF2B5EF4-FFF2-40B4-BE49-F238E27FC236}">
              <a16:creationId xmlns:a16="http://schemas.microsoft.com/office/drawing/2014/main" id="{D9F3CA7A-6D06-4D4A-828F-22DD3F94D2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0" name="Text Box 7">
          <a:extLst>
            <a:ext uri="{FF2B5EF4-FFF2-40B4-BE49-F238E27FC236}">
              <a16:creationId xmlns:a16="http://schemas.microsoft.com/office/drawing/2014/main" id="{EA8D83B5-0952-4617-9DBA-C123AC1ABD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1" name="Text Box 7">
          <a:extLst>
            <a:ext uri="{FF2B5EF4-FFF2-40B4-BE49-F238E27FC236}">
              <a16:creationId xmlns:a16="http://schemas.microsoft.com/office/drawing/2014/main" id="{0D2C8F24-D8D6-4EC6-9DA4-97DBC96426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2" name="Text Box 7">
          <a:extLst>
            <a:ext uri="{FF2B5EF4-FFF2-40B4-BE49-F238E27FC236}">
              <a16:creationId xmlns:a16="http://schemas.microsoft.com/office/drawing/2014/main" id="{E599AF1D-8AC4-464E-AEC9-7C2F5ED965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3" name="Text Box 7">
          <a:extLst>
            <a:ext uri="{FF2B5EF4-FFF2-40B4-BE49-F238E27FC236}">
              <a16:creationId xmlns:a16="http://schemas.microsoft.com/office/drawing/2014/main" id="{478BBB34-BFDF-4D41-9DBA-83A2FE50D8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4" name="Text Box 7">
          <a:extLst>
            <a:ext uri="{FF2B5EF4-FFF2-40B4-BE49-F238E27FC236}">
              <a16:creationId xmlns:a16="http://schemas.microsoft.com/office/drawing/2014/main" id="{71AD5C72-F7C4-44D7-A92D-EAD41FC5AA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5" name="Text Box 7">
          <a:extLst>
            <a:ext uri="{FF2B5EF4-FFF2-40B4-BE49-F238E27FC236}">
              <a16:creationId xmlns:a16="http://schemas.microsoft.com/office/drawing/2014/main" id="{C784334C-69F2-4354-8088-36D3CD9C96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6" name="Text Box 7">
          <a:extLst>
            <a:ext uri="{FF2B5EF4-FFF2-40B4-BE49-F238E27FC236}">
              <a16:creationId xmlns:a16="http://schemas.microsoft.com/office/drawing/2014/main" id="{AAAEB454-F890-46D0-85A4-49F13DBD3C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7" name="Text Box 7">
          <a:extLst>
            <a:ext uri="{FF2B5EF4-FFF2-40B4-BE49-F238E27FC236}">
              <a16:creationId xmlns:a16="http://schemas.microsoft.com/office/drawing/2014/main" id="{BEDC5B2F-AC44-4891-B0BE-2681B8B3E5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8" name="Text Box 7">
          <a:extLst>
            <a:ext uri="{FF2B5EF4-FFF2-40B4-BE49-F238E27FC236}">
              <a16:creationId xmlns:a16="http://schemas.microsoft.com/office/drawing/2014/main" id="{CCC0C143-C46F-4C0A-9CA1-F34F1BAFB3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79" name="Text Box 7">
          <a:extLst>
            <a:ext uri="{FF2B5EF4-FFF2-40B4-BE49-F238E27FC236}">
              <a16:creationId xmlns:a16="http://schemas.microsoft.com/office/drawing/2014/main" id="{CF9BA956-2458-4396-B3D3-8242DD8A85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0" name="Text Box 7">
          <a:extLst>
            <a:ext uri="{FF2B5EF4-FFF2-40B4-BE49-F238E27FC236}">
              <a16:creationId xmlns:a16="http://schemas.microsoft.com/office/drawing/2014/main" id="{8890F117-80C7-4168-99EB-3F851FAD0F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1" name="Text Box 7">
          <a:extLst>
            <a:ext uri="{FF2B5EF4-FFF2-40B4-BE49-F238E27FC236}">
              <a16:creationId xmlns:a16="http://schemas.microsoft.com/office/drawing/2014/main" id="{B32FD5BB-74E3-44BF-9033-B80F4E19C3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2" name="Text Box 7">
          <a:extLst>
            <a:ext uri="{FF2B5EF4-FFF2-40B4-BE49-F238E27FC236}">
              <a16:creationId xmlns:a16="http://schemas.microsoft.com/office/drawing/2014/main" id="{0BE7CC02-C100-4B88-904F-E46447B89D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3" name="Text Box 7">
          <a:extLst>
            <a:ext uri="{FF2B5EF4-FFF2-40B4-BE49-F238E27FC236}">
              <a16:creationId xmlns:a16="http://schemas.microsoft.com/office/drawing/2014/main" id="{51ED5598-7195-4023-82A9-767E0BFDBB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4" name="Text Box 7">
          <a:extLst>
            <a:ext uri="{FF2B5EF4-FFF2-40B4-BE49-F238E27FC236}">
              <a16:creationId xmlns:a16="http://schemas.microsoft.com/office/drawing/2014/main" id="{F393A1F4-0DC2-4369-B451-D6538ECF02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5" name="Text Box 7">
          <a:extLst>
            <a:ext uri="{FF2B5EF4-FFF2-40B4-BE49-F238E27FC236}">
              <a16:creationId xmlns:a16="http://schemas.microsoft.com/office/drawing/2014/main" id="{5569F764-C9A1-4C59-9FE3-F0E5AA3F71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6" name="Text Box 7">
          <a:extLst>
            <a:ext uri="{FF2B5EF4-FFF2-40B4-BE49-F238E27FC236}">
              <a16:creationId xmlns:a16="http://schemas.microsoft.com/office/drawing/2014/main" id="{5064E56F-08F6-4698-9C54-6DC5A1997D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7" name="Text Box 7">
          <a:extLst>
            <a:ext uri="{FF2B5EF4-FFF2-40B4-BE49-F238E27FC236}">
              <a16:creationId xmlns:a16="http://schemas.microsoft.com/office/drawing/2014/main" id="{FF8B25F3-0218-4D2A-AF9F-B9824FD133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8" name="Text Box 7">
          <a:extLst>
            <a:ext uri="{FF2B5EF4-FFF2-40B4-BE49-F238E27FC236}">
              <a16:creationId xmlns:a16="http://schemas.microsoft.com/office/drawing/2014/main" id="{EA1F04ED-BCB2-458A-9E60-BD6EA6494A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89" name="Text Box 7">
          <a:extLst>
            <a:ext uri="{FF2B5EF4-FFF2-40B4-BE49-F238E27FC236}">
              <a16:creationId xmlns:a16="http://schemas.microsoft.com/office/drawing/2014/main" id="{8A2C28F4-C136-4C5F-8EE4-EB8AD729F5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0" name="Text Box 7">
          <a:extLst>
            <a:ext uri="{FF2B5EF4-FFF2-40B4-BE49-F238E27FC236}">
              <a16:creationId xmlns:a16="http://schemas.microsoft.com/office/drawing/2014/main" id="{35B8E20D-ED4A-42C7-B614-7E7B380BA9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1" name="Text Box 7">
          <a:extLst>
            <a:ext uri="{FF2B5EF4-FFF2-40B4-BE49-F238E27FC236}">
              <a16:creationId xmlns:a16="http://schemas.microsoft.com/office/drawing/2014/main" id="{9DBBF336-9DCC-4410-AC6F-C07BA8B79C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2" name="Text Box 7">
          <a:extLst>
            <a:ext uri="{FF2B5EF4-FFF2-40B4-BE49-F238E27FC236}">
              <a16:creationId xmlns:a16="http://schemas.microsoft.com/office/drawing/2014/main" id="{D5E456B3-CA8F-4AB0-83D0-81B94C8008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3" name="Text Box 7">
          <a:extLst>
            <a:ext uri="{FF2B5EF4-FFF2-40B4-BE49-F238E27FC236}">
              <a16:creationId xmlns:a16="http://schemas.microsoft.com/office/drawing/2014/main" id="{18093C5B-FC7E-4F40-AA02-8CB5F6E6BE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4" name="Text Box 7">
          <a:extLst>
            <a:ext uri="{FF2B5EF4-FFF2-40B4-BE49-F238E27FC236}">
              <a16:creationId xmlns:a16="http://schemas.microsoft.com/office/drawing/2014/main" id="{878A19BF-846E-4A8B-8328-67338DEAB6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5" name="Text Box 7">
          <a:extLst>
            <a:ext uri="{FF2B5EF4-FFF2-40B4-BE49-F238E27FC236}">
              <a16:creationId xmlns:a16="http://schemas.microsoft.com/office/drawing/2014/main" id="{F8EC0029-75BA-43B3-8396-253EDDF061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6" name="Text Box 7">
          <a:extLst>
            <a:ext uri="{FF2B5EF4-FFF2-40B4-BE49-F238E27FC236}">
              <a16:creationId xmlns:a16="http://schemas.microsoft.com/office/drawing/2014/main" id="{DAA61077-E62A-42D5-94C4-819DAB4BC4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7" name="Text Box 7">
          <a:extLst>
            <a:ext uri="{FF2B5EF4-FFF2-40B4-BE49-F238E27FC236}">
              <a16:creationId xmlns:a16="http://schemas.microsoft.com/office/drawing/2014/main" id="{18CD37C7-2C8C-464B-9A6E-B42F614377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8" name="Text Box 7">
          <a:extLst>
            <a:ext uri="{FF2B5EF4-FFF2-40B4-BE49-F238E27FC236}">
              <a16:creationId xmlns:a16="http://schemas.microsoft.com/office/drawing/2014/main" id="{B8804437-093C-4D54-9A76-3C2B726599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699" name="Text Box 7">
          <a:extLst>
            <a:ext uri="{FF2B5EF4-FFF2-40B4-BE49-F238E27FC236}">
              <a16:creationId xmlns:a16="http://schemas.microsoft.com/office/drawing/2014/main" id="{5FDC6AF6-604A-4C0D-AC06-162F60BFDD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0" name="Text Box 7">
          <a:extLst>
            <a:ext uri="{FF2B5EF4-FFF2-40B4-BE49-F238E27FC236}">
              <a16:creationId xmlns:a16="http://schemas.microsoft.com/office/drawing/2014/main" id="{4A40990A-BB99-42B3-8F54-4C5EB73894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1" name="Text Box 7">
          <a:extLst>
            <a:ext uri="{FF2B5EF4-FFF2-40B4-BE49-F238E27FC236}">
              <a16:creationId xmlns:a16="http://schemas.microsoft.com/office/drawing/2014/main" id="{BA722544-D23B-4C61-ACEB-FF6B2458E4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2" name="Text Box 7">
          <a:extLst>
            <a:ext uri="{FF2B5EF4-FFF2-40B4-BE49-F238E27FC236}">
              <a16:creationId xmlns:a16="http://schemas.microsoft.com/office/drawing/2014/main" id="{7A3277C5-892A-4975-B589-9C7EE8819F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3" name="Text Box 7">
          <a:extLst>
            <a:ext uri="{FF2B5EF4-FFF2-40B4-BE49-F238E27FC236}">
              <a16:creationId xmlns:a16="http://schemas.microsoft.com/office/drawing/2014/main" id="{B1F14042-510A-4ECD-BBC3-4D41B68BD0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4" name="Text Box 7">
          <a:extLst>
            <a:ext uri="{FF2B5EF4-FFF2-40B4-BE49-F238E27FC236}">
              <a16:creationId xmlns:a16="http://schemas.microsoft.com/office/drawing/2014/main" id="{7B59610C-4150-451A-BB95-6D4E73F5FF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5" name="Text Box 7">
          <a:extLst>
            <a:ext uri="{FF2B5EF4-FFF2-40B4-BE49-F238E27FC236}">
              <a16:creationId xmlns:a16="http://schemas.microsoft.com/office/drawing/2014/main" id="{4AC1A031-2D95-461D-A96C-4CAD3A9897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6" name="Text Box 7">
          <a:extLst>
            <a:ext uri="{FF2B5EF4-FFF2-40B4-BE49-F238E27FC236}">
              <a16:creationId xmlns:a16="http://schemas.microsoft.com/office/drawing/2014/main" id="{8D0D1C54-8CCA-4577-8D6E-64E92E9D95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7" name="Text Box 7">
          <a:extLst>
            <a:ext uri="{FF2B5EF4-FFF2-40B4-BE49-F238E27FC236}">
              <a16:creationId xmlns:a16="http://schemas.microsoft.com/office/drawing/2014/main" id="{9FBEDF2D-3B40-4FB1-AD97-DA5DBE0834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8" name="Text Box 7">
          <a:extLst>
            <a:ext uri="{FF2B5EF4-FFF2-40B4-BE49-F238E27FC236}">
              <a16:creationId xmlns:a16="http://schemas.microsoft.com/office/drawing/2014/main" id="{09E2E86E-79F5-4C27-A692-EC3D889200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09" name="Text Box 7">
          <a:extLst>
            <a:ext uri="{FF2B5EF4-FFF2-40B4-BE49-F238E27FC236}">
              <a16:creationId xmlns:a16="http://schemas.microsoft.com/office/drawing/2014/main" id="{92DEBE55-1E1F-430E-B224-263E84C5A1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0" name="Text Box 7">
          <a:extLst>
            <a:ext uri="{FF2B5EF4-FFF2-40B4-BE49-F238E27FC236}">
              <a16:creationId xmlns:a16="http://schemas.microsoft.com/office/drawing/2014/main" id="{41EF0C35-AB42-40B3-B02C-9C13C370FF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1" name="Text Box 7">
          <a:extLst>
            <a:ext uri="{FF2B5EF4-FFF2-40B4-BE49-F238E27FC236}">
              <a16:creationId xmlns:a16="http://schemas.microsoft.com/office/drawing/2014/main" id="{5B91B52C-4958-432F-A0EE-BBD5C4914E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2" name="Text Box 7">
          <a:extLst>
            <a:ext uri="{FF2B5EF4-FFF2-40B4-BE49-F238E27FC236}">
              <a16:creationId xmlns:a16="http://schemas.microsoft.com/office/drawing/2014/main" id="{28DBA072-D34F-4357-9775-77743C8F74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3" name="Text Box 7">
          <a:extLst>
            <a:ext uri="{FF2B5EF4-FFF2-40B4-BE49-F238E27FC236}">
              <a16:creationId xmlns:a16="http://schemas.microsoft.com/office/drawing/2014/main" id="{59FC5C7B-B4CB-4BA5-81DD-803AE706C0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4" name="Text Box 7">
          <a:extLst>
            <a:ext uri="{FF2B5EF4-FFF2-40B4-BE49-F238E27FC236}">
              <a16:creationId xmlns:a16="http://schemas.microsoft.com/office/drawing/2014/main" id="{7A8CDF49-6BA0-46B6-B9C8-8B40F78F3B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5" name="Text Box 7">
          <a:extLst>
            <a:ext uri="{FF2B5EF4-FFF2-40B4-BE49-F238E27FC236}">
              <a16:creationId xmlns:a16="http://schemas.microsoft.com/office/drawing/2014/main" id="{9E33929A-5CBE-4C5E-89DC-70F7F8A7DA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6" name="Text Box 7">
          <a:extLst>
            <a:ext uri="{FF2B5EF4-FFF2-40B4-BE49-F238E27FC236}">
              <a16:creationId xmlns:a16="http://schemas.microsoft.com/office/drawing/2014/main" id="{EECA7493-7112-45A7-9558-2F4CE190B4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7" name="Text Box 7">
          <a:extLst>
            <a:ext uri="{FF2B5EF4-FFF2-40B4-BE49-F238E27FC236}">
              <a16:creationId xmlns:a16="http://schemas.microsoft.com/office/drawing/2014/main" id="{1BF895D3-DEC1-422E-A754-0A8A017F3D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8" name="Text Box 7">
          <a:extLst>
            <a:ext uri="{FF2B5EF4-FFF2-40B4-BE49-F238E27FC236}">
              <a16:creationId xmlns:a16="http://schemas.microsoft.com/office/drawing/2014/main" id="{B56D5264-A167-4682-B966-956F9AE023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19" name="Text Box 7">
          <a:extLst>
            <a:ext uri="{FF2B5EF4-FFF2-40B4-BE49-F238E27FC236}">
              <a16:creationId xmlns:a16="http://schemas.microsoft.com/office/drawing/2014/main" id="{1F4EFF13-A4FC-47EE-9509-A46D6FA3E4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0" name="Text Box 7">
          <a:extLst>
            <a:ext uri="{FF2B5EF4-FFF2-40B4-BE49-F238E27FC236}">
              <a16:creationId xmlns:a16="http://schemas.microsoft.com/office/drawing/2014/main" id="{44B766BC-0CC7-4321-A07E-5B8E2647F7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1" name="Text Box 7">
          <a:extLst>
            <a:ext uri="{FF2B5EF4-FFF2-40B4-BE49-F238E27FC236}">
              <a16:creationId xmlns:a16="http://schemas.microsoft.com/office/drawing/2014/main" id="{07A361E4-FFB9-4FDD-8D08-663CE15802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2" name="Text Box 7">
          <a:extLst>
            <a:ext uri="{FF2B5EF4-FFF2-40B4-BE49-F238E27FC236}">
              <a16:creationId xmlns:a16="http://schemas.microsoft.com/office/drawing/2014/main" id="{4E230B29-9E30-4E5D-9510-0DC99472C2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3" name="Text Box 7">
          <a:extLst>
            <a:ext uri="{FF2B5EF4-FFF2-40B4-BE49-F238E27FC236}">
              <a16:creationId xmlns:a16="http://schemas.microsoft.com/office/drawing/2014/main" id="{4FAE460A-C9B7-4546-AA54-A2F1945DD5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4" name="Text Box 7">
          <a:extLst>
            <a:ext uri="{FF2B5EF4-FFF2-40B4-BE49-F238E27FC236}">
              <a16:creationId xmlns:a16="http://schemas.microsoft.com/office/drawing/2014/main" id="{A14148C9-8DDE-48EC-A056-1A2B337244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5" name="Text Box 7">
          <a:extLst>
            <a:ext uri="{FF2B5EF4-FFF2-40B4-BE49-F238E27FC236}">
              <a16:creationId xmlns:a16="http://schemas.microsoft.com/office/drawing/2014/main" id="{FF5095C1-6DCE-414E-9DE6-B3CE715ACF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6" name="Text Box 7">
          <a:extLst>
            <a:ext uri="{FF2B5EF4-FFF2-40B4-BE49-F238E27FC236}">
              <a16:creationId xmlns:a16="http://schemas.microsoft.com/office/drawing/2014/main" id="{5A8402CF-34CC-4FF8-B9C4-B181221235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7" name="Text Box 7">
          <a:extLst>
            <a:ext uri="{FF2B5EF4-FFF2-40B4-BE49-F238E27FC236}">
              <a16:creationId xmlns:a16="http://schemas.microsoft.com/office/drawing/2014/main" id="{CFF565AE-FBDE-4241-95A6-CC48D6F44F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8" name="Text Box 7">
          <a:extLst>
            <a:ext uri="{FF2B5EF4-FFF2-40B4-BE49-F238E27FC236}">
              <a16:creationId xmlns:a16="http://schemas.microsoft.com/office/drawing/2014/main" id="{707E4B97-E952-4D4A-9CE1-661CF62501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29" name="Text Box 7">
          <a:extLst>
            <a:ext uri="{FF2B5EF4-FFF2-40B4-BE49-F238E27FC236}">
              <a16:creationId xmlns:a16="http://schemas.microsoft.com/office/drawing/2014/main" id="{470619F5-CADB-4C38-B1F7-1C5C748180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0" name="Text Box 7">
          <a:extLst>
            <a:ext uri="{FF2B5EF4-FFF2-40B4-BE49-F238E27FC236}">
              <a16:creationId xmlns:a16="http://schemas.microsoft.com/office/drawing/2014/main" id="{6848AAB2-86EF-4920-8E59-7FB2193E63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1" name="Text Box 7">
          <a:extLst>
            <a:ext uri="{FF2B5EF4-FFF2-40B4-BE49-F238E27FC236}">
              <a16:creationId xmlns:a16="http://schemas.microsoft.com/office/drawing/2014/main" id="{263D6AE7-5378-4776-A8CF-CA67256E63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2" name="Text Box 7">
          <a:extLst>
            <a:ext uri="{FF2B5EF4-FFF2-40B4-BE49-F238E27FC236}">
              <a16:creationId xmlns:a16="http://schemas.microsoft.com/office/drawing/2014/main" id="{A04AC984-3AC5-4F65-A444-813E7CE55C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3" name="Text Box 7">
          <a:extLst>
            <a:ext uri="{FF2B5EF4-FFF2-40B4-BE49-F238E27FC236}">
              <a16:creationId xmlns:a16="http://schemas.microsoft.com/office/drawing/2014/main" id="{BF8A6CA0-6536-4A93-848E-0ADDF93AFF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4" name="Text Box 7">
          <a:extLst>
            <a:ext uri="{FF2B5EF4-FFF2-40B4-BE49-F238E27FC236}">
              <a16:creationId xmlns:a16="http://schemas.microsoft.com/office/drawing/2014/main" id="{28A82D1D-674A-4146-B4D4-CC5C13015D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5" name="Text Box 7">
          <a:extLst>
            <a:ext uri="{FF2B5EF4-FFF2-40B4-BE49-F238E27FC236}">
              <a16:creationId xmlns:a16="http://schemas.microsoft.com/office/drawing/2014/main" id="{02967350-7FB9-41C6-931B-C956781AF4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6" name="Text Box 7">
          <a:extLst>
            <a:ext uri="{FF2B5EF4-FFF2-40B4-BE49-F238E27FC236}">
              <a16:creationId xmlns:a16="http://schemas.microsoft.com/office/drawing/2014/main" id="{991E7212-AFF8-4354-8BD7-B5438F2B7D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7" name="Text Box 7">
          <a:extLst>
            <a:ext uri="{FF2B5EF4-FFF2-40B4-BE49-F238E27FC236}">
              <a16:creationId xmlns:a16="http://schemas.microsoft.com/office/drawing/2014/main" id="{E68BC1D2-F07E-4073-A9CE-5568232D44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8" name="Text Box 7">
          <a:extLst>
            <a:ext uri="{FF2B5EF4-FFF2-40B4-BE49-F238E27FC236}">
              <a16:creationId xmlns:a16="http://schemas.microsoft.com/office/drawing/2014/main" id="{D808E04F-2A2A-4ED1-BA39-65C5E5E92F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39" name="Text Box 7">
          <a:extLst>
            <a:ext uri="{FF2B5EF4-FFF2-40B4-BE49-F238E27FC236}">
              <a16:creationId xmlns:a16="http://schemas.microsoft.com/office/drawing/2014/main" id="{14407645-0678-47B4-B483-A6BDB1229E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0" name="Text Box 7">
          <a:extLst>
            <a:ext uri="{FF2B5EF4-FFF2-40B4-BE49-F238E27FC236}">
              <a16:creationId xmlns:a16="http://schemas.microsoft.com/office/drawing/2014/main" id="{07237784-2576-4BE8-ABB9-69065215DA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1" name="Text Box 7">
          <a:extLst>
            <a:ext uri="{FF2B5EF4-FFF2-40B4-BE49-F238E27FC236}">
              <a16:creationId xmlns:a16="http://schemas.microsoft.com/office/drawing/2014/main" id="{CB4725CA-D05F-4FDF-89F9-E665AB3C3C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2" name="Text Box 7">
          <a:extLst>
            <a:ext uri="{FF2B5EF4-FFF2-40B4-BE49-F238E27FC236}">
              <a16:creationId xmlns:a16="http://schemas.microsoft.com/office/drawing/2014/main" id="{70BFD82F-6220-4138-B25F-5A4DFFC9CF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3" name="Text Box 7">
          <a:extLst>
            <a:ext uri="{FF2B5EF4-FFF2-40B4-BE49-F238E27FC236}">
              <a16:creationId xmlns:a16="http://schemas.microsoft.com/office/drawing/2014/main" id="{4305EEF5-334E-4053-A6BC-0C23716D4C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4" name="Text Box 7">
          <a:extLst>
            <a:ext uri="{FF2B5EF4-FFF2-40B4-BE49-F238E27FC236}">
              <a16:creationId xmlns:a16="http://schemas.microsoft.com/office/drawing/2014/main" id="{112EAEEA-E579-4F81-8077-F116B12FA0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5" name="Text Box 7">
          <a:extLst>
            <a:ext uri="{FF2B5EF4-FFF2-40B4-BE49-F238E27FC236}">
              <a16:creationId xmlns:a16="http://schemas.microsoft.com/office/drawing/2014/main" id="{20E34B9C-7C00-4AE2-AFDC-9CADAAF034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6" name="Text Box 7">
          <a:extLst>
            <a:ext uri="{FF2B5EF4-FFF2-40B4-BE49-F238E27FC236}">
              <a16:creationId xmlns:a16="http://schemas.microsoft.com/office/drawing/2014/main" id="{8A49F191-72CC-4B18-A6F5-728BC85B49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7" name="Text Box 7">
          <a:extLst>
            <a:ext uri="{FF2B5EF4-FFF2-40B4-BE49-F238E27FC236}">
              <a16:creationId xmlns:a16="http://schemas.microsoft.com/office/drawing/2014/main" id="{BA7AA3B1-F6CB-4204-A0D5-B8B79B8C5F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8" name="Text Box 7">
          <a:extLst>
            <a:ext uri="{FF2B5EF4-FFF2-40B4-BE49-F238E27FC236}">
              <a16:creationId xmlns:a16="http://schemas.microsoft.com/office/drawing/2014/main" id="{0D61FB14-4381-427B-8B2A-840EE9EAAC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49" name="Text Box 7">
          <a:extLst>
            <a:ext uri="{FF2B5EF4-FFF2-40B4-BE49-F238E27FC236}">
              <a16:creationId xmlns:a16="http://schemas.microsoft.com/office/drawing/2014/main" id="{9B4E17C2-3DA4-4C20-81EE-94B0F68F4A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0" name="Text Box 7">
          <a:extLst>
            <a:ext uri="{FF2B5EF4-FFF2-40B4-BE49-F238E27FC236}">
              <a16:creationId xmlns:a16="http://schemas.microsoft.com/office/drawing/2014/main" id="{960BF104-7437-4474-A74E-82C8181811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1" name="Text Box 7">
          <a:extLst>
            <a:ext uri="{FF2B5EF4-FFF2-40B4-BE49-F238E27FC236}">
              <a16:creationId xmlns:a16="http://schemas.microsoft.com/office/drawing/2014/main" id="{75038695-9EF5-42DF-AC94-5461018B33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2" name="Text Box 7">
          <a:extLst>
            <a:ext uri="{FF2B5EF4-FFF2-40B4-BE49-F238E27FC236}">
              <a16:creationId xmlns:a16="http://schemas.microsoft.com/office/drawing/2014/main" id="{6080502E-B170-47C6-A4EF-25CFE4F00E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4328</xdr:rowOff>
    </xdr:from>
    <xdr:to>
      <xdr:col>17</xdr:col>
      <xdr:colOff>0</xdr:colOff>
      <xdr:row>19</xdr:row>
      <xdr:rowOff>4328</xdr:rowOff>
    </xdr:to>
    <xdr:sp macro="[1]!mostrarControlesExistentes" textlink="">
      <xdr:nvSpPr>
        <xdr:cNvPr id="5753" name="Text Box 7">
          <a:extLst>
            <a:ext uri="{FF2B5EF4-FFF2-40B4-BE49-F238E27FC236}">
              <a16:creationId xmlns:a16="http://schemas.microsoft.com/office/drawing/2014/main" id="{E4494057-E6D1-424A-B0B8-D3E74A5B30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4" name="Text Box 7">
          <a:extLst>
            <a:ext uri="{FF2B5EF4-FFF2-40B4-BE49-F238E27FC236}">
              <a16:creationId xmlns:a16="http://schemas.microsoft.com/office/drawing/2014/main" id="{8A3F38DF-A6E6-429F-9FC3-656B14D9AC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5" name="Text Box 7">
          <a:extLst>
            <a:ext uri="{FF2B5EF4-FFF2-40B4-BE49-F238E27FC236}">
              <a16:creationId xmlns:a16="http://schemas.microsoft.com/office/drawing/2014/main" id="{030B1982-DEDD-415E-BE3A-48D9F270BA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6" name="Text Box 7">
          <a:extLst>
            <a:ext uri="{FF2B5EF4-FFF2-40B4-BE49-F238E27FC236}">
              <a16:creationId xmlns:a16="http://schemas.microsoft.com/office/drawing/2014/main" id="{D5687EC1-CB04-4171-8F36-623D325E92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7" name="Text Box 7">
          <a:extLst>
            <a:ext uri="{FF2B5EF4-FFF2-40B4-BE49-F238E27FC236}">
              <a16:creationId xmlns:a16="http://schemas.microsoft.com/office/drawing/2014/main" id="{5F532F9D-CEDD-46BD-BB03-45105FEF69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8" name="Text Box 7">
          <a:extLst>
            <a:ext uri="{FF2B5EF4-FFF2-40B4-BE49-F238E27FC236}">
              <a16:creationId xmlns:a16="http://schemas.microsoft.com/office/drawing/2014/main" id="{5C46D6A3-B16A-4D64-8C9C-14B8F0BC41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59" name="Text Box 7">
          <a:extLst>
            <a:ext uri="{FF2B5EF4-FFF2-40B4-BE49-F238E27FC236}">
              <a16:creationId xmlns:a16="http://schemas.microsoft.com/office/drawing/2014/main" id="{626FA67E-4824-41FF-B8D0-4E56116A8C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0" name="Text Box 7">
          <a:extLst>
            <a:ext uri="{FF2B5EF4-FFF2-40B4-BE49-F238E27FC236}">
              <a16:creationId xmlns:a16="http://schemas.microsoft.com/office/drawing/2014/main" id="{68C13177-07F1-44B1-B097-E3ED9962C2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1" name="Text Box 7">
          <a:extLst>
            <a:ext uri="{FF2B5EF4-FFF2-40B4-BE49-F238E27FC236}">
              <a16:creationId xmlns:a16="http://schemas.microsoft.com/office/drawing/2014/main" id="{334F71AC-3E76-440F-A677-CA4FB89C30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2" name="Text Box 7">
          <a:extLst>
            <a:ext uri="{FF2B5EF4-FFF2-40B4-BE49-F238E27FC236}">
              <a16:creationId xmlns:a16="http://schemas.microsoft.com/office/drawing/2014/main" id="{24D58365-B908-4976-BABE-B33A2E31B4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3" name="Text Box 7">
          <a:extLst>
            <a:ext uri="{FF2B5EF4-FFF2-40B4-BE49-F238E27FC236}">
              <a16:creationId xmlns:a16="http://schemas.microsoft.com/office/drawing/2014/main" id="{B20C186E-EE90-4D35-A084-D092C3CFBD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4" name="Text Box 7">
          <a:extLst>
            <a:ext uri="{FF2B5EF4-FFF2-40B4-BE49-F238E27FC236}">
              <a16:creationId xmlns:a16="http://schemas.microsoft.com/office/drawing/2014/main" id="{FF8C90C3-64EB-42B2-99AA-6C153D6FD5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5" name="Text Box 7">
          <a:extLst>
            <a:ext uri="{FF2B5EF4-FFF2-40B4-BE49-F238E27FC236}">
              <a16:creationId xmlns:a16="http://schemas.microsoft.com/office/drawing/2014/main" id="{8E3D69D5-28DF-4216-ACA1-AB95147377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6" name="Text Box 7">
          <a:extLst>
            <a:ext uri="{FF2B5EF4-FFF2-40B4-BE49-F238E27FC236}">
              <a16:creationId xmlns:a16="http://schemas.microsoft.com/office/drawing/2014/main" id="{AAAD3A28-E23D-42E4-BC93-9916DBE086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7" name="Text Box 7">
          <a:extLst>
            <a:ext uri="{FF2B5EF4-FFF2-40B4-BE49-F238E27FC236}">
              <a16:creationId xmlns:a16="http://schemas.microsoft.com/office/drawing/2014/main" id="{8F422B81-E5B5-400B-9BA4-84D2192A6A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8" name="Text Box 7">
          <a:extLst>
            <a:ext uri="{FF2B5EF4-FFF2-40B4-BE49-F238E27FC236}">
              <a16:creationId xmlns:a16="http://schemas.microsoft.com/office/drawing/2014/main" id="{3CD54558-7F2E-4C57-85F5-936E7D01DB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69" name="Text Box 7">
          <a:extLst>
            <a:ext uri="{FF2B5EF4-FFF2-40B4-BE49-F238E27FC236}">
              <a16:creationId xmlns:a16="http://schemas.microsoft.com/office/drawing/2014/main" id="{D7C5720D-3A3F-43E0-B2D1-F98C8F288D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0" name="Text Box 7">
          <a:extLst>
            <a:ext uri="{FF2B5EF4-FFF2-40B4-BE49-F238E27FC236}">
              <a16:creationId xmlns:a16="http://schemas.microsoft.com/office/drawing/2014/main" id="{73745E40-EBC9-43F3-BE34-A8510F4B0D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1" name="Text Box 7">
          <a:extLst>
            <a:ext uri="{FF2B5EF4-FFF2-40B4-BE49-F238E27FC236}">
              <a16:creationId xmlns:a16="http://schemas.microsoft.com/office/drawing/2014/main" id="{089A1AC8-7514-414E-8DFF-E6AEE6ED1F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2" name="Text Box 7">
          <a:extLst>
            <a:ext uri="{FF2B5EF4-FFF2-40B4-BE49-F238E27FC236}">
              <a16:creationId xmlns:a16="http://schemas.microsoft.com/office/drawing/2014/main" id="{4B308C7B-D084-43BC-AF81-67D7199A16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3" name="Text Box 7">
          <a:extLst>
            <a:ext uri="{FF2B5EF4-FFF2-40B4-BE49-F238E27FC236}">
              <a16:creationId xmlns:a16="http://schemas.microsoft.com/office/drawing/2014/main" id="{D9EA69DE-201E-412D-B208-5537C18838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4" name="Text Box 7">
          <a:extLst>
            <a:ext uri="{FF2B5EF4-FFF2-40B4-BE49-F238E27FC236}">
              <a16:creationId xmlns:a16="http://schemas.microsoft.com/office/drawing/2014/main" id="{A7ED3CB7-CCA0-4BA7-AB97-751CCD236A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5" name="Text Box 7">
          <a:extLst>
            <a:ext uri="{FF2B5EF4-FFF2-40B4-BE49-F238E27FC236}">
              <a16:creationId xmlns:a16="http://schemas.microsoft.com/office/drawing/2014/main" id="{396350A4-D711-40D0-BE83-C197BD86EB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6" name="Text Box 7">
          <a:extLst>
            <a:ext uri="{FF2B5EF4-FFF2-40B4-BE49-F238E27FC236}">
              <a16:creationId xmlns:a16="http://schemas.microsoft.com/office/drawing/2014/main" id="{88C6BC64-AA1E-4DFD-916C-3D4CF149C2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7" name="Text Box 7">
          <a:extLst>
            <a:ext uri="{FF2B5EF4-FFF2-40B4-BE49-F238E27FC236}">
              <a16:creationId xmlns:a16="http://schemas.microsoft.com/office/drawing/2014/main" id="{FCF69C7F-F061-43BE-A9BF-57AFF324EF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8" name="Text Box 7">
          <a:extLst>
            <a:ext uri="{FF2B5EF4-FFF2-40B4-BE49-F238E27FC236}">
              <a16:creationId xmlns:a16="http://schemas.microsoft.com/office/drawing/2014/main" id="{6335F408-3351-4922-9F93-BCA61907F2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79" name="Text Box 7">
          <a:extLst>
            <a:ext uri="{FF2B5EF4-FFF2-40B4-BE49-F238E27FC236}">
              <a16:creationId xmlns:a16="http://schemas.microsoft.com/office/drawing/2014/main" id="{AFC5F956-6296-44C7-BD1A-7698E16D81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0" name="Text Box 7">
          <a:extLst>
            <a:ext uri="{FF2B5EF4-FFF2-40B4-BE49-F238E27FC236}">
              <a16:creationId xmlns:a16="http://schemas.microsoft.com/office/drawing/2014/main" id="{7839C93F-AF9F-46A7-86A8-9BF040C9DA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1" name="Text Box 7">
          <a:extLst>
            <a:ext uri="{FF2B5EF4-FFF2-40B4-BE49-F238E27FC236}">
              <a16:creationId xmlns:a16="http://schemas.microsoft.com/office/drawing/2014/main" id="{93B1CBFE-42E2-4E89-A902-0BE274ED95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2" name="Text Box 7">
          <a:extLst>
            <a:ext uri="{FF2B5EF4-FFF2-40B4-BE49-F238E27FC236}">
              <a16:creationId xmlns:a16="http://schemas.microsoft.com/office/drawing/2014/main" id="{B81C082C-0C89-447D-8F89-C17185CE9B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3" name="Text Box 7">
          <a:extLst>
            <a:ext uri="{FF2B5EF4-FFF2-40B4-BE49-F238E27FC236}">
              <a16:creationId xmlns:a16="http://schemas.microsoft.com/office/drawing/2014/main" id="{A7963EE1-A0BA-47CA-A97B-9131E5AD8B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4" name="Text Box 7">
          <a:extLst>
            <a:ext uri="{FF2B5EF4-FFF2-40B4-BE49-F238E27FC236}">
              <a16:creationId xmlns:a16="http://schemas.microsoft.com/office/drawing/2014/main" id="{6E70AD95-8224-431F-A41E-F86631FA2A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5" name="Text Box 7">
          <a:extLst>
            <a:ext uri="{FF2B5EF4-FFF2-40B4-BE49-F238E27FC236}">
              <a16:creationId xmlns:a16="http://schemas.microsoft.com/office/drawing/2014/main" id="{DC6D4FB4-BB53-4932-B704-C186713B97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6" name="Text Box 7">
          <a:extLst>
            <a:ext uri="{FF2B5EF4-FFF2-40B4-BE49-F238E27FC236}">
              <a16:creationId xmlns:a16="http://schemas.microsoft.com/office/drawing/2014/main" id="{D6AB9E7A-1F9C-4229-A371-56AD36D90B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7" name="Text Box 7">
          <a:extLst>
            <a:ext uri="{FF2B5EF4-FFF2-40B4-BE49-F238E27FC236}">
              <a16:creationId xmlns:a16="http://schemas.microsoft.com/office/drawing/2014/main" id="{38BEE08E-D25B-4412-A8DD-C1FE85D9B9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8" name="Text Box 7">
          <a:extLst>
            <a:ext uri="{FF2B5EF4-FFF2-40B4-BE49-F238E27FC236}">
              <a16:creationId xmlns:a16="http://schemas.microsoft.com/office/drawing/2014/main" id="{66F0BAA2-4C36-474A-96C2-50D34E19E4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89" name="Text Box 7">
          <a:extLst>
            <a:ext uri="{FF2B5EF4-FFF2-40B4-BE49-F238E27FC236}">
              <a16:creationId xmlns:a16="http://schemas.microsoft.com/office/drawing/2014/main" id="{98A25CDE-BE80-478F-B5D5-7581D16558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0" name="Text Box 7">
          <a:extLst>
            <a:ext uri="{FF2B5EF4-FFF2-40B4-BE49-F238E27FC236}">
              <a16:creationId xmlns:a16="http://schemas.microsoft.com/office/drawing/2014/main" id="{0018D5B3-8D0E-4C47-99AA-8FD3AF8747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1" name="Text Box 7">
          <a:extLst>
            <a:ext uri="{FF2B5EF4-FFF2-40B4-BE49-F238E27FC236}">
              <a16:creationId xmlns:a16="http://schemas.microsoft.com/office/drawing/2014/main" id="{AD144268-2FDB-4250-8D9C-3E11DB0416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2" name="Text Box 7">
          <a:extLst>
            <a:ext uri="{FF2B5EF4-FFF2-40B4-BE49-F238E27FC236}">
              <a16:creationId xmlns:a16="http://schemas.microsoft.com/office/drawing/2014/main" id="{3D496612-31C2-4D92-B73B-801500AB32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3" name="Text Box 7">
          <a:extLst>
            <a:ext uri="{FF2B5EF4-FFF2-40B4-BE49-F238E27FC236}">
              <a16:creationId xmlns:a16="http://schemas.microsoft.com/office/drawing/2014/main" id="{12092C28-0281-410E-8D6C-F3616D0BF8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4" name="Text Box 7">
          <a:extLst>
            <a:ext uri="{FF2B5EF4-FFF2-40B4-BE49-F238E27FC236}">
              <a16:creationId xmlns:a16="http://schemas.microsoft.com/office/drawing/2014/main" id="{9BF17190-4218-4DF5-A7D0-7F059D1B97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5" name="Text Box 7">
          <a:extLst>
            <a:ext uri="{FF2B5EF4-FFF2-40B4-BE49-F238E27FC236}">
              <a16:creationId xmlns:a16="http://schemas.microsoft.com/office/drawing/2014/main" id="{351D90A7-2A35-40B2-B10A-EB1310E811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6" name="Text Box 7">
          <a:extLst>
            <a:ext uri="{FF2B5EF4-FFF2-40B4-BE49-F238E27FC236}">
              <a16:creationId xmlns:a16="http://schemas.microsoft.com/office/drawing/2014/main" id="{BCD7F996-4EAD-4E30-97A0-5DD181B408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7" name="Text Box 7">
          <a:extLst>
            <a:ext uri="{FF2B5EF4-FFF2-40B4-BE49-F238E27FC236}">
              <a16:creationId xmlns:a16="http://schemas.microsoft.com/office/drawing/2014/main" id="{D0C28EC0-3534-4421-92DD-4C464ECDEB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8" name="Text Box 7">
          <a:extLst>
            <a:ext uri="{FF2B5EF4-FFF2-40B4-BE49-F238E27FC236}">
              <a16:creationId xmlns:a16="http://schemas.microsoft.com/office/drawing/2014/main" id="{EA23D14C-16D9-428E-9A21-76C8FDCCC7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799" name="Text Box 7">
          <a:extLst>
            <a:ext uri="{FF2B5EF4-FFF2-40B4-BE49-F238E27FC236}">
              <a16:creationId xmlns:a16="http://schemas.microsoft.com/office/drawing/2014/main" id="{46382628-2F7A-4A77-99AB-B51F95BFE0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0" name="Text Box 7">
          <a:extLst>
            <a:ext uri="{FF2B5EF4-FFF2-40B4-BE49-F238E27FC236}">
              <a16:creationId xmlns:a16="http://schemas.microsoft.com/office/drawing/2014/main" id="{266DFDC4-69B0-46E0-A8CE-762B5723A9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1" name="Text Box 7">
          <a:extLst>
            <a:ext uri="{FF2B5EF4-FFF2-40B4-BE49-F238E27FC236}">
              <a16:creationId xmlns:a16="http://schemas.microsoft.com/office/drawing/2014/main" id="{40D110E1-FEA8-455C-8050-1D48C33826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2" name="Text Box 7">
          <a:extLst>
            <a:ext uri="{FF2B5EF4-FFF2-40B4-BE49-F238E27FC236}">
              <a16:creationId xmlns:a16="http://schemas.microsoft.com/office/drawing/2014/main" id="{4315878A-9D61-45B6-8F9E-17FB621E64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3" name="Text Box 7">
          <a:extLst>
            <a:ext uri="{FF2B5EF4-FFF2-40B4-BE49-F238E27FC236}">
              <a16:creationId xmlns:a16="http://schemas.microsoft.com/office/drawing/2014/main" id="{7753A410-67D3-4EA6-A346-1A2677D78C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4" name="Text Box 7">
          <a:extLst>
            <a:ext uri="{FF2B5EF4-FFF2-40B4-BE49-F238E27FC236}">
              <a16:creationId xmlns:a16="http://schemas.microsoft.com/office/drawing/2014/main" id="{DCD7ADBE-81EA-4D60-9116-AB50C2E628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5" name="Text Box 7">
          <a:extLst>
            <a:ext uri="{FF2B5EF4-FFF2-40B4-BE49-F238E27FC236}">
              <a16:creationId xmlns:a16="http://schemas.microsoft.com/office/drawing/2014/main" id="{A05F094B-A082-43A0-8186-6DA4A1377E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6" name="Text Box 7">
          <a:extLst>
            <a:ext uri="{FF2B5EF4-FFF2-40B4-BE49-F238E27FC236}">
              <a16:creationId xmlns:a16="http://schemas.microsoft.com/office/drawing/2014/main" id="{874490DF-0D07-46E7-92EB-24F3CC7582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7" name="Text Box 7">
          <a:extLst>
            <a:ext uri="{FF2B5EF4-FFF2-40B4-BE49-F238E27FC236}">
              <a16:creationId xmlns:a16="http://schemas.microsoft.com/office/drawing/2014/main" id="{B38F530D-2B05-43FF-976F-D456BF7AA3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8" name="Text Box 7">
          <a:extLst>
            <a:ext uri="{FF2B5EF4-FFF2-40B4-BE49-F238E27FC236}">
              <a16:creationId xmlns:a16="http://schemas.microsoft.com/office/drawing/2014/main" id="{5E98C1E0-6129-4429-BBFE-FADAF9CF1F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09" name="Text Box 7">
          <a:extLst>
            <a:ext uri="{FF2B5EF4-FFF2-40B4-BE49-F238E27FC236}">
              <a16:creationId xmlns:a16="http://schemas.microsoft.com/office/drawing/2014/main" id="{402647AB-AF35-4398-BBEB-0C311F4FD8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0" name="Text Box 7">
          <a:extLst>
            <a:ext uri="{FF2B5EF4-FFF2-40B4-BE49-F238E27FC236}">
              <a16:creationId xmlns:a16="http://schemas.microsoft.com/office/drawing/2014/main" id="{40DA4368-8588-4EEE-B12E-FAAA66783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1" name="Text Box 7">
          <a:extLst>
            <a:ext uri="{FF2B5EF4-FFF2-40B4-BE49-F238E27FC236}">
              <a16:creationId xmlns:a16="http://schemas.microsoft.com/office/drawing/2014/main" id="{84A0E1F8-A5D6-469C-9D36-0DC3222238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2" name="Text Box 7">
          <a:extLst>
            <a:ext uri="{FF2B5EF4-FFF2-40B4-BE49-F238E27FC236}">
              <a16:creationId xmlns:a16="http://schemas.microsoft.com/office/drawing/2014/main" id="{F14B5699-8F3C-4B9B-B7AD-F5356EF9E8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3" name="Text Box 7">
          <a:extLst>
            <a:ext uri="{FF2B5EF4-FFF2-40B4-BE49-F238E27FC236}">
              <a16:creationId xmlns:a16="http://schemas.microsoft.com/office/drawing/2014/main" id="{8C31CB45-32A0-42EE-B097-42F673A5F5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4" name="Text Box 7">
          <a:extLst>
            <a:ext uri="{FF2B5EF4-FFF2-40B4-BE49-F238E27FC236}">
              <a16:creationId xmlns:a16="http://schemas.microsoft.com/office/drawing/2014/main" id="{1CB2709C-547A-4F3F-8792-2C59284EB8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5" name="Text Box 7">
          <a:extLst>
            <a:ext uri="{FF2B5EF4-FFF2-40B4-BE49-F238E27FC236}">
              <a16:creationId xmlns:a16="http://schemas.microsoft.com/office/drawing/2014/main" id="{A37E9AE1-9186-4270-94F2-78AD66E678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6" name="Text Box 7">
          <a:extLst>
            <a:ext uri="{FF2B5EF4-FFF2-40B4-BE49-F238E27FC236}">
              <a16:creationId xmlns:a16="http://schemas.microsoft.com/office/drawing/2014/main" id="{C7159569-6E4D-41A7-89D9-8D965A2F18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7" name="Text Box 7">
          <a:extLst>
            <a:ext uri="{FF2B5EF4-FFF2-40B4-BE49-F238E27FC236}">
              <a16:creationId xmlns:a16="http://schemas.microsoft.com/office/drawing/2014/main" id="{019CFD31-F6FA-4947-A6B0-CE2FE4E9D3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8" name="Text Box 7">
          <a:extLst>
            <a:ext uri="{FF2B5EF4-FFF2-40B4-BE49-F238E27FC236}">
              <a16:creationId xmlns:a16="http://schemas.microsoft.com/office/drawing/2014/main" id="{8DA55055-8B5D-4DD3-B9EE-1D9EB91666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19" name="Text Box 7">
          <a:extLst>
            <a:ext uri="{FF2B5EF4-FFF2-40B4-BE49-F238E27FC236}">
              <a16:creationId xmlns:a16="http://schemas.microsoft.com/office/drawing/2014/main" id="{436E9EAE-71D8-400B-BA77-30E6B68FF1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0" name="Text Box 7">
          <a:extLst>
            <a:ext uri="{FF2B5EF4-FFF2-40B4-BE49-F238E27FC236}">
              <a16:creationId xmlns:a16="http://schemas.microsoft.com/office/drawing/2014/main" id="{2470DD15-B7C1-4470-8FF0-1FAE1E9AC2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1" name="Text Box 7">
          <a:extLst>
            <a:ext uri="{FF2B5EF4-FFF2-40B4-BE49-F238E27FC236}">
              <a16:creationId xmlns:a16="http://schemas.microsoft.com/office/drawing/2014/main" id="{06577163-2BA5-4033-ABC5-E5488EC5C9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2" name="Text Box 7">
          <a:extLst>
            <a:ext uri="{FF2B5EF4-FFF2-40B4-BE49-F238E27FC236}">
              <a16:creationId xmlns:a16="http://schemas.microsoft.com/office/drawing/2014/main" id="{DBD5F72F-9AD0-483D-AACE-2E66698D25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3" name="Text Box 7">
          <a:extLst>
            <a:ext uri="{FF2B5EF4-FFF2-40B4-BE49-F238E27FC236}">
              <a16:creationId xmlns:a16="http://schemas.microsoft.com/office/drawing/2014/main" id="{6B469EBF-EEDB-4554-8778-F0BEB49458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4" name="Text Box 7">
          <a:extLst>
            <a:ext uri="{FF2B5EF4-FFF2-40B4-BE49-F238E27FC236}">
              <a16:creationId xmlns:a16="http://schemas.microsoft.com/office/drawing/2014/main" id="{89468B1A-75EC-450D-B0D0-F930A44608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5" name="Text Box 7">
          <a:extLst>
            <a:ext uri="{FF2B5EF4-FFF2-40B4-BE49-F238E27FC236}">
              <a16:creationId xmlns:a16="http://schemas.microsoft.com/office/drawing/2014/main" id="{54EC8B6E-2C5D-44EC-876B-92012D3CAE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6" name="Text Box 7">
          <a:extLst>
            <a:ext uri="{FF2B5EF4-FFF2-40B4-BE49-F238E27FC236}">
              <a16:creationId xmlns:a16="http://schemas.microsoft.com/office/drawing/2014/main" id="{B50F50BE-3CE9-4948-8D0C-075BDBCD9D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7" name="Text Box 7">
          <a:extLst>
            <a:ext uri="{FF2B5EF4-FFF2-40B4-BE49-F238E27FC236}">
              <a16:creationId xmlns:a16="http://schemas.microsoft.com/office/drawing/2014/main" id="{5C112563-91C5-4402-AFB3-5013B5C9C2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8" name="Text Box 7">
          <a:extLst>
            <a:ext uri="{FF2B5EF4-FFF2-40B4-BE49-F238E27FC236}">
              <a16:creationId xmlns:a16="http://schemas.microsoft.com/office/drawing/2014/main" id="{49CCA2D2-33FC-4728-8E21-FBC4CE3779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29" name="Text Box 7">
          <a:extLst>
            <a:ext uri="{FF2B5EF4-FFF2-40B4-BE49-F238E27FC236}">
              <a16:creationId xmlns:a16="http://schemas.microsoft.com/office/drawing/2014/main" id="{9AE7DE1A-2639-42B3-84BB-7596FB99F5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0" name="Text Box 7">
          <a:extLst>
            <a:ext uri="{FF2B5EF4-FFF2-40B4-BE49-F238E27FC236}">
              <a16:creationId xmlns:a16="http://schemas.microsoft.com/office/drawing/2014/main" id="{4A3E5C6A-7FB9-457D-8EFA-0690CABB05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1" name="Text Box 7">
          <a:extLst>
            <a:ext uri="{FF2B5EF4-FFF2-40B4-BE49-F238E27FC236}">
              <a16:creationId xmlns:a16="http://schemas.microsoft.com/office/drawing/2014/main" id="{A50D9C69-53D6-41AC-B40A-5D29E44A59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2" name="Text Box 7">
          <a:extLst>
            <a:ext uri="{FF2B5EF4-FFF2-40B4-BE49-F238E27FC236}">
              <a16:creationId xmlns:a16="http://schemas.microsoft.com/office/drawing/2014/main" id="{DE571004-126B-4093-AB3D-10EE4A250B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3" name="Text Box 7">
          <a:extLst>
            <a:ext uri="{FF2B5EF4-FFF2-40B4-BE49-F238E27FC236}">
              <a16:creationId xmlns:a16="http://schemas.microsoft.com/office/drawing/2014/main" id="{FC04BCE9-AA6A-460B-9D67-6B22EBA931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4" name="Text Box 7">
          <a:extLst>
            <a:ext uri="{FF2B5EF4-FFF2-40B4-BE49-F238E27FC236}">
              <a16:creationId xmlns:a16="http://schemas.microsoft.com/office/drawing/2014/main" id="{0D6CCF97-4E1A-494A-9A27-9A981F7FF5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5" name="Text Box 7">
          <a:extLst>
            <a:ext uri="{FF2B5EF4-FFF2-40B4-BE49-F238E27FC236}">
              <a16:creationId xmlns:a16="http://schemas.microsoft.com/office/drawing/2014/main" id="{C17BF1CE-A6B9-47B0-A8B2-D337875CCF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6" name="Text Box 7">
          <a:extLst>
            <a:ext uri="{FF2B5EF4-FFF2-40B4-BE49-F238E27FC236}">
              <a16:creationId xmlns:a16="http://schemas.microsoft.com/office/drawing/2014/main" id="{2EE2E10A-B1F6-4267-B241-EE90C889F6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7" name="Text Box 7">
          <a:extLst>
            <a:ext uri="{FF2B5EF4-FFF2-40B4-BE49-F238E27FC236}">
              <a16:creationId xmlns:a16="http://schemas.microsoft.com/office/drawing/2014/main" id="{FCBD9ECD-5B73-4C37-B602-FDDEEBB6AB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8" name="Text Box 7">
          <a:extLst>
            <a:ext uri="{FF2B5EF4-FFF2-40B4-BE49-F238E27FC236}">
              <a16:creationId xmlns:a16="http://schemas.microsoft.com/office/drawing/2014/main" id="{17856485-6C22-4F75-9980-CE3CC0A830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39" name="Text Box 7">
          <a:extLst>
            <a:ext uri="{FF2B5EF4-FFF2-40B4-BE49-F238E27FC236}">
              <a16:creationId xmlns:a16="http://schemas.microsoft.com/office/drawing/2014/main" id="{D488FBD7-06C9-473B-ABCD-E0C62D9CA6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0" name="Text Box 7">
          <a:extLst>
            <a:ext uri="{FF2B5EF4-FFF2-40B4-BE49-F238E27FC236}">
              <a16:creationId xmlns:a16="http://schemas.microsoft.com/office/drawing/2014/main" id="{676F8D78-CB8D-48FF-BB54-3C6E5BCCEC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1" name="Text Box 7">
          <a:extLst>
            <a:ext uri="{FF2B5EF4-FFF2-40B4-BE49-F238E27FC236}">
              <a16:creationId xmlns:a16="http://schemas.microsoft.com/office/drawing/2014/main" id="{8EBB1751-2C7A-4D63-88DF-BCC5114A90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2" name="Text Box 7">
          <a:extLst>
            <a:ext uri="{FF2B5EF4-FFF2-40B4-BE49-F238E27FC236}">
              <a16:creationId xmlns:a16="http://schemas.microsoft.com/office/drawing/2014/main" id="{3B5C8EE8-A732-4451-90A8-1C0E28CC01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3" name="Text Box 7">
          <a:extLst>
            <a:ext uri="{FF2B5EF4-FFF2-40B4-BE49-F238E27FC236}">
              <a16:creationId xmlns:a16="http://schemas.microsoft.com/office/drawing/2014/main" id="{1856678F-EE7C-498F-8F1B-25295E9936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4" name="Text Box 7">
          <a:extLst>
            <a:ext uri="{FF2B5EF4-FFF2-40B4-BE49-F238E27FC236}">
              <a16:creationId xmlns:a16="http://schemas.microsoft.com/office/drawing/2014/main" id="{778A37A6-F480-47F0-9D4D-4488F385CA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5" name="Text Box 7">
          <a:extLst>
            <a:ext uri="{FF2B5EF4-FFF2-40B4-BE49-F238E27FC236}">
              <a16:creationId xmlns:a16="http://schemas.microsoft.com/office/drawing/2014/main" id="{970D91D6-1372-4DAA-864B-AC51DB3FFA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6" name="Text Box 7">
          <a:extLst>
            <a:ext uri="{FF2B5EF4-FFF2-40B4-BE49-F238E27FC236}">
              <a16:creationId xmlns:a16="http://schemas.microsoft.com/office/drawing/2014/main" id="{0F1EAC98-9784-43A4-AD84-89A7DFCBB0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7" name="Text Box 7">
          <a:extLst>
            <a:ext uri="{FF2B5EF4-FFF2-40B4-BE49-F238E27FC236}">
              <a16:creationId xmlns:a16="http://schemas.microsoft.com/office/drawing/2014/main" id="{9965413D-BF01-4E08-9257-F127FA0CB3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8" name="Text Box 7">
          <a:extLst>
            <a:ext uri="{FF2B5EF4-FFF2-40B4-BE49-F238E27FC236}">
              <a16:creationId xmlns:a16="http://schemas.microsoft.com/office/drawing/2014/main" id="{5871FA04-F059-41B0-88DD-0CF173B683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49" name="Text Box 7">
          <a:extLst>
            <a:ext uri="{FF2B5EF4-FFF2-40B4-BE49-F238E27FC236}">
              <a16:creationId xmlns:a16="http://schemas.microsoft.com/office/drawing/2014/main" id="{7223F5B0-3929-4A54-A5E8-2674A78A98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0" name="Text Box 7">
          <a:extLst>
            <a:ext uri="{FF2B5EF4-FFF2-40B4-BE49-F238E27FC236}">
              <a16:creationId xmlns:a16="http://schemas.microsoft.com/office/drawing/2014/main" id="{34F87C56-3B40-41C3-9855-643C8634A8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1" name="Text Box 7">
          <a:extLst>
            <a:ext uri="{FF2B5EF4-FFF2-40B4-BE49-F238E27FC236}">
              <a16:creationId xmlns:a16="http://schemas.microsoft.com/office/drawing/2014/main" id="{BD4B269C-CC6D-474A-89C1-A89362E8DD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2" name="Text Box 7">
          <a:extLst>
            <a:ext uri="{FF2B5EF4-FFF2-40B4-BE49-F238E27FC236}">
              <a16:creationId xmlns:a16="http://schemas.microsoft.com/office/drawing/2014/main" id="{0AA9344C-45F2-42BC-BB37-9A269676B0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3" name="Text Box 7">
          <a:extLst>
            <a:ext uri="{FF2B5EF4-FFF2-40B4-BE49-F238E27FC236}">
              <a16:creationId xmlns:a16="http://schemas.microsoft.com/office/drawing/2014/main" id="{0D917FD6-7B8F-4960-821E-4E7F170562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4" name="Text Box 7">
          <a:extLst>
            <a:ext uri="{FF2B5EF4-FFF2-40B4-BE49-F238E27FC236}">
              <a16:creationId xmlns:a16="http://schemas.microsoft.com/office/drawing/2014/main" id="{CD59D7CE-2E4A-4378-A3D2-3FAC27895D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5" name="Text Box 7">
          <a:extLst>
            <a:ext uri="{FF2B5EF4-FFF2-40B4-BE49-F238E27FC236}">
              <a16:creationId xmlns:a16="http://schemas.microsoft.com/office/drawing/2014/main" id="{847B3156-ACA2-40D1-B5B6-B7922BE6CE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6" name="Text Box 7">
          <a:extLst>
            <a:ext uri="{FF2B5EF4-FFF2-40B4-BE49-F238E27FC236}">
              <a16:creationId xmlns:a16="http://schemas.microsoft.com/office/drawing/2014/main" id="{3EF411A1-17B4-49A7-8F76-F42EB35E2E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7" name="Text Box 7">
          <a:extLst>
            <a:ext uri="{FF2B5EF4-FFF2-40B4-BE49-F238E27FC236}">
              <a16:creationId xmlns:a16="http://schemas.microsoft.com/office/drawing/2014/main" id="{560BBF81-8233-4943-BB72-4829835F08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8" name="Text Box 7">
          <a:extLst>
            <a:ext uri="{FF2B5EF4-FFF2-40B4-BE49-F238E27FC236}">
              <a16:creationId xmlns:a16="http://schemas.microsoft.com/office/drawing/2014/main" id="{3F17BE2E-8D52-42E3-B75D-02554EEE4B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59" name="Text Box 7">
          <a:extLst>
            <a:ext uri="{FF2B5EF4-FFF2-40B4-BE49-F238E27FC236}">
              <a16:creationId xmlns:a16="http://schemas.microsoft.com/office/drawing/2014/main" id="{2C0AE61A-0BB5-43C9-847F-D08EC6AFE0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0" name="Text Box 7">
          <a:extLst>
            <a:ext uri="{FF2B5EF4-FFF2-40B4-BE49-F238E27FC236}">
              <a16:creationId xmlns:a16="http://schemas.microsoft.com/office/drawing/2014/main" id="{337E449E-AE45-44DA-8B41-8CF45AADD6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1" name="Text Box 7">
          <a:extLst>
            <a:ext uri="{FF2B5EF4-FFF2-40B4-BE49-F238E27FC236}">
              <a16:creationId xmlns:a16="http://schemas.microsoft.com/office/drawing/2014/main" id="{09A632FF-51CA-43DB-92BC-BDBC3E4FB5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2" name="Text Box 7">
          <a:extLst>
            <a:ext uri="{FF2B5EF4-FFF2-40B4-BE49-F238E27FC236}">
              <a16:creationId xmlns:a16="http://schemas.microsoft.com/office/drawing/2014/main" id="{3BF80F83-8240-49C4-B677-BF651286E5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3" name="Text Box 7">
          <a:extLst>
            <a:ext uri="{FF2B5EF4-FFF2-40B4-BE49-F238E27FC236}">
              <a16:creationId xmlns:a16="http://schemas.microsoft.com/office/drawing/2014/main" id="{AEFF0684-0691-4C04-9CBB-132D65CADE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4" name="Text Box 7">
          <a:extLst>
            <a:ext uri="{FF2B5EF4-FFF2-40B4-BE49-F238E27FC236}">
              <a16:creationId xmlns:a16="http://schemas.microsoft.com/office/drawing/2014/main" id="{28951E83-7581-4C76-97DD-64522977D5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5" name="Text Box 7">
          <a:extLst>
            <a:ext uri="{FF2B5EF4-FFF2-40B4-BE49-F238E27FC236}">
              <a16:creationId xmlns:a16="http://schemas.microsoft.com/office/drawing/2014/main" id="{C4F6F898-2DC4-4D63-A563-6E0C16DC36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6" name="Text Box 7">
          <a:extLst>
            <a:ext uri="{FF2B5EF4-FFF2-40B4-BE49-F238E27FC236}">
              <a16:creationId xmlns:a16="http://schemas.microsoft.com/office/drawing/2014/main" id="{5D408BCE-30A3-4B4C-AF6C-A45C303ABF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7" name="Text Box 7">
          <a:extLst>
            <a:ext uri="{FF2B5EF4-FFF2-40B4-BE49-F238E27FC236}">
              <a16:creationId xmlns:a16="http://schemas.microsoft.com/office/drawing/2014/main" id="{0302476F-C863-4733-9941-FD909D7428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8" name="Text Box 7">
          <a:extLst>
            <a:ext uri="{FF2B5EF4-FFF2-40B4-BE49-F238E27FC236}">
              <a16:creationId xmlns:a16="http://schemas.microsoft.com/office/drawing/2014/main" id="{D12E3C3A-919C-4AB8-8075-AD1B5BB4B2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69" name="Text Box 7">
          <a:extLst>
            <a:ext uri="{FF2B5EF4-FFF2-40B4-BE49-F238E27FC236}">
              <a16:creationId xmlns:a16="http://schemas.microsoft.com/office/drawing/2014/main" id="{4F564DAB-44E5-4636-A979-80CFB7861A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0" name="Text Box 7">
          <a:extLst>
            <a:ext uri="{FF2B5EF4-FFF2-40B4-BE49-F238E27FC236}">
              <a16:creationId xmlns:a16="http://schemas.microsoft.com/office/drawing/2014/main" id="{B4B54366-5142-4FF2-AEC8-E2DC26FD1B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1" name="Text Box 7">
          <a:extLst>
            <a:ext uri="{FF2B5EF4-FFF2-40B4-BE49-F238E27FC236}">
              <a16:creationId xmlns:a16="http://schemas.microsoft.com/office/drawing/2014/main" id="{DDC0EB04-EE93-491D-BF49-1D7CC7A4E1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2" name="Text Box 7">
          <a:extLst>
            <a:ext uri="{FF2B5EF4-FFF2-40B4-BE49-F238E27FC236}">
              <a16:creationId xmlns:a16="http://schemas.microsoft.com/office/drawing/2014/main" id="{FAA8B561-28F1-46E2-9E66-DD06549D95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3" name="Text Box 7">
          <a:extLst>
            <a:ext uri="{FF2B5EF4-FFF2-40B4-BE49-F238E27FC236}">
              <a16:creationId xmlns:a16="http://schemas.microsoft.com/office/drawing/2014/main" id="{47D3A5A5-D635-48CF-9799-D4EE376C45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4" name="Text Box 7">
          <a:extLst>
            <a:ext uri="{FF2B5EF4-FFF2-40B4-BE49-F238E27FC236}">
              <a16:creationId xmlns:a16="http://schemas.microsoft.com/office/drawing/2014/main" id="{3CEF286C-0BC6-4958-82B8-37E2F0AD36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5" name="Text Box 7">
          <a:extLst>
            <a:ext uri="{FF2B5EF4-FFF2-40B4-BE49-F238E27FC236}">
              <a16:creationId xmlns:a16="http://schemas.microsoft.com/office/drawing/2014/main" id="{47448E4C-6B01-4355-9EEC-70B881ADFA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6" name="Text Box 7">
          <a:extLst>
            <a:ext uri="{FF2B5EF4-FFF2-40B4-BE49-F238E27FC236}">
              <a16:creationId xmlns:a16="http://schemas.microsoft.com/office/drawing/2014/main" id="{5B775F55-9916-4A93-BA1E-5DD2B371FE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7" name="Text Box 7">
          <a:extLst>
            <a:ext uri="{FF2B5EF4-FFF2-40B4-BE49-F238E27FC236}">
              <a16:creationId xmlns:a16="http://schemas.microsoft.com/office/drawing/2014/main" id="{82F563EA-564E-4B8E-A599-7A89D408D2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8" name="Text Box 7">
          <a:extLst>
            <a:ext uri="{FF2B5EF4-FFF2-40B4-BE49-F238E27FC236}">
              <a16:creationId xmlns:a16="http://schemas.microsoft.com/office/drawing/2014/main" id="{D223AA6F-677A-4D95-BFBB-C8373710C5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79" name="Text Box 7">
          <a:extLst>
            <a:ext uri="{FF2B5EF4-FFF2-40B4-BE49-F238E27FC236}">
              <a16:creationId xmlns:a16="http://schemas.microsoft.com/office/drawing/2014/main" id="{5B27507B-0559-4A78-8271-1ED39CEC53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0" name="Text Box 7">
          <a:extLst>
            <a:ext uri="{FF2B5EF4-FFF2-40B4-BE49-F238E27FC236}">
              <a16:creationId xmlns:a16="http://schemas.microsoft.com/office/drawing/2014/main" id="{C40F3842-EA4B-41E5-8084-72BBE5683F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1" name="Text Box 7">
          <a:extLst>
            <a:ext uri="{FF2B5EF4-FFF2-40B4-BE49-F238E27FC236}">
              <a16:creationId xmlns:a16="http://schemas.microsoft.com/office/drawing/2014/main" id="{873C68B5-9A8F-489F-8548-AD9C45C1AB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2" name="Text Box 7">
          <a:extLst>
            <a:ext uri="{FF2B5EF4-FFF2-40B4-BE49-F238E27FC236}">
              <a16:creationId xmlns:a16="http://schemas.microsoft.com/office/drawing/2014/main" id="{049B8A2E-4A23-46F6-A08B-D856E69399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3" name="Text Box 7">
          <a:extLst>
            <a:ext uri="{FF2B5EF4-FFF2-40B4-BE49-F238E27FC236}">
              <a16:creationId xmlns:a16="http://schemas.microsoft.com/office/drawing/2014/main" id="{9AA0CDEB-D716-4064-9253-2B3E99A8D1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4" name="Text Box 7">
          <a:extLst>
            <a:ext uri="{FF2B5EF4-FFF2-40B4-BE49-F238E27FC236}">
              <a16:creationId xmlns:a16="http://schemas.microsoft.com/office/drawing/2014/main" id="{12CC0A60-AD71-43EF-887C-C64EC1810E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5" name="Text Box 7">
          <a:extLst>
            <a:ext uri="{FF2B5EF4-FFF2-40B4-BE49-F238E27FC236}">
              <a16:creationId xmlns:a16="http://schemas.microsoft.com/office/drawing/2014/main" id="{F63A4A3B-C5ED-4147-80E4-81F3B08DA9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6" name="Text Box 7">
          <a:extLst>
            <a:ext uri="{FF2B5EF4-FFF2-40B4-BE49-F238E27FC236}">
              <a16:creationId xmlns:a16="http://schemas.microsoft.com/office/drawing/2014/main" id="{27B56767-018F-4A84-81F6-80A850CF24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7" name="Text Box 7">
          <a:extLst>
            <a:ext uri="{FF2B5EF4-FFF2-40B4-BE49-F238E27FC236}">
              <a16:creationId xmlns:a16="http://schemas.microsoft.com/office/drawing/2014/main" id="{EFB8E8FC-391F-48D2-A2C3-B68A8011D3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8" name="Text Box 7">
          <a:extLst>
            <a:ext uri="{FF2B5EF4-FFF2-40B4-BE49-F238E27FC236}">
              <a16:creationId xmlns:a16="http://schemas.microsoft.com/office/drawing/2014/main" id="{59F89AC8-6141-43F6-B9F9-0B56957C89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89" name="Text Box 7">
          <a:extLst>
            <a:ext uri="{FF2B5EF4-FFF2-40B4-BE49-F238E27FC236}">
              <a16:creationId xmlns:a16="http://schemas.microsoft.com/office/drawing/2014/main" id="{22CE8B19-6174-4E87-AF6E-362F051138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0" name="Text Box 7">
          <a:extLst>
            <a:ext uri="{FF2B5EF4-FFF2-40B4-BE49-F238E27FC236}">
              <a16:creationId xmlns:a16="http://schemas.microsoft.com/office/drawing/2014/main" id="{D2CE2166-74B6-4961-8E78-C52E9905C2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1" name="Text Box 7">
          <a:extLst>
            <a:ext uri="{FF2B5EF4-FFF2-40B4-BE49-F238E27FC236}">
              <a16:creationId xmlns:a16="http://schemas.microsoft.com/office/drawing/2014/main" id="{4E441A20-BD1F-4284-A184-232812F241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2" name="Text Box 7">
          <a:extLst>
            <a:ext uri="{FF2B5EF4-FFF2-40B4-BE49-F238E27FC236}">
              <a16:creationId xmlns:a16="http://schemas.microsoft.com/office/drawing/2014/main" id="{2E8E0367-FAAE-4435-93BE-CCBCECFFC3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3" name="Text Box 7">
          <a:extLst>
            <a:ext uri="{FF2B5EF4-FFF2-40B4-BE49-F238E27FC236}">
              <a16:creationId xmlns:a16="http://schemas.microsoft.com/office/drawing/2014/main" id="{96CC5B1C-35F5-4830-A89A-D4DD90B1DB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4" name="Text Box 7">
          <a:extLst>
            <a:ext uri="{FF2B5EF4-FFF2-40B4-BE49-F238E27FC236}">
              <a16:creationId xmlns:a16="http://schemas.microsoft.com/office/drawing/2014/main" id="{78C816D5-3ECF-43B9-B5E2-92F9CA02F4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5" name="Text Box 7">
          <a:extLst>
            <a:ext uri="{FF2B5EF4-FFF2-40B4-BE49-F238E27FC236}">
              <a16:creationId xmlns:a16="http://schemas.microsoft.com/office/drawing/2014/main" id="{483C2A78-54AD-4CAF-BFDE-82EFE20751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6" name="Text Box 7">
          <a:extLst>
            <a:ext uri="{FF2B5EF4-FFF2-40B4-BE49-F238E27FC236}">
              <a16:creationId xmlns:a16="http://schemas.microsoft.com/office/drawing/2014/main" id="{A5FB296F-7531-4ACD-9C7D-D49B2C0766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7" name="Text Box 7">
          <a:extLst>
            <a:ext uri="{FF2B5EF4-FFF2-40B4-BE49-F238E27FC236}">
              <a16:creationId xmlns:a16="http://schemas.microsoft.com/office/drawing/2014/main" id="{493A5727-5C50-48E0-8858-09BED88811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8" name="Text Box 7">
          <a:extLst>
            <a:ext uri="{FF2B5EF4-FFF2-40B4-BE49-F238E27FC236}">
              <a16:creationId xmlns:a16="http://schemas.microsoft.com/office/drawing/2014/main" id="{245BD4FD-108D-49E4-9CBE-831CACBDF7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899" name="Text Box 7">
          <a:extLst>
            <a:ext uri="{FF2B5EF4-FFF2-40B4-BE49-F238E27FC236}">
              <a16:creationId xmlns:a16="http://schemas.microsoft.com/office/drawing/2014/main" id="{7F85ABE7-7FB0-452A-87AE-4819DA37B4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0" name="Text Box 7">
          <a:extLst>
            <a:ext uri="{FF2B5EF4-FFF2-40B4-BE49-F238E27FC236}">
              <a16:creationId xmlns:a16="http://schemas.microsoft.com/office/drawing/2014/main" id="{5F1B45A0-4DC2-4199-A08C-780F2D910F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1" name="Text Box 7">
          <a:extLst>
            <a:ext uri="{FF2B5EF4-FFF2-40B4-BE49-F238E27FC236}">
              <a16:creationId xmlns:a16="http://schemas.microsoft.com/office/drawing/2014/main" id="{900A44B8-E68E-414F-A912-8D9BEF67BD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2" name="Text Box 7">
          <a:extLst>
            <a:ext uri="{FF2B5EF4-FFF2-40B4-BE49-F238E27FC236}">
              <a16:creationId xmlns:a16="http://schemas.microsoft.com/office/drawing/2014/main" id="{320C549F-03FF-494F-B761-67D1AADF21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3" name="Text Box 7">
          <a:extLst>
            <a:ext uri="{FF2B5EF4-FFF2-40B4-BE49-F238E27FC236}">
              <a16:creationId xmlns:a16="http://schemas.microsoft.com/office/drawing/2014/main" id="{33FC184D-CAC5-416D-BED4-48E9A26E5C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4" name="Text Box 7">
          <a:extLst>
            <a:ext uri="{FF2B5EF4-FFF2-40B4-BE49-F238E27FC236}">
              <a16:creationId xmlns:a16="http://schemas.microsoft.com/office/drawing/2014/main" id="{15EB98CB-2D97-447D-8344-CE60B46C8E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5" name="Text Box 7">
          <a:extLst>
            <a:ext uri="{FF2B5EF4-FFF2-40B4-BE49-F238E27FC236}">
              <a16:creationId xmlns:a16="http://schemas.microsoft.com/office/drawing/2014/main" id="{33A45664-7836-47F6-BB34-F03FF815AD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6" name="Text Box 7">
          <a:extLst>
            <a:ext uri="{FF2B5EF4-FFF2-40B4-BE49-F238E27FC236}">
              <a16:creationId xmlns:a16="http://schemas.microsoft.com/office/drawing/2014/main" id="{18BECA96-8A78-4DE1-8B97-FBF4F8C335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7" name="Text Box 7">
          <a:extLst>
            <a:ext uri="{FF2B5EF4-FFF2-40B4-BE49-F238E27FC236}">
              <a16:creationId xmlns:a16="http://schemas.microsoft.com/office/drawing/2014/main" id="{A93DB6D1-A6AD-471E-A7B9-081CC1C2EA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8" name="Text Box 7">
          <a:extLst>
            <a:ext uri="{FF2B5EF4-FFF2-40B4-BE49-F238E27FC236}">
              <a16:creationId xmlns:a16="http://schemas.microsoft.com/office/drawing/2014/main" id="{E8F5ACF7-6680-4AB7-94A2-CD20AEF1E5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09" name="Text Box 7">
          <a:extLst>
            <a:ext uri="{FF2B5EF4-FFF2-40B4-BE49-F238E27FC236}">
              <a16:creationId xmlns:a16="http://schemas.microsoft.com/office/drawing/2014/main" id="{1CD31F25-B144-4EAD-BBDD-5F2A5D6FCC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0" name="Text Box 7">
          <a:extLst>
            <a:ext uri="{FF2B5EF4-FFF2-40B4-BE49-F238E27FC236}">
              <a16:creationId xmlns:a16="http://schemas.microsoft.com/office/drawing/2014/main" id="{9977ED87-4D65-461E-A0D1-6B60FD7593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1" name="Text Box 7">
          <a:extLst>
            <a:ext uri="{FF2B5EF4-FFF2-40B4-BE49-F238E27FC236}">
              <a16:creationId xmlns:a16="http://schemas.microsoft.com/office/drawing/2014/main" id="{FDDBDE7C-DE2D-4716-95EA-011750FD34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2" name="Text Box 7">
          <a:extLst>
            <a:ext uri="{FF2B5EF4-FFF2-40B4-BE49-F238E27FC236}">
              <a16:creationId xmlns:a16="http://schemas.microsoft.com/office/drawing/2014/main" id="{CCE79598-D7C4-479D-92A9-367CBA1601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3" name="Text Box 7">
          <a:extLst>
            <a:ext uri="{FF2B5EF4-FFF2-40B4-BE49-F238E27FC236}">
              <a16:creationId xmlns:a16="http://schemas.microsoft.com/office/drawing/2014/main" id="{7584C662-D389-4A32-8D3B-19D391FA6A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4" name="Text Box 7">
          <a:extLst>
            <a:ext uri="{FF2B5EF4-FFF2-40B4-BE49-F238E27FC236}">
              <a16:creationId xmlns:a16="http://schemas.microsoft.com/office/drawing/2014/main" id="{8601B86B-67FD-40FC-A7CA-C938C0F31E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5" name="Text Box 7">
          <a:extLst>
            <a:ext uri="{FF2B5EF4-FFF2-40B4-BE49-F238E27FC236}">
              <a16:creationId xmlns:a16="http://schemas.microsoft.com/office/drawing/2014/main" id="{D1C2C80E-F4E7-42BA-B21D-8C0835B229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6" name="Text Box 7">
          <a:extLst>
            <a:ext uri="{FF2B5EF4-FFF2-40B4-BE49-F238E27FC236}">
              <a16:creationId xmlns:a16="http://schemas.microsoft.com/office/drawing/2014/main" id="{25AE67CC-D240-4B09-9728-FA6209D00E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7" name="Text Box 7">
          <a:extLst>
            <a:ext uri="{FF2B5EF4-FFF2-40B4-BE49-F238E27FC236}">
              <a16:creationId xmlns:a16="http://schemas.microsoft.com/office/drawing/2014/main" id="{DFDCAC2B-348A-46E8-A2EF-26464DD9EA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8" name="Text Box 7">
          <a:extLst>
            <a:ext uri="{FF2B5EF4-FFF2-40B4-BE49-F238E27FC236}">
              <a16:creationId xmlns:a16="http://schemas.microsoft.com/office/drawing/2014/main" id="{02152366-0731-49A5-AABB-9FEDF8126E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19" name="Text Box 7">
          <a:extLst>
            <a:ext uri="{FF2B5EF4-FFF2-40B4-BE49-F238E27FC236}">
              <a16:creationId xmlns:a16="http://schemas.microsoft.com/office/drawing/2014/main" id="{AFAEB5F9-6462-4BBB-BA9E-2F51C511AA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0" name="Text Box 7">
          <a:extLst>
            <a:ext uri="{FF2B5EF4-FFF2-40B4-BE49-F238E27FC236}">
              <a16:creationId xmlns:a16="http://schemas.microsoft.com/office/drawing/2014/main" id="{9720E910-A9E8-4317-9D44-32020D3F4B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1" name="Text Box 7">
          <a:extLst>
            <a:ext uri="{FF2B5EF4-FFF2-40B4-BE49-F238E27FC236}">
              <a16:creationId xmlns:a16="http://schemas.microsoft.com/office/drawing/2014/main" id="{39340888-AC8E-45EE-803A-0FF8A5D10C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2" name="Text Box 7">
          <a:extLst>
            <a:ext uri="{FF2B5EF4-FFF2-40B4-BE49-F238E27FC236}">
              <a16:creationId xmlns:a16="http://schemas.microsoft.com/office/drawing/2014/main" id="{31B0BAB6-8501-47B4-B7AA-5DFE4F7D1D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3" name="Text Box 7">
          <a:extLst>
            <a:ext uri="{FF2B5EF4-FFF2-40B4-BE49-F238E27FC236}">
              <a16:creationId xmlns:a16="http://schemas.microsoft.com/office/drawing/2014/main" id="{7ECC0870-AE38-4905-BBC2-5901BAD6AC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4" name="Text Box 7">
          <a:extLst>
            <a:ext uri="{FF2B5EF4-FFF2-40B4-BE49-F238E27FC236}">
              <a16:creationId xmlns:a16="http://schemas.microsoft.com/office/drawing/2014/main" id="{A76A4267-2C08-4A70-A0CC-A00951084F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5" name="Text Box 7">
          <a:extLst>
            <a:ext uri="{FF2B5EF4-FFF2-40B4-BE49-F238E27FC236}">
              <a16:creationId xmlns:a16="http://schemas.microsoft.com/office/drawing/2014/main" id="{94BC5ACC-0D35-45B2-86D0-BA9312061F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6" name="Text Box 7">
          <a:extLst>
            <a:ext uri="{FF2B5EF4-FFF2-40B4-BE49-F238E27FC236}">
              <a16:creationId xmlns:a16="http://schemas.microsoft.com/office/drawing/2014/main" id="{417FC150-B042-442C-9281-8B3C732ECF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7" name="Text Box 7">
          <a:extLst>
            <a:ext uri="{FF2B5EF4-FFF2-40B4-BE49-F238E27FC236}">
              <a16:creationId xmlns:a16="http://schemas.microsoft.com/office/drawing/2014/main" id="{9EB379A6-E5EE-485D-8D61-E7A093A26A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8" name="Text Box 7">
          <a:extLst>
            <a:ext uri="{FF2B5EF4-FFF2-40B4-BE49-F238E27FC236}">
              <a16:creationId xmlns:a16="http://schemas.microsoft.com/office/drawing/2014/main" id="{86242AEB-657F-42A8-A860-023F23D66D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29" name="Text Box 7">
          <a:extLst>
            <a:ext uri="{FF2B5EF4-FFF2-40B4-BE49-F238E27FC236}">
              <a16:creationId xmlns:a16="http://schemas.microsoft.com/office/drawing/2014/main" id="{CABAF008-5DFC-4CDD-B014-A9B83129B7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30" name="Text Box 7">
          <a:extLst>
            <a:ext uri="{FF2B5EF4-FFF2-40B4-BE49-F238E27FC236}">
              <a16:creationId xmlns:a16="http://schemas.microsoft.com/office/drawing/2014/main" id="{52673B1A-646B-48AF-8D88-5E48D9C2C3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31" name="Text Box 7">
          <a:extLst>
            <a:ext uri="{FF2B5EF4-FFF2-40B4-BE49-F238E27FC236}">
              <a16:creationId xmlns:a16="http://schemas.microsoft.com/office/drawing/2014/main" id="{D2C72D74-CFE6-446D-B20A-18B90AF975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32" name="Text Box 7">
          <a:extLst>
            <a:ext uri="{FF2B5EF4-FFF2-40B4-BE49-F238E27FC236}">
              <a16:creationId xmlns:a16="http://schemas.microsoft.com/office/drawing/2014/main" id="{77AF8223-9167-4EEE-9EC2-AF67AECDD1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33" name="Text Box 7">
          <a:extLst>
            <a:ext uri="{FF2B5EF4-FFF2-40B4-BE49-F238E27FC236}">
              <a16:creationId xmlns:a16="http://schemas.microsoft.com/office/drawing/2014/main" id="{43FB5303-2E25-4E16-AC01-684E9FB0B3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34" name="Text Box 7">
          <a:extLst>
            <a:ext uri="{FF2B5EF4-FFF2-40B4-BE49-F238E27FC236}">
              <a16:creationId xmlns:a16="http://schemas.microsoft.com/office/drawing/2014/main" id="{0781FBC4-F099-464C-A6CF-28B596E06A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5935" name="Text Box 7">
          <a:extLst>
            <a:ext uri="{FF2B5EF4-FFF2-40B4-BE49-F238E27FC236}">
              <a16:creationId xmlns:a16="http://schemas.microsoft.com/office/drawing/2014/main" id="{55D4073B-3045-4C57-9719-063A948FEE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36" name="Text Box 7">
          <a:extLst>
            <a:ext uri="{FF2B5EF4-FFF2-40B4-BE49-F238E27FC236}">
              <a16:creationId xmlns:a16="http://schemas.microsoft.com/office/drawing/2014/main" id="{C0CD37FA-52D8-4AD9-9B41-29086366DCA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37" name="Text Box 7">
          <a:extLst>
            <a:ext uri="{FF2B5EF4-FFF2-40B4-BE49-F238E27FC236}">
              <a16:creationId xmlns:a16="http://schemas.microsoft.com/office/drawing/2014/main" id="{53218293-2A15-4CDE-B292-0E4A105228CB}"/>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38" name="Text Box 7">
          <a:extLst>
            <a:ext uri="{FF2B5EF4-FFF2-40B4-BE49-F238E27FC236}">
              <a16:creationId xmlns:a16="http://schemas.microsoft.com/office/drawing/2014/main" id="{D05C3F36-FD10-4DE8-A5C5-83D624F3C5E5}"/>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39" name="Text Box 7">
          <a:extLst>
            <a:ext uri="{FF2B5EF4-FFF2-40B4-BE49-F238E27FC236}">
              <a16:creationId xmlns:a16="http://schemas.microsoft.com/office/drawing/2014/main" id="{BA65C5E5-EBB1-4001-BACA-FEFCA4CCF13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0" name="Text Box 7">
          <a:extLst>
            <a:ext uri="{FF2B5EF4-FFF2-40B4-BE49-F238E27FC236}">
              <a16:creationId xmlns:a16="http://schemas.microsoft.com/office/drawing/2014/main" id="{663ADEA7-9627-43DD-A696-0CAC1E1799B2}"/>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1" name="Text Box 7">
          <a:extLst>
            <a:ext uri="{FF2B5EF4-FFF2-40B4-BE49-F238E27FC236}">
              <a16:creationId xmlns:a16="http://schemas.microsoft.com/office/drawing/2014/main" id="{BF33C689-15E1-4471-9A8C-EABF406D054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2" name="Text Box 7">
          <a:extLst>
            <a:ext uri="{FF2B5EF4-FFF2-40B4-BE49-F238E27FC236}">
              <a16:creationId xmlns:a16="http://schemas.microsoft.com/office/drawing/2014/main" id="{D2DDF660-ECD6-41AB-A374-414AABB553CA}"/>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3" name="Text Box 7">
          <a:extLst>
            <a:ext uri="{FF2B5EF4-FFF2-40B4-BE49-F238E27FC236}">
              <a16:creationId xmlns:a16="http://schemas.microsoft.com/office/drawing/2014/main" id="{1634B7E6-CC0D-49BF-86DB-DFA976816B2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4" name="Text Box 7">
          <a:extLst>
            <a:ext uri="{FF2B5EF4-FFF2-40B4-BE49-F238E27FC236}">
              <a16:creationId xmlns:a16="http://schemas.microsoft.com/office/drawing/2014/main" id="{A0C280B9-1347-4BF4-B676-E23303B13D2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5" name="Text Box 7">
          <a:extLst>
            <a:ext uri="{FF2B5EF4-FFF2-40B4-BE49-F238E27FC236}">
              <a16:creationId xmlns:a16="http://schemas.microsoft.com/office/drawing/2014/main" id="{C77F7572-61B7-4772-929B-FB8675AB2564}"/>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6" name="Text Box 7">
          <a:extLst>
            <a:ext uri="{FF2B5EF4-FFF2-40B4-BE49-F238E27FC236}">
              <a16:creationId xmlns:a16="http://schemas.microsoft.com/office/drawing/2014/main" id="{D6021B20-018E-48B3-B69D-998CDC680545}"/>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7" name="Text Box 7">
          <a:extLst>
            <a:ext uri="{FF2B5EF4-FFF2-40B4-BE49-F238E27FC236}">
              <a16:creationId xmlns:a16="http://schemas.microsoft.com/office/drawing/2014/main" id="{0AA35C99-4362-41D2-95E1-FD4A1E6B8F94}"/>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8" name="Text Box 7">
          <a:extLst>
            <a:ext uri="{FF2B5EF4-FFF2-40B4-BE49-F238E27FC236}">
              <a16:creationId xmlns:a16="http://schemas.microsoft.com/office/drawing/2014/main" id="{25CA11A3-1029-4D33-A537-192EBF735AF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49" name="Text Box 7">
          <a:extLst>
            <a:ext uri="{FF2B5EF4-FFF2-40B4-BE49-F238E27FC236}">
              <a16:creationId xmlns:a16="http://schemas.microsoft.com/office/drawing/2014/main" id="{6D7EF035-BD19-49F0-BC71-FC106892C2E9}"/>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0" name="Text Box 7">
          <a:extLst>
            <a:ext uri="{FF2B5EF4-FFF2-40B4-BE49-F238E27FC236}">
              <a16:creationId xmlns:a16="http://schemas.microsoft.com/office/drawing/2014/main" id="{D7D5037D-B99A-4A72-A069-D24339AE4102}"/>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1" name="Text Box 7">
          <a:extLst>
            <a:ext uri="{FF2B5EF4-FFF2-40B4-BE49-F238E27FC236}">
              <a16:creationId xmlns:a16="http://schemas.microsoft.com/office/drawing/2014/main" id="{4932B1CD-FA7B-42A5-ABDF-692C581CA03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2" name="Text Box 7">
          <a:extLst>
            <a:ext uri="{FF2B5EF4-FFF2-40B4-BE49-F238E27FC236}">
              <a16:creationId xmlns:a16="http://schemas.microsoft.com/office/drawing/2014/main" id="{3DC7A300-753D-4AA4-B571-67E4CEF0FA4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3" name="Text Box 7">
          <a:extLst>
            <a:ext uri="{FF2B5EF4-FFF2-40B4-BE49-F238E27FC236}">
              <a16:creationId xmlns:a16="http://schemas.microsoft.com/office/drawing/2014/main" id="{DFAD7CFB-CEBD-45D9-AE52-10752082B0A2}"/>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4" name="Text Box 7">
          <a:extLst>
            <a:ext uri="{FF2B5EF4-FFF2-40B4-BE49-F238E27FC236}">
              <a16:creationId xmlns:a16="http://schemas.microsoft.com/office/drawing/2014/main" id="{AD0E9B64-AA36-4DB5-9D75-85195165CF9B}"/>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5" name="Text Box 7">
          <a:extLst>
            <a:ext uri="{FF2B5EF4-FFF2-40B4-BE49-F238E27FC236}">
              <a16:creationId xmlns:a16="http://schemas.microsoft.com/office/drawing/2014/main" id="{5B889D2B-D81C-41EB-8774-83FB48F5999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6" name="Text Box 7">
          <a:extLst>
            <a:ext uri="{FF2B5EF4-FFF2-40B4-BE49-F238E27FC236}">
              <a16:creationId xmlns:a16="http://schemas.microsoft.com/office/drawing/2014/main" id="{4DB90675-833A-4622-B03D-072810D6314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7" name="Text Box 7">
          <a:extLst>
            <a:ext uri="{FF2B5EF4-FFF2-40B4-BE49-F238E27FC236}">
              <a16:creationId xmlns:a16="http://schemas.microsoft.com/office/drawing/2014/main" id="{857DCDC6-7D2B-4B41-AFBC-C0D51692F6B2}"/>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8" name="Text Box 7">
          <a:extLst>
            <a:ext uri="{FF2B5EF4-FFF2-40B4-BE49-F238E27FC236}">
              <a16:creationId xmlns:a16="http://schemas.microsoft.com/office/drawing/2014/main" id="{0623C5F8-7942-4871-8699-C583A8133A9F}"/>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59" name="Text Box 7">
          <a:extLst>
            <a:ext uri="{FF2B5EF4-FFF2-40B4-BE49-F238E27FC236}">
              <a16:creationId xmlns:a16="http://schemas.microsoft.com/office/drawing/2014/main" id="{4AC88AEC-542E-4EA6-A8F5-51CB6903DF3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0" name="Text Box 7">
          <a:extLst>
            <a:ext uri="{FF2B5EF4-FFF2-40B4-BE49-F238E27FC236}">
              <a16:creationId xmlns:a16="http://schemas.microsoft.com/office/drawing/2014/main" id="{87DA7EC5-7238-4A15-B897-80287D82A3BB}"/>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1" name="Text Box 7">
          <a:extLst>
            <a:ext uri="{FF2B5EF4-FFF2-40B4-BE49-F238E27FC236}">
              <a16:creationId xmlns:a16="http://schemas.microsoft.com/office/drawing/2014/main" id="{1542A5AC-C6EF-4277-B222-128C36EC20E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2" name="Text Box 7">
          <a:extLst>
            <a:ext uri="{FF2B5EF4-FFF2-40B4-BE49-F238E27FC236}">
              <a16:creationId xmlns:a16="http://schemas.microsoft.com/office/drawing/2014/main" id="{E13D20D5-12CB-4E5F-95AA-30137793BBF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3" name="Text Box 7">
          <a:extLst>
            <a:ext uri="{FF2B5EF4-FFF2-40B4-BE49-F238E27FC236}">
              <a16:creationId xmlns:a16="http://schemas.microsoft.com/office/drawing/2014/main" id="{DFE6AFD6-541B-40E5-BB58-DA14085A04EB}"/>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4" name="Text Box 7">
          <a:extLst>
            <a:ext uri="{FF2B5EF4-FFF2-40B4-BE49-F238E27FC236}">
              <a16:creationId xmlns:a16="http://schemas.microsoft.com/office/drawing/2014/main" id="{C88DB0FD-1D51-415D-99E1-D98BF2C29A9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5" name="Text Box 7">
          <a:extLst>
            <a:ext uri="{FF2B5EF4-FFF2-40B4-BE49-F238E27FC236}">
              <a16:creationId xmlns:a16="http://schemas.microsoft.com/office/drawing/2014/main" id="{C3FFED2D-A5A5-4A90-9B0A-E3EBD5F00E5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6" name="Text Box 7">
          <a:extLst>
            <a:ext uri="{FF2B5EF4-FFF2-40B4-BE49-F238E27FC236}">
              <a16:creationId xmlns:a16="http://schemas.microsoft.com/office/drawing/2014/main" id="{809E25DC-AEDD-40CC-8358-DB6B9358BE2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7" name="Text Box 7">
          <a:extLst>
            <a:ext uri="{FF2B5EF4-FFF2-40B4-BE49-F238E27FC236}">
              <a16:creationId xmlns:a16="http://schemas.microsoft.com/office/drawing/2014/main" id="{FFBADA7B-EC38-49E5-832A-9C987B6EDF7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8" name="Text Box 7">
          <a:extLst>
            <a:ext uri="{FF2B5EF4-FFF2-40B4-BE49-F238E27FC236}">
              <a16:creationId xmlns:a16="http://schemas.microsoft.com/office/drawing/2014/main" id="{4E29E1AB-D3E5-4E5E-B8B1-A5F00ED3C08A}"/>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69" name="Text Box 7">
          <a:extLst>
            <a:ext uri="{FF2B5EF4-FFF2-40B4-BE49-F238E27FC236}">
              <a16:creationId xmlns:a16="http://schemas.microsoft.com/office/drawing/2014/main" id="{5CF19676-D0F4-4855-909D-7E39CFF0442B}"/>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0" name="Text Box 7">
          <a:extLst>
            <a:ext uri="{FF2B5EF4-FFF2-40B4-BE49-F238E27FC236}">
              <a16:creationId xmlns:a16="http://schemas.microsoft.com/office/drawing/2014/main" id="{6795F85D-73EF-460E-B2A2-5265338FEEB0}"/>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1" name="Text Box 7">
          <a:extLst>
            <a:ext uri="{FF2B5EF4-FFF2-40B4-BE49-F238E27FC236}">
              <a16:creationId xmlns:a16="http://schemas.microsoft.com/office/drawing/2014/main" id="{AFDAD0CC-E564-4687-B45C-BB573BCB86F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2" name="Text Box 7">
          <a:extLst>
            <a:ext uri="{FF2B5EF4-FFF2-40B4-BE49-F238E27FC236}">
              <a16:creationId xmlns:a16="http://schemas.microsoft.com/office/drawing/2014/main" id="{CDE50776-0AAF-4E7B-81FF-B9C483483B42}"/>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3" name="Text Box 7">
          <a:extLst>
            <a:ext uri="{FF2B5EF4-FFF2-40B4-BE49-F238E27FC236}">
              <a16:creationId xmlns:a16="http://schemas.microsoft.com/office/drawing/2014/main" id="{4D8BA1FB-7CDF-4C45-B2B0-8B570297C40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4" name="Text Box 7">
          <a:extLst>
            <a:ext uri="{FF2B5EF4-FFF2-40B4-BE49-F238E27FC236}">
              <a16:creationId xmlns:a16="http://schemas.microsoft.com/office/drawing/2014/main" id="{7F66A1E5-5F7D-4A89-98BC-E9F17FA8EC4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5" name="Text Box 7">
          <a:extLst>
            <a:ext uri="{FF2B5EF4-FFF2-40B4-BE49-F238E27FC236}">
              <a16:creationId xmlns:a16="http://schemas.microsoft.com/office/drawing/2014/main" id="{6E4BC658-4839-45F9-8C8E-101C4390ED8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6" name="Text Box 7">
          <a:extLst>
            <a:ext uri="{FF2B5EF4-FFF2-40B4-BE49-F238E27FC236}">
              <a16:creationId xmlns:a16="http://schemas.microsoft.com/office/drawing/2014/main" id="{AA17A51D-B89F-4D9B-BE8E-FDE5655F65F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7" name="Text Box 7">
          <a:extLst>
            <a:ext uri="{FF2B5EF4-FFF2-40B4-BE49-F238E27FC236}">
              <a16:creationId xmlns:a16="http://schemas.microsoft.com/office/drawing/2014/main" id="{CE2B8EDA-1FE4-4B77-A2C2-3F6A86AECF90}"/>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8" name="Text Box 7">
          <a:extLst>
            <a:ext uri="{FF2B5EF4-FFF2-40B4-BE49-F238E27FC236}">
              <a16:creationId xmlns:a16="http://schemas.microsoft.com/office/drawing/2014/main" id="{C7E73F75-F7CC-4C69-818A-869BC7E83963}"/>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79" name="Text Box 7">
          <a:extLst>
            <a:ext uri="{FF2B5EF4-FFF2-40B4-BE49-F238E27FC236}">
              <a16:creationId xmlns:a16="http://schemas.microsoft.com/office/drawing/2014/main" id="{426B0946-D985-4AC2-BD89-F70CEED8B5C1}"/>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0" name="Text Box 7">
          <a:extLst>
            <a:ext uri="{FF2B5EF4-FFF2-40B4-BE49-F238E27FC236}">
              <a16:creationId xmlns:a16="http://schemas.microsoft.com/office/drawing/2014/main" id="{DA969B99-EE19-4EEA-A5A8-CB267FC9DFA2}"/>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1" name="Text Box 7">
          <a:extLst>
            <a:ext uri="{FF2B5EF4-FFF2-40B4-BE49-F238E27FC236}">
              <a16:creationId xmlns:a16="http://schemas.microsoft.com/office/drawing/2014/main" id="{A2B52CE0-DA3E-40AC-9D4B-F562B95361E9}"/>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2" name="Text Box 7">
          <a:extLst>
            <a:ext uri="{FF2B5EF4-FFF2-40B4-BE49-F238E27FC236}">
              <a16:creationId xmlns:a16="http://schemas.microsoft.com/office/drawing/2014/main" id="{B3738F1B-74BC-49EC-9FE2-E23DEB5313B4}"/>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3" name="Text Box 7">
          <a:extLst>
            <a:ext uri="{FF2B5EF4-FFF2-40B4-BE49-F238E27FC236}">
              <a16:creationId xmlns:a16="http://schemas.microsoft.com/office/drawing/2014/main" id="{00D96AE8-F8A6-4DB7-8172-2BDB262C39F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4" name="Text Box 7">
          <a:extLst>
            <a:ext uri="{FF2B5EF4-FFF2-40B4-BE49-F238E27FC236}">
              <a16:creationId xmlns:a16="http://schemas.microsoft.com/office/drawing/2014/main" id="{F4D8EC50-E898-4EFA-8D01-1696C416AA39}"/>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5" name="Text Box 7">
          <a:extLst>
            <a:ext uri="{FF2B5EF4-FFF2-40B4-BE49-F238E27FC236}">
              <a16:creationId xmlns:a16="http://schemas.microsoft.com/office/drawing/2014/main" id="{1D687F51-5035-4A9C-BD3B-CB2F347F8E71}"/>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6" name="Text Box 7">
          <a:extLst>
            <a:ext uri="{FF2B5EF4-FFF2-40B4-BE49-F238E27FC236}">
              <a16:creationId xmlns:a16="http://schemas.microsoft.com/office/drawing/2014/main" id="{9B30E199-3213-4216-986B-9391FDC6B3C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7" name="Text Box 7">
          <a:extLst>
            <a:ext uri="{FF2B5EF4-FFF2-40B4-BE49-F238E27FC236}">
              <a16:creationId xmlns:a16="http://schemas.microsoft.com/office/drawing/2014/main" id="{40989CE2-D7BE-4578-968E-AC500E27A5F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8" name="Text Box 7">
          <a:extLst>
            <a:ext uri="{FF2B5EF4-FFF2-40B4-BE49-F238E27FC236}">
              <a16:creationId xmlns:a16="http://schemas.microsoft.com/office/drawing/2014/main" id="{6326FF49-08A9-4632-B4B9-A647489FC641}"/>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89" name="Text Box 7">
          <a:extLst>
            <a:ext uri="{FF2B5EF4-FFF2-40B4-BE49-F238E27FC236}">
              <a16:creationId xmlns:a16="http://schemas.microsoft.com/office/drawing/2014/main" id="{A4868C62-4ACA-4A8D-8321-598C7B134CD8}"/>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0" name="Text Box 7">
          <a:extLst>
            <a:ext uri="{FF2B5EF4-FFF2-40B4-BE49-F238E27FC236}">
              <a16:creationId xmlns:a16="http://schemas.microsoft.com/office/drawing/2014/main" id="{3DC81EEC-CC16-4D6D-85D7-B10D454302FA}"/>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1" name="Text Box 7">
          <a:extLst>
            <a:ext uri="{FF2B5EF4-FFF2-40B4-BE49-F238E27FC236}">
              <a16:creationId xmlns:a16="http://schemas.microsoft.com/office/drawing/2014/main" id="{150DBF32-1565-4620-BCBD-F47B721BCA1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2" name="Text Box 7">
          <a:extLst>
            <a:ext uri="{FF2B5EF4-FFF2-40B4-BE49-F238E27FC236}">
              <a16:creationId xmlns:a16="http://schemas.microsoft.com/office/drawing/2014/main" id="{04124A21-C853-4E70-B1F5-5767711DB80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3" name="Text Box 7">
          <a:extLst>
            <a:ext uri="{FF2B5EF4-FFF2-40B4-BE49-F238E27FC236}">
              <a16:creationId xmlns:a16="http://schemas.microsoft.com/office/drawing/2014/main" id="{6EC63945-70BB-43D8-9642-4E273791294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4" name="Text Box 7">
          <a:extLst>
            <a:ext uri="{FF2B5EF4-FFF2-40B4-BE49-F238E27FC236}">
              <a16:creationId xmlns:a16="http://schemas.microsoft.com/office/drawing/2014/main" id="{2A43B9EE-A2BE-4266-9D30-18384834BCA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5" name="Text Box 7">
          <a:extLst>
            <a:ext uri="{FF2B5EF4-FFF2-40B4-BE49-F238E27FC236}">
              <a16:creationId xmlns:a16="http://schemas.microsoft.com/office/drawing/2014/main" id="{A6724F71-2B82-4690-A4F2-8DEE770B7448}"/>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6" name="Text Box 7">
          <a:extLst>
            <a:ext uri="{FF2B5EF4-FFF2-40B4-BE49-F238E27FC236}">
              <a16:creationId xmlns:a16="http://schemas.microsoft.com/office/drawing/2014/main" id="{1B47378A-1C7A-4305-9450-1FEA54ADC3E4}"/>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7" name="Text Box 7">
          <a:extLst>
            <a:ext uri="{FF2B5EF4-FFF2-40B4-BE49-F238E27FC236}">
              <a16:creationId xmlns:a16="http://schemas.microsoft.com/office/drawing/2014/main" id="{41219D97-74AE-483E-B440-800782B7B60F}"/>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8" name="Text Box 7">
          <a:extLst>
            <a:ext uri="{FF2B5EF4-FFF2-40B4-BE49-F238E27FC236}">
              <a16:creationId xmlns:a16="http://schemas.microsoft.com/office/drawing/2014/main" id="{DB01194C-9E58-46CA-A3E9-48A9D59A57E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5999" name="Text Box 7">
          <a:extLst>
            <a:ext uri="{FF2B5EF4-FFF2-40B4-BE49-F238E27FC236}">
              <a16:creationId xmlns:a16="http://schemas.microsoft.com/office/drawing/2014/main" id="{A24694E7-0A53-4A12-95ED-8E7B3287E40A}"/>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0" name="Text Box 7">
          <a:extLst>
            <a:ext uri="{FF2B5EF4-FFF2-40B4-BE49-F238E27FC236}">
              <a16:creationId xmlns:a16="http://schemas.microsoft.com/office/drawing/2014/main" id="{76B07EA9-4268-49CA-BE01-5255F23E660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1" name="Text Box 7">
          <a:extLst>
            <a:ext uri="{FF2B5EF4-FFF2-40B4-BE49-F238E27FC236}">
              <a16:creationId xmlns:a16="http://schemas.microsoft.com/office/drawing/2014/main" id="{9D85A497-9878-4055-96FE-5BE477FA83AB}"/>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2" name="Text Box 7">
          <a:extLst>
            <a:ext uri="{FF2B5EF4-FFF2-40B4-BE49-F238E27FC236}">
              <a16:creationId xmlns:a16="http://schemas.microsoft.com/office/drawing/2014/main" id="{3C227BB7-A264-4D97-B805-43FABA38988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3" name="Text Box 7">
          <a:extLst>
            <a:ext uri="{FF2B5EF4-FFF2-40B4-BE49-F238E27FC236}">
              <a16:creationId xmlns:a16="http://schemas.microsoft.com/office/drawing/2014/main" id="{5590CCEE-1E56-414F-91C0-B7992EF64585}"/>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4" name="Text Box 7">
          <a:extLst>
            <a:ext uri="{FF2B5EF4-FFF2-40B4-BE49-F238E27FC236}">
              <a16:creationId xmlns:a16="http://schemas.microsoft.com/office/drawing/2014/main" id="{9A2290B3-A1D4-416C-A2B3-5E1B8AC94D68}"/>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5" name="Text Box 7">
          <a:extLst>
            <a:ext uri="{FF2B5EF4-FFF2-40B4-BE49-F238E27FC236}">
              <a16:creationId xmlns:a16="http://schemas.microsoft.com/office/drawing/2014/main" id="{18A0F807-DAEC-408C-9470-15A10A7F6BB4}"/>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6" name="Text Box 7">
          <a:extLst>
            <a:ext uri="{FF2B5EF4-FFF2-40B4-BE49-F238E27FC236}">
              <a16:creationId xmlns:a16="http://schemas.microsoft.com/office/drawing/2014/main" id="{943449C5-84F7-4F1C-A22E-D295645BAC8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7" name="Text Box 7">
          <a:extLst>
            <a:ext uri="{FF2B5EF4-FFF2-40B4-BE49-F238E27FC236}">
              <a16:creationId xmlns:a16="http://schemas.microsoft.com/office/drawing/2014/main" id="{7E78FC73-D03F-4A98-9725-5CAF9C1A846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8" name="Text Box 7">
          <a:extLst>
            <a:ext uri="{FF2B5EF4-FFF2-40B4-BE49-F238E27FC236}">
              <a16:creationId xmlns:a16="http://schemas.microsoft.com/office/drawing/2014/main" id="{A5A55CD2-578B-4C77-A6FD-05C8DBE7133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09" name="Text Box 7">
          <a:extLst>
            <a:ext uri="{FF2B5EF4-FFF2-40B4-BE49-F238E27FC236}">
              <a16:creationId xmlns:a16="http://schemas.microsoft.com/office/drawing/2014/main" id="{5CCCAE48-B33C-465F-816E-DED1EC0ED6CD}"/>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6010" name="Text Box 7">
          <a:extLst>
            <a:ext uri="{FF2B5EF4-FFF2-40B4-BE49-F238E27FC236}">
              <a16:creationId xmlns:a16="http://schemas.microsoft.com/office/drawing/2014/main" id="{C8748246-4DB6-4815-A74E-082ACDDF5520}"/>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84" name="Text Box 7">
          <a:extLst>
            <a:ext uri="{FF2B5EF4-FFF2-40B4-BE49-F238E27FC236}">
              <a16:creationId xmlns:a16="http://schemas.microsoft.com/office/drawing/2014/main" id="{5396F693-CD08-45F5-8A31-6FD09C086F2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85" name="Text Box 7">
          <a:extLst>
            <a:ext uri="{FF2B5EF4-FFF2-40B4-BE49-F238E27FC236}">
              <a16:creationId xmlns:a16="http://schemas.microsoft.com/office/drawing/2014/main" id="{E361E467-2750-4808-AD23-6EA95093F95E}"/>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86" name="Text Box 7">
          <a:extLst>
            <a:ext uri="{FF2B5EF4-FFF2-40B4-BE49-F238E27FC236}">
              <a16:creationId xmlns:a16="http://schemas.microsoft.com/office/drawing/2014/main" id="{6CF19B54-CD9A-4F07-88E4-35DB16BAF517}"/>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87" name="Text Box 7">
          <a:extLst>
            <a:ext uri="{FF2B5EF4-FFF2-40B4-BE49-F238E27FC236}">
              <a16:creationId xmlns:a16="http://schemas.microsoft.com/office/drawing/2014/main" id="{68004F3A-B97A-466B-94EF-B5E714CEE61A}"/>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88" name="Text Box 7">
          <a:extLst>
            <a:ext uri="{FF2B5EF4-FFF2-40B4-BE49-F238E27FC236}">
              <a16:creationId xmlns:a16="http://schemas.microsoft.com/office/drawing/2014/main" id="{10061AA7-0828-418A-BC06-840150A3847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89" name="Text Box 7">
          <a:extLst>
            <a:ext uri="{FF2B5EF4-FFF2-40B4-BE49-F238E27FC236}">
              <a16:creationId xmlns:a16="http://schemas.microsoft.com/office/drawing/2014/main" id="{4B74F582-87E3-4E72-AF66-80C17E07CFDA}"/>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0" name="Text Box 7">
          <a:extLst>
            <a:ext uri="{FF2B5EF4-FFF2-40B4-BE49-F238E27FC236}">
              <a16:creationId xmlns:a16="http://schemas.microsoft.com/office/drawing/2014/main" id="{539B8101-6FD1-4234-A50B-FE4CD9999A7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1" name="Text Box 7">
          <a:extLst>
            <a:ext uri="{FF2B5EF4-FFF2-40B4-BE49-F238E27FC236}">
              <a16:creationId xmlns:a16="http://schemas.microsoft.com/office/drawing/2014/main" id="{7727B8B4-C4C3-4437-BEA2-D1C3B1C0AB70}"/>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2" name="Text Box 7">
          <a:extLst>
            <a:ext uri="{FF2B5EF4-FFF2-40B4-BE49-F238E27FC236}">
              <a16:creationId xmlns:a16="http://schemas.microsoft.com/office/drawing/2014/main" id="{04C3DB01-07CD-4EB5-943D-77C9A3281A60}"/>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3" name="Text Box 7">
          <a:extLst>
            <a:ext uri="{FF2B5EF4-FFF2-40B4-BE49-F238E27FC236}">
              <a16:creationId xmlns:a16="http://schemas.microsoft.com/office/drawing/2014/main" id="{FCB4D096-383F-4213-96CE-3E45F112FD95}"/>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4" name="Text Box 7">
          <a:extLst>
            <a:ext uri="{FF2B5EF4-FFF2-40B4-BE49-F238E27FC236}">
              <a16:creationId xmlns:a16="http://schemas.microsoft.com/office/drawing/2014/main" id="{12B22642-1DB6-464C-B8F3-4D3FFB475B0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5" name="Text Box 7">
          <a:extLst>
            <a:ext uri="{FF2B5EF4-FFF2-40B4-BE49-F238E27FC236}">
              <a16:creationId xmlns:a16="http://schemas.microsoft.com/office/drawing/2014/main" id="{A992B9AA-760F-48AC-8192-8A5442405B0B}"/>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6" name="Text Box 7">
          <a:extLst>
            <a:ext uri="{FF2B5EF4-FFF2-40B4-BE49-F238E27FC236}">
              <a16:creationId xmlns:a16="http://schemas.microsoft.com/office/drawing/2014/main" id="{DDBBE787-9E35-4B54-AE63-815AAE2248F9}"/>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7" name="Text Box 7">
          <a:extLst>
            <a:ext uri="{FF2B5EF4-FFF2-40B4-BE49-F238E27FC236}">
              <a16:creationId xmlns:a16="http://schemas.microsoft.com/office/drawing/2014/main" id="{0B2E5019-7FB8-418F-82DA-A0382783E546}"/>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8" name="Text Box 7">
          <a:extLst>
            <a:ext uri="{FF2B5EF4-FFF2-40B4-BE49-F238E27FC236}">
              <a16:creationId xmlns:a16="http://schemas.microsoft.com/office/drawing/2014/main" id="{FF05D05C-D670-4BAD-9B2F-4C0F706B3B8C}"/>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20</xdr:row>
      <xdr:rowOff>0</xdr:rowOff>
    </xdr:from>
    <xdr:to>
      <xdr:col>16</xdr:col>
      <xdr:colOff>981982</xdr:colOff>
      <xdr:row>20</xdr:row>
      <xdr:rowOff>0</xdr:rowOff>
    </xdr:to>
    <xdr:sp macro="[1]!mostrarControlesExistentes" textlink="">
      <xdr:nvSpPr>
        <xdr:cNvPr id="16399" name="Text Box 7">
          <a:extLst>
            <a:ext uri="{FF2B5EF4-FFF2-40B4-BE49-F238E27FC236}">
              <a16:creationId xmlns:a16="http://schemas.microsoft.com/office/drawing/2014/main" id="{3286A0AC-8C11-4A5F-84F9-44126BA8D0CF}"/>
            </a:ext>
          </a:extLst>
        </xdr:cNvPr>
        <xdr:cNvSpPr txBox="1">
          <a:spLocks noChangeArrowheads="1"/>
        </xdr:cNvSpPr>
      </xdr:nvSpPr>
      <xdr:spPr bwMode="auto">
        <a:xfrm>
          <a:off x="16040100" y="79724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17</xdr:col>
      <xdr:colOff>0</xdr:colOff>
      <xdr:row>19</xdr:row>
      <xdr:rowOff>4328</xdr:rowOff>
    </xdr:from>
    <xdr:to>
      <xdr:col>17</xdr:col>
      <xdr:colOff>0</xdr:colOff>
      <xdr:row>19</xdr:row>
      <xdr:rowOff>4328</xdr:rowOff>
    </xdr:to>
    <xdr:sp macro="[1]!mostrarControlesExistentes" textlink="">
      <xdr:nvSpPr>
        <xdr:cNvPr id="6011" name="Text Box 7">
          <a:extLst>
            <a:ext uri="{FF2B5EF4-FFF2-40B4-BE49-F238E27FC236}">
              <a16:creationId xmlns:a16="http://schemas.microsoft.com/office/drawing/2014/main" id="{1ED7DA6B-61DA-44A4-B608-8FEF13329B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981982</xdr:colOff>
      <xdr:row>18</xdr:row>
      <xdr:rowOff>200025</xdr:rowOff>
    </xdr:from>
    <xdr:to>
      <xdr:col>16</xdr:col>
      <xdr:colOff>981982</xdr:colOff>
      <xdr:row>18</xdr:row>
      <xdr:rowOff>200025</xdr:rowOff>
    </xdr:to>
    <xdr:sp macro="[1]!mostrarControlesExistentes" textlink="">
      <xdr:nvSpPr>
        <xdr:cNvPr id="16404" name="Text Box 7">
          <a:extLst>
            <a:ext uri="{FF2B5EF4-FFF2-40B4-BE49-F238E27FC236}">
              <a16:creationId xmlns:a16="http://schemas.microsoft.com/office/drawing/2014/main" id="{635E66D3-ADB4-4CDD-B376-7676C9D7A684}"/>
            </a:ext>
          </a:extLst>
        </xdr:cNvPr>
        <xdr:cNvSpPr txBox="1">
          <a:spLocks noChangeArrowheads="1"/>
        </xdr:cNvSpPr>
      </xdr:nvSpPr>
      <xdr:spPr bwMode="auto">
        <a:xfrm>
          <a:off x="16040100" y="699135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18</xdr:row>
      <xdr:rowOff>200025</xdr:rowOff>
    </xdr:from>
    <xdr:to>
      <xdr:col>16</xdr:col>
      <xdr:colOff>981982</xdr:colOff>
      <xdr:row>18</xdr:row>
      <xdr:rowOff>200025</xdr:rowOff>
    </xdr:to>
    <xdr:sp macro="[1]!mostrarControlesExistentes" textlink="">
      <xdr:nvSpPr>
        <xdr:cNvPr id="16405" name="Text Box 7">
          <a:extLst>
            <a:ext uri="{FF2B5EF4-FFF2-40B4-BE49-F238E27FC236}">
              <a16:creationId xmlns:a16="http://schemas.microsoft.com/office/drawing/2014/main" id="{F7F7A559-5950-4F94-8BF6-AAD1711A57A3}"/>
            </a:ext>
          </a:extLst>
        </xdr:cNvPr>
        <xdr:cNvSpPr txBox="1">
          <a:spLocks noChangeArrowheads="1"/>
        </xdr:cNvSpPr>
      </xdr:nvSpPr>
      <xdr:spPr bwMode="auto">
        <a:xfrm>
          <a:off x="16040100" y="699135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18</xdr:row>
      <xdr:rowOff>200025</xdr:rowOff>
    </xdr:from>
    <xdr:to>
      <xdr:col>16</xdr:col>
      <xdr:colOff>981982</xdr:colOff>
      <xdr:row>18</xdr:row>
      <xdr:rowOff>200025</xdr:rowOff>
    </xdr:to>
    <xdr:sp macro="[1]!mostrarControlesExistentes" textlink="">
      <xdr:nvSpPr>
        <xdr:cNvPr id="16406" name="Text Box 7">
          <a:extLst>
            <a:ext uri="{FF2B5EF4-FFF2-40B4-BE49-F238E27FC236}">
              <a16:creationId xmlns:a16="http://schemas.microsoft.com/office/drawing/2014/main" id="{417A0397-C92D-4931-BFFF-F5DABFB7B130}"/>
            </a:ext>
          </a:extLst>
        </xdr:cNvPr>
        <xdr:cNvSpPr txBox="1">
          <a:spLocks noChangeArrowheads="1"/>
        </xdr:cNvSpPr>
      </xdr:nvSpPr>
      <xdr:spPr bwMode="auto">
        <a:xfrm>
          <a:off x="16040100" y="699135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18</xdr:row>
      <xdr:rowOff>200025</xdr:rowOff>
    </xdr:from>
    <xdr:to>
      <xdr:col>16</xdr:col>
      <xdr:colOff>981982</xdr:colOff>
      <xdr:row>18</xdr:row>
      <xdr:rowOff>200025</xdr:rowOff>
    </xdr:to>
    <xdr:sp macro="[1]!mostrarControlesExistentes" textlink="">
      <xdr:nvSpPr>
        <xdr:cNvPr id="16407" name="Text Box 7">
          <a:extLst>
            <a:ext uri="{FF2B5EF4-FFF2-40B4-BE49-F238E27FC236}">
              <a16:creationId xmlns:a16="http://schemas.microsoft.com/office/drawing/2014/main" id="{E10F3757-7CD5-4C92-9D44-DC02301CA1EA}"/>
            </a:ext>
          </a:extLst>
        </xdr:cNvPr>
        <xdr:cNvSpPr txBox="1">
          <a:spLocks noChangeArrowheads="1"/>
        </xdr:cNvSpPr>
      </xdr:nvSpPr>
      <xdr:spPr bwMode="auto">
        <a:xfrm>
          <a:off x="16040100" y="699135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16</xdr:col>
      <xdr:colOff>981982</xdr:colOff>
      <xdr:row>18</xdr:row>
      <xdr:rowOff>200025</xdr:rowOff>
    </xdr:from>
    <xdr:to>
      <xdr:col>16</xdr:col>
      <xdr:colOff>981982</xdr:colOff>
      <xdr:row>18</xdr:row>
      <xdr:rowOff>200025</xdr:rowOff>
    </xdr:to>
    <xdr:sp macro="[1]!mostrarControlesExistentes" textlink="">
      <xdr:nvSpPr>
        <xdr:cNvPr id="16408" name="Text Box 7">
          <a:extLst>
            <a:ext uri="{FF2B5EF4-FFF2-40B4-BE49-F238E27FC236}">
              <a16:creationId xmlns:a16="http://schemas.microsoft.com/office/drawing/2014/main" id="{C1B46F0B-3B4E-45BE-B4BF-29802885D5ED}"/>
            </a:ext>
          </a:extLst>
        </xdr:cNvPr>
        <xdr:cNvSpPr txBox="1">
          <a:spLocks noChangeArrowheads="1"/>
        </xdr:cNvSpPr>
      </xdr:nvSpPr>
      <xdr:spPr bwMode="auto">
        <a:xfrm>
          <a:off x="16040100" y="699135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2</xdr:col>
      <xdr:colOff>949325</xdr:colOff>
      <xdr:row>16</xdr:row>
      <xdr:rowOff>92075</xdr:rowOff>
    </xdr:from>
    <xdr:to>
      <xdr:col>2</xdr:col>
      <xdr:colOff>949325</xdr:colOff>
      <xdr:row>17</xdr:row>
      <xdr:rowOff>112657</xdr:rowOff>
    </xdr:to>
    <xdr:sp macro="[0]!MostrarFuente_Impacto" textlink="">
      <xdr:nvSpPr>
        <xdr:cNvPr id="6012" name="Rectangle 52">
          <a:extLst>
            <a:ext uri="{FF2B5EF4-FFF2-40B4-BE49-F238E27FC236}">
              <a16:creationId xmlns:a16="http://schemas.microsoft.com/office/drawing/2014/main" id="{16145EA7-A3E3-4636-A6F5-F289465C5948}"/>
            </a:ext>
          </a:extLst>
        </xdr:cNvPr>
        <xdr:cNvSpPr>
          <a:spLocks noChangeArrowheads="1"/>
        </xdr:cNvSpPr>
      </xdr:nvSpPr>
      <xdr:spPr bwMode="auto">
        <a:xfrm>
          <a:off x="3657600" y="4133850"/>
          <a:ext cx="361950" cy="419100"/>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3</xdr:col>
      <xdr:colOff>895303</xdr:colOff>
      <xdr:row>0</xdr:row>
      <xdr:rowOff>1004454</xdr:rowOff>
    </xdr:from>
    <xdr:to>
      <xdr:col>8</xdr:col>
      <xdr:colOff>386814</xdr:colOff>
      <xdr:row>0</xdr:row>
      <xdr:rowOff>1015660</xdr:rowOff>
    </xdr:to>
    <xdr:cxnSp macro="">
      <xdr:nvCxnSpPr>
        <xdr:cNvPr id="16413" name="Conector recto 16412">
          <a:extLst>
            <a:ext uri="{FF2B5EF4-FFF2-40B4-BE49-F238E27FC236}">
              <a16:creationId xmlns:a16="http://schemas.microsoft.com/office/drawing/2014/main" id="{ECF27D12-CD5D-44C1-A84F-433CE639AF48}"/>
            </a:ext>
          </a:extLst>
        </xdr:cNvPr>
        <xdr:cNvCxnSpPr/>
      </xdr:nvCxnSpPr>
      <xdr:spPr>
        <a:xfrm>
          <a:off x="3480955" y="1004454"/>
          <a:ext cx="6090906" cy="11206"/>
        </a:xfrm>
        <a:prstGeom prst="line">
          <a:avLst/>
        </a:prstGeom>
        <a:ln w="57150">
          <a:solidFill>
            <a:srgbClr val="99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600075</xdr:colOff>
      <xdr:row>15</xdr:row>
      <xdr:rowOff>76200</xdr:rowOff>
    </xdr:from>
    <xdr:to>
      <xdr:col>7</xdr:col>
      <xdr:colOff>1076325</xdr:colOff>
      <xdr:row>17</xdr:row>
      <xdr:rowOff>47625</xdr:rowOff>
    </xdr:to>
    <xdr:pic macro="[0]!NivelOrganizacional">
      <xdr:nvPicPr>
        <xdr:cNvPr id="388631" name="Imagen 6016" descr="http://publicdomainvectors.org/photos/purzen-Icon-with-question-mark.png">
          <a:extLst>
            <a:ext uri="{FF2B5EF4-FFF2-40B4-BE49-F238E27FC236}">
              <a16:creationId xmlns:a16="http://schemas.microsoft.com/office/drawing/2014/main" id="{04CDB7A6-C526-4796-A7D6-B406E707127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724900" y="6296025"/>
          <a:ext cx="476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504825</xdr:colOff>
      <xdr:row>15</xdr:row>
      <xdr:rowOff>85725</xdr:rowOff>
    </xdr:from>
    <xdr:to>
      <xdr:col>8</xdr:col>
      <xdr:colOff>962025</xdr:colOff>
      <xdr:row>17</xdr:row>
      <xdr:rowOff>95250</xdr:rowOff>
    </xdr:to>
    <xdr:pic macro="[0]!Escalas_Probabilidad">
      <xdr:nvPicPr>
        <xdr:cNvPr id="388632" name="Imagen 6017" descr="http://publicdomainvectors.org/photos/purzen-Icon-with-question-mark.png">
          <a:extLst>
            <a:ext uri="{FF2B5EF4-FFF2-40B4-BE49-F238E27FC236}">
              <a16:creationId xmlns:a16="http://schemas.microsoft.com/office/drawing/2014/main" id="{BD6392AC-3ACC-4132-A604-A3F5FD427EF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972675" y="6305550"/>
          <a:ext cx="457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381000</xdr:colOff>
      <xdr:row>15</xdr:row>
      <xdr:rowOff>85725</xdr:rowOff>
    </xdr:from>
    <xdr:to>
      <xdr:col>10</xdr:col>
      <xdr:colOff>847725</xdr:colOff>
      <xdr:row>17</xdr:row>
      <xdr:rowOff>95250</xdr:rowOff>
    </xdr:to>
    <xdr:pic macro="[0]!Escalas_impacto">
      <xdr:nvPicPr>
        <xdr:cNvPr id="388633" name="Imagen 6018" descr="http://publicdomainvectors.org/photos/purzen-Icon-with-question-mark.png">
          <a:extLst>
            <a:ext uri="{FF2B5EF4-FFF2-40B4-BE49-F238E27FC236}">
              <a16:creationId xmlns:a16="http://schemas.microsoft.com/office/drawing/2014/main" id="{B2DDABDB-F7B6-40D5-8AE6-717CA5DF798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401425" y="6305550"/>
          <a:ext cx="46672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676275</xdr:colOff>
      <xdr:row>16</xdr:row>
      <xdr:rowOff>180975</xdr:rowOff>
    </xdr:from>
    <xdr:to>
      <xdr:col>2</xdr:col>
      <xdr:colOff>1038225</xdr:colOff>
      <xdr:row>17</xdr:row>
      <xdr:rowOff>276225</xdr:rowOff>
    </xdr:to>
    <xdr:pic>
      <xdr:nvPicPr>
        <xdr:cNvPr id="388634" name="Picture 45613" descr="depositphotos_56466653-Web-numbers-buttons">
          <a:extLst>
            <a:ext uri="{FF2B5EF4-FFF2-40B4-BE49-F238E27FC236}">
              <a16:creationId xmlns:a16="http://schemas.microsoft.com/office/drawing/2014/main" id="{D6DD64A7-1AB3-43B2-8D13-3AAB3BE03459}"/>
            </a:ext>
          </a:extLst>
        </xdr:cNvPr>
        <xdr:cNvPicPr>
          <a:picLocks noChangeAspect="1" noChangeArrowheads="1"/>
        </xdr:cNvPicPr>
      </xdr:nvPicPr>
      <xdr:blipFill>
        <a:blip xmlns:r="http://schemas.openxmlformats.org/officeDocument/2006/relationships" r:embed="rId8" cstate="print">
          <a:clrChange>
            <a:clrFrom>
              <a:srgbClr val="FFFFFF"/>
            </a:clrFrom>
            <a:clrTo>
              <a:srgbClr val="FFFFFF">
                <a:alpha val="0"/>
              </a:srgbClr>
            </a:clrTo>
          </a:clrChange>
          <a:extLst>
            <a:ext uri="{28A0092B-C50C-407E-A947-70E740481C1C}">
              <a14:useLocalDpi xmlns:a14="http://schemas.microsoft.com/office/drawing/2010/main" val="0"/>
            </a:ext>
          </a:extLst>
        </a:blip>
        <a:srcRect l="5823" t="5421" r="55222" b="55823"/>
        <a:stretch>
          <a:fillRect/>
        </a:stretch>
      </xdr:blipFill>
      <xdr:spPr bwMode="auto">
        <a:xfrm>
          <a:off x="1190625" y="6638925"/>
          <a:ext cx="3619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533400</xdr:colOff>
      <xdr:row>17</xdr:row>
      <xdr:rowOff>180975</xdr:rowOff>
    </xdr:from>
    <xdr:to>
      <xdr:col>4</xdr:col>
      <xdr:colOff>952500</xdr:colOff>
      <xdr:row>17</xdr:row>
      <xdr:rowOff>533400</xdr:rowOff>
    </xdr:to>
    <xdr:pic>
      <xdr:nvPicPr>
        <xdr:cNvPr id="388635" name="Picture 45614" descr="depositphotos_56466653-Web-numbers-buttons">
          <a:extLst>
            <a:ext uri="{FF2B5EF4-FFF2-40B4-BE49-F238E27FC236}">
              <a16:creationId xmlns:a16="http://schemas.microsoft.com/office/drawing/2014/main" id="{F5B1E436-5F69-4582-AC69-697761228453}"/>
            </a:ext>
          </a:extLst>
        </xdr:cNvPr>
        <xdr:cNvPicPr>
          <a:picLocks noChangeAspect="1" noChangeArrowheads="1"/>
        </xdr:cNvPicPr>
      </xdr:nvPicPr>
      <xdr:blipFill>
        <a:blip xmlns:r="http://schemas.openxmlformats.org/officeDocument/2006/relationships" r:embed="rId9" cstate="print">
          <a:clrChange>
            <a:clrFrom>
              <a:srgbClr val="FFFFFF"/>
            </a:clrFrom>
            <a:clrTo>
              <a:srgbClr val="FFFFFF">
                <a:alpha val="0"/>
              </a:srgbClr>
            </a:clrTo>
          </a:clrChange>
          <a:extLst>
            <a:ext uri="{28A0092B-C50C-407E-A947-70E740481C1C}">
              <a14:useLocalDpi xmlns:a14="http://schemas.microsoft.com/office/drawing/2010/main" val="0"/>
            </a:ext>
          </a:extLst>
        </a:blip>
        <a:srcRect l="55222" t="5421" b="55823"/>
        <a:stretch>
          <a:fillRect/>
        </a:stretch>
      </xdr:blipFill>
      <xdr:spPr bwMode="auto">
        <a:xfrm>
          <a:off x="3095625" y="6877050"/>
          <a:ext cx="4191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523875</xdr:colOff>
      <xdr:row>17</xdr:row>
      <xdr:rowOff>142875</xdr:rowOff>
    </xdr:from>
    <xdr:to>
      <xdr:col>6</xdr:col>
      <xdr:colOff>904875</xdr:colOff>
      <xdr:row>17</xdr:row>
      <xdr:rowOff>561975</xdr:rowOff>
    </xdr:to>
    <xdr:pic>
      <xdr:nvPicPr>
        <xdr:cNvPr id="388636" name="Picture 45615" descr="depositphotos_56466653-Web-numbers-buttons">
          <a:extLst>
            <a:ext uri="{FF2B5EF4-FFF2-40B4-BE49-F238E27FC236}">
              <a16:creationId xmlns:a16="http://schemas.microsoft.com/office/drawing/2014/main" id="{55436EFA-6735-43B4-9F65-AF5C9CA1CABA}"/>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l="6024" t="56627" r="56226"/>
        <a:stretch>
          <a:fillRect/>
        </a:stretch>
      </xdr:blipFill>
      <xdr:spPr bwMode="auto">
        <a:xfrm>
          <a:off x="7229475" y="6838950"/>
          <a:ext cx="3810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0</xdr:colOff>
      <xdr:row>18</xdr:row>
      <xdr:rowOff>200271</xdr:rowOff>
    </xdr:from>
    <xdr:to>
      <xdr:col>17</xdr:col>
      <xdr:colOff>0</xdr:colOff>
      <xdr:row>18</xdr:row>
      <xdr:rowOff>200271</xdr:rowOff>
    </xdr:to>
    <xdr:sp macro="[1]!mostrarControlesExistentes" textlink="">
      <xdr:nvSpPr>
        <xdr:cNvPr id="260896" name="Text Box 7">
          <a:extLst>
            <a:ext uri="{FF2B5EF4-FFF2-40B4-BE49-F238E27FC236}">
              <a16:creationId xmlns:a16="http://schemas.microsoft.com/office/drawing/2014/main" id="{C2C7294E-A491-4005-8385-B5DF2CC73B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2" name="Text Box 7">
          <a:extLst>
            <a:ext uri="{FF2B5EF4-FFF2-40B4-BE49-F238E27FC236}">
              <a16:creationId xmlns:a16="http://schemas.microsoft.com/office/drawing/2014/main" id="{C4847D1F-BE0F-4EF4-AFCF-A162205FC5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3" name="Text Box 7">
          <a:extLst>
            <a:ext uri="{FF2B5EF4-FFF2-40B4-BE49-F238E27FC236}">
              <a16:creationId xmlns:a16="http://schemas.microsoft.com/office/drawing/2014/main" id="{8D196C88-D5BF-408C-9110-8588D3670E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4" name="Text Box 7">
          <a:extLst>
            <a:ext uri="{FF2B5EF4-FFF2-40B4-BE49-F238E27FC236}">
              <a16:creationId xmlns:a16="http://schemas.microsoft.com/office/drawing/2014/main" id="{3AB5CAB4-448A-403C-8788-9191002A85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5" name="Text Box 7">
          <a:extLst>
            <a:ext uri="{FF2B5EF4-FFF2-40B4-BE49-F238E27FC236}">
              <a16:creationId xmlns:a16="http://schemas.microsoft.com/office/drawing/2014/main" id="{0F0B4871-46E4-45EC-9615-64F48EEB4F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6" name="Text Box 7">
          <a:extLst>
            <a:ext uri="{FF2B5EF4-FFF2-40B4-BE49-F238E27FC236}">
              <a16:creationId xmlns:a16="http://schemas.microsoft.com/office/drawing/2014/main" id="{5C7A0F61-4962-4AA3-8947-9885B53D0E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7" name="Text Box 7">
          <a:extLst>
            <a:ext uri="{FF2B5EF4-FFF2-40B4-BE49-F238E27FC236}">
              <a16:creationId xmlns:a16="http://schemas.microsoft.com/office/drawing/2014/main" id="{6BAA245A-D51F-4A5B-BFB3-015BB352FD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8" name="Text Box 7">
          <a:extLst>
            <a:ext uri="{FF2B5EF4-FFF2-40B4-BE49-F238E27FC236}">
              <a16:creationId xmlns:a16="http://schemas.microsoft.com/office/drawing/2014/main" id="{3CAD17BC-4370-4806-955D-9E7791C089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399" name="Text Box 7">
          <a:extLst>
            <a:ext uri="{FF2B5EF4-FFF2-40B4-BE49-F238E27FC236}">
              <a16:creationId xmlns:a16="http://schemas.microsoft.com/office/drawing/2014/main" id="{64A5D94B-3B93-4820-AE0E-AAB9DBD771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400" name="Text Box 7">
          <a:extLst>
            <a:ext uri="{FF2B5EF4-FFF2-40B4-BE49-F238E27FC236}">
              <a16:creationId xmlns:a16="http://schemas.microsoft.com/office/drawing/2014/main" id="{49E37772-B6D3-4A82-8767-948EFAFD8C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401" name="Text Box 7">
          <a:extLst>
            <a:ext uri="{FF2B5EF4-FFF2-40B4-BE49-F238E27FC236}">
              <a16:creationId xmlns:a16="http://schemas.microsoft.com/office/drawing/2014/main" id="{3F47AE80-D3A9-4CC6-8DAE-86E53DF2DD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404" name="Text Box 7">
          <a:extLst>
            <a:ext uri="{FF2B5EF4-FFF2-40B4-BE49-F238E27FC236}">
              <a16:creationId xmlns:a16="http://schemas.microsoft.com/office/drawing/2014/main" id="{C3B520DC-A079-4177-9772-1C9E13A6DE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59405" name="Text Box 7">
          <a:extLst>
            <a:ext uri="{FF2B5EF4-FFF2-40B4-BE49-F238E27FC236}">
              <a16:creationId xmlns:a16="http://schemas.microsoft.com/office/drawing/2014/main" id="{AA9BF4B9-9065-4BC0-8A33-733274F1D7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06" name="Text Box 7">
          <a:extLst>
            <a:ext uri="{FF2B5EF4-FFF2-40B4-BE49-F238E27FC236}">
              <a16:creationId xmlns:a16="http://schemas.microsoft.com/office/drawing/2014/main" id="{9809022B-5AC9-449F-8AA0-A3BDD66850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07" name="Text Box 7">
          <a:extLst>
            <a:ext uri="{FF2B5EF4-FFF2-40B4-BE49-F238E27FC236}">
              <a16:creationId xmlns:a16="http://schemas.microsoft.com/office/drawing/2014/main" id="{951E5F91-B385-4B7B-93EB-67B0D725FF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09" name="Text Box 7">
          <a:extLst>
            <a:ext uri="{FF2B5EF4-FFF2-40B4-BE49-F238E27FC236}">
              <a16:creationId xmlns:a16="http://schemas.microsoft.com/office/drawing/2014/main" id="{A2B060CC-B96A-46F5-9A5B-BFF0D02F45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10" name="Text Box 7">
          <a:extLst>
            <a:ext uri="{FF2B5EF4-FFF2-40B4-BE49-F238E27FC236}">
              <a16:creationId xmlns:a16="http://schemas.microsoft.com/office/drawing/2014/main" id="{CF469D53-6257-4FBD-B6DD-3B3C7FB6CB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11" name="Text Box 7">
          <a:extLst>
            <a:ext uri="{FF2B5EF4-FFF2-40B4-BE49-F238E27FC236}">
              <a16:creationId xmlns:a16="http://schemas.microsoft.com/office/drawing/2014/main" id="{F69F6AD7-116F-4A1A-9EA0-FE5EAD8339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18" name="Text Box 7">
          <a:extLst>
            <a:ext uri="{FF2B5EF4-FFF2-40B4-BE49-F238E27FC236}">
              <a16:creationId xmlns:a16="http://schemas.microsoft.com/office/drawing/2014/main" id="{C466EC31-8126-46DA-AD4E-806FB88C14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19" name="Text Box 7">
          <a:extLst>
            <a:ext uri="{FF2B5EF4-FFF2-40B4-BE49-F238E27FC236}">
              <a16:creationId xmlns:a16="http://schemas.microsoft.com/office/drawing/2014/main" id="{A7EFAE65-B7E9-4D3A-973C-1A0A6FFC88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20" name="Text Box 7">
          <a:extLst>
            <a:ext uri="{FF2B5EF4-FFF2-40B4-BE49-F238E27FC236}">
              <a16:creationId xmlns:a16="http://schemas.microsoft.com/office/drawing/2014/main" id="{5356D8F5-055C-4F5E-9B58-C7768D83FB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21" name="Text Box 7">
          <a:extLst>
            <a:ext uri="{FF2B5EF4-FFF2-40B4-BE49-F238E27FC236}">
              <a16:creationId xmlns:a16="http://schemas.microsoft.com/office/drawing/2014/main" id="{927E446E-BB32-40CE-ACC1-ACDCE71560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22" name="Text Box 7">
          <a:extLst>
            <a:ext uri="{FF2B5EF4-FFF2-40B4-BE49-F238E27FC236}">
              <a16:creationId xmlns:a16="http://schemas.microsoft.com/office/drawing/2014/main" id="{8B8D4F42-A0CD-4B7E-BB0D-6EF312AF1B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59423" name="Text Box 7">
          <a:extLst>
            <a:ext uri="{FF2B5EF4-FFF2-40B4-BE49-F238E27FC236}">
              <a16:creationId xmlns:a16="http://schemas.microsoft.com/office/drawing/2014/main" id="{8BB64A90-9F2A-4530-936F-3F33D0D346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899" name="Text Box 7">
          <a:extLst>
            <a:ext uri="{FF2B5EF4-FFF2-40B4-BE49-F238E27FC236}">
              <a16:creationId xmlns:a16="http://schemas.microsoft.com/office/drawing/2014/main" id="{4D9218C2-86DB-483C-9E6F-8BB02AD976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0" name="Text Box 7">
          <a:extLst>
            <a:ext uri="{FF2B5EF4-FFF2-40B4-BE49-F238E27FC236}">
              <a16:creationId xmlns:a16="http://schemas.microsoft.com/office/drawing/2014/main" id="{1864E26C-1943-4DDC-B989-1DC2F6ECFE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1" name="Text Box 7">
          <a:extLst>
            <a:ext uri="{FF2B5EF4-FFF2-40B4-BE49-F238E27FC236}">
              <a16:creationId xmlns:a16="http://schemas.microsoft.com/office/drawing/2014/main" id="{A1AC10E1-EDC1-4A9C-B8A1-AE66550379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2" name="Text Box 7">
          <a:extLst>
            <a:ext uri="{FF2B5EF4-FFF2-40B4-BE49-F238E27FC236}">
              <a16:creationId xmlns:a16="http://schemas.microsoft.com/office/drawing/2014/main" id="{AC2BCBD3-9D75-466D-AE2F-39CDCC7AD8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3" name="Text Box 7">
          <a:extLst>
            <a:ext uri="{FF2B5EF4-FFF2-40B4-BE49-F238E27FC236}">
              <a16:creationId xmlns:a16="http://schemas.microsoft.com/office/drawing/2014/main" id="{97920A6D-E78D-4C2C-9835-D810C5FE03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4" name="Text Box 7">
          <a:extLst>
            <a:ext uri="{FF2B5EF4-FFF2-40B4-BE49-F238E27FC236}">
              <a16:creationId xmlns:a16="http://schemas.microsoft.com/office/drawing/2014/main" id="{42B957AB-A1D9-452B-89F5-3D0B085715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5" name="Text Box 7">
          <a:extLst>
            <a:ext uri="{FF2B5EF4-FFF2-40B4-BE49-F238E27FC236}">
              <a16:creationId xmlns:a16="http://schemas.microsoft.com/office/drawing/2014/main" id="{E4161E64-BE1B-45D0-B513-BEC1F6C23E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6" name="Text Box 7">
          <a:extLst>
            <a:ext uri="{FF2B5EF4-FFF2-40B4-BE49-F238E27FC236}">
              <a16:creationId xmlns:a16="http://schemas.microsoft.com/office/drawing/2014/main" id="{6A42D9A2-E622-414F-AB77-FB7B2797DA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7" name="Text Box 7">
          <a:extLst>
            <a:ext uri="{FF2B5EF4-FFF2-40B4-BE49-F238E27FC236}">
              <a16:creationId xmlns:a16="http://schemas.microsoft.com/office/drawing/2014/main" id="{97B8D331-843D-4BFD-A204-F55ADF38D0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8" name="Text Box 7">
          <a:extLst>
            <a:ext uri="{FF2B5EF4-FFF2-40B4-BE49-F238E27FC236}">
              <a16:creationId xmlns:a16="http://schemas.microsoft.com/office/drawing/2014/main" id="{B7A81218-9AB2-42BC-9430-AACEAADF31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09" name="Text Box 7">
          <a:extLst>
            <a:ext uri="{FF2B5EF4-FFF2-40B4-BE49-F238E27FC236}">
              <a16:creationId xmlns:a16="http://schemas.microsoft.com/office/drawing/2014/main" id="{E3596E44-6352-43D3-BC51-FFF4F02DB9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0" name="Text Box 7">
          <a:extLst>
            <a:ext uri="{FF2B5EF4-FFF2-40B4-BE49-F238E27FC236}">
              <a16:creationId xmlns:a16="http://schemas.microsoft.com/office/drawing/2014/main" id="{3CC5B64C-126D-4F94-8F7C-68DB89321B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1" name="Text Box 7">
          <a:extLst>
            <a:ext uri="{FF2B5EF4-FFF2-40B4-BE49-F238E27FC236}">
              <a16:creationId xmlns:a16="http://schemas.microsoft.com/office/drawing/2014/main" id="{9B6AB2BE-2A35-4C8D-8635-8CE94ACC5D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2" name="Text Box 7">
          <a:extLst>
            <a:ext uri="{FF2B5EF4-FFF2-40B4-BE49-F238E27FC236}">
              <a16:creationId xmlns:a16="http://schemas.microsoft.com/office/drawing/2014/main" id="{3F8392D0-CB57-43B5-89C1-8C3F75799E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3" name="Text Box 7">
          <a:extLst>
            <a:ext uri="{FF2B5EF4-FFF2-40B4-BE49-F238E27FC236}">
              <a16:creationId xmlns:a16="http://schemas.microsoft.com/office/drawing/2014/main" id="{D5D814D1-DB52-43DB-8533-A0065C3C4A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4" name="Text Box 7">
          <a:extLst>
            <a:ext uri="{FF2B5EF4-FFF2-40B4-BE49-F238E27FC236}">
              <a16:creationId xmlns:a16="http://schemas.microsoft.com/office/drawing/2014/main" id="{B8192525-9133-43B0-8B4A-B5611BB1E7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5" name="Text Box 7">
          <a:extLst>
            <a:ext uri="{FF2B5EF4-FFF2-40B4-BE49-F238E27FC236}">
              <a16:creationId xmlns:a16="http://schemas.microsoft.com/office/drawing/2014/main" id="{7A257943-1815-4C54-B073-6CC97CFA3B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6" name="Text Box 7">
          <a:extLst>
            <a:ext uri="{FF2B5EF4-FFF2-40B4-BE49-F238E27FC236}">
              <a16:creationId xmlns:a16="http://schemas.microsoft.com/office/drawing/2014/main" id="{3B01C45C-49F9-43FA-A999-8793DDE977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7" name="Text Box 7">
          <a:extLst>
            <a:ext uri="{FF2B5EF4-FFF2-40B4-BE49-F238E27FC236}">
              <a16:creationId xmlns:a16="http://schemas.microsoft.com/office/drawing/2014/main" id="{4B6FED22-A4B5-4BEF-869B-14F7EA1350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8" name="Text Box 7">
          <a:extLst>
            <a:ext uri="{FF2B5EF4-FFF2-40B4-BE49-F238E27FC236}">
              <a16:creationId xmlns:a16="http://schemas.microsoft.com/office/drawing/2014/main" id="{2A602E97-5D98-4551-AD44-0D20945C72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19" name="Text Box 7">
          <a:extLst>
            <a:ext uri="{FF2B5EF4-FFF2-40B4-BE49-F238E27FC236}">
              <a16:creationId xmlns:a16="http://schemas.microsoft.com/office/drawing/2014/main" id="{291044FB-F95B-4CD4-9263-19D930A170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0" name="Text Box 7">
          <a:extLst>
            <a:ext uri="{FF2B5EF4-FFF2-40B4-BE49-F238E27FC236}">
              <a16:creationId xmlns:a16="http://schemas.microsoft.com/office/drawing/2014/main" id="{198956B4-E0C9-4378-BFDD-F465895248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1" name="Text Box 7">
          <a:extLst>
            <a:ext uri="{FF2B5EF4-FFF2-40B4-BE49-F238E27FC236}">
              <a16:creationId xmlns:a16="http://schemas.microsoft.com/office/drawing/2014/main" id="{1C4FA9DF-0FED-4FDF-B213-16A31F1814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2" name="Text Box 7">
          <a:extLst>
            <a:ext uri="{FF2B5EF4-FFF2-40B4-BE49-F238E27FC236}">
              <a16:creationId xmlns:a16="http://schemas.microsoft.com/office/drawing/2014/main" id="{5368160F-7533-468E-A455-9568A1654D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3" name="Text Box 7">
          <a:extLst>
            <a:ext uri="{FF2B5EF4-FFF2-40B4-BE49-F238E27FC236}">
              <a16:creationId xmlns:a16="http://schemas.microsoft.com/office/drawing/2014/main" id="{6E3C2DDC-F77D-4CE1-95F4-255396B9A2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4" name="Text Box 7">
          <a:extLst>
            <a:ext uri="{FF2B5EF4-FFF2-40B4-BE49-F238E27FC236}">
              <a16:creationId xmlns:a16="http://schemas.microsoft.com/office/drawing/2014/main" id="{041036B9-1712-4CE5-9B50-44C9A64A6D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5" name="Text Box 7">
          <a:extLst>
            <a:ext uri="{FF2B5EF4-FFF2-40B4-BE49-F238E27FC236}">
              <a16:creationId xmlns:a16="http://schemas.microsoft.com/office/drawing/2014/main" id="{804678D9-8E95-4EC0-B457-7D3AC410C2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6" name="Text Box 7">
          <a:extLst>
            <a:ext uri="{FF2B5EF4-FFF2-40B4-BE49-F238E27FC236}">
              <a16:creationId xmlns:a16="http://schemas.microsoft.com/office/drawing/2014/main" id="{140399FD-E347-428C-A1A8-935E716514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260927" name="Text Box 7">
          <a:extLst>
            <a:ext uri="{FF2B5EF4-FFF2-40B4-BE49-F238E27FC236}">
              <a16:creationId xmlns:a16="http://schemas.microsoft.com/office/drawing/2014/main" id="{71E7161B-D2E9-4A41-BCCC-726F5E81EE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6400" name="Text Box 7">
          <a:extLst>
            <a:ext uri="{FF2B5EF4-FFF2-40B4-BE49-F238E27FC236}">
              <a16:creationId xmlns:a16="http://schemas.microsoft.com/office/drawing/2014/main" id="{F900F821-9CEB-4952-9072-9E69FB0AA5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16401" name="Text Box 7">
          <a:extLst>
            <a:ext uri="{FF2B5EF4-FFF2-40B4-BE49-F238E27FC236}">
              <a16:creationId xmlns:a16="http://schemas.microsoft.com/office/drawing/2014/main" id="{DAC72AB3-9DA4-4EE3-9F0B-28C7F746B7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24" name="Text Box 7">
          <a:extLst>
            <a:ext uri="{FF2B5EF4-FFF2-40B4-BE49-F238E27FC236}">
              <a16:creationId xmlns:a16="http://schemas.microsoft.com/office/drawing/2014/main" id="{AB5E8EFE-DF98-454C-BFC2-2870DB7290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25" name="Text Box 7">
          <a:extLst>
            <a:ext uri="{FF2B5EF4-FFF2-40B4-BE49-F238E27FC236}">
              <a16:creationId xmlns:a16="http://schemas.microsoft.com/office/drawing/2014/main" id="{8AB922AC-9BCF-42C2-A7C0-8F7ACC98DA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26" name="Text Box 7">
          <a:extLst>
            <a:ext uri="{FF2B5EF4-FFF2-40B4-BE49-F238E27FC236}">
              <a16:creationId xmlns:a16="http://schemas.microsoft.com/office/drawing/2014/main" id="{7AF347B5-6421-4D0D-A8E5-0C45707B23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27" name="Text Box 7">
          <a:extLst>
            <a:ext uri="{FF2B5EF4-FFF2-40B4-BE49-F238E27FC236}">
              <a16:creationId xmlns:a16="http://schemas.microsoft.com/office/drawing/2014/main" id="{A22A977E-1476-453F-A7BF-CC81C82863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28" name="Text Box 7">
          <a:extLst>
            <a:ext uri="{FF2B5EF4-FFF2-40B4-BE49-F238E27FC236}">
              <a16:creationId xmlns:a16="http://schemas.microsoft.com/office/drawing/2014/main" id="{B6BC3901-3DEF-45E8-ADD1-55F066D725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29" name="Text Box 7">
          <a:extLst>
            <a:ext uri="{FF2B5EF4-FFF2-40B4-BE49-F238E27FC236}">
              <a16:creationId xmlns:a16="http://schemas.microsoft.com/office/drawing/2014/main" id="{D3E12AF3-48F2-4C92-87A4-00F1E16B28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0" name="Text Box 7">
          <a:extLst>
            <a:ext uri="{FF2B5EF4-FFF2-40B4-BE49-F238E27FC236}">
              <a16:creationId xmlns:a16="http://schemas.microsoft.com/office/drawing/2014/main" id="{BA17CA7D-965A-49F8-9A03-D2A65B2258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1" name="Text Box 7">
          <a:extLst>
            <a:ext uri="{FF2B5EF4-FFF2-40B4-BE49-F238E27FC236}">
              <a16:creationId xmlns:a16="http://schemas.microsoft.com/office/drawing/2014/main" id="{9B85FD57-2B7C-42DC-9E9A-98459AD73C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2" name="Text Box 7">
          <a:extLst>
            <a:ext uri="{FF2B5EF4-FFF2-40B4-BE49-F238E27FC236}">
              <a16:creationId xmlns:a16="http://schemas.microsoft.com/office/drawing/2014/main" id="{865655C1-DE08-4086-8935-8387F10661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3" name="Text Box 7">
          <a:extLst>
            <a:ext uri="{FF2B5EF4-FFF2-40B4-BE49-F238E27FC236}">
              <a16:creationId xmlns:a16="http://schemas.microsoft.com/office/drawing/2014/main" id="{9FD3DDED-2E1B-4667-9B73-9C8FBB614B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4" name="Text Box 7">
          <a:extLst>
            <a:ext uri="{FF2B5EF4-FFF2-40B4-BE49-F238E27FC236}">
              <a16:creationId xmlns:a16="http://schemas.microsoft.com/office/drawing/2014/main" id="{13B165EE-ECDC-4CA1-888E-8FD9849455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5" name="Text Box 7">
          <a:extLst>
            <a:ext uri="{FF2B5EF4-FFF2-40B4-BE49-F238E27FC236}">
              <a16:creationId xmlns:a16="http://schemas.microsoft.com/office/drawing/2014/main" id="{C50D1CB9-57A2-4E0F-9E89-54711F4CA9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6" name="Text Box 7">
          <a:extLst>
            <a:ext uri="{FF2B5EF4-FFF2-40B4-BE49-F238E27FC236}">
              <a16:creationId xmlns:a16="http://schemas.microsoft.com/office/drawing/2014/main" id="{D7A05F74-FD15-46F7-9FCF-E320E6AFC8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7" name="Text Box 7">
          <a:extLst>
            <a:ext uri="{FF2B5EF4-FFF2-40B4-BE49-F238E27FC236}">
              <a16:creationId xmlns:a16="http://schemas.microsoft.com/office/drawing/2014/main" id="{A65733BB-8A5D-4833-962A-FE1BC33C83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8" name="Text Box 7">
          <a:extLst>
            <a:ext uri="{FF2B5EF4-FFF2-40B4-BE49-F238E27FC236}">
              <a16:creationId xmlns:a16="http://schemas.microsoft.com/office/drawing/2014/main" id="{EF683329-DA85-455F-93EA-45DE6CB215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39" name="Text Box 7">
          <a:extLst>
            <a:ext uri="{FF2B5EF4-FFF2-40B4-BE49-F238E27FC236}">
              <a16:creationId xmlns:a16="http://schemas.microsoft.com/office/drawing/2014/main" id="{333AB830-7414-4251-B568-7A8C11965D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40" name="Text Box 7">
          <a:extLst>
            <a:ext uri="{FF2B5EF4-FFF2-40B4-BE49-F238E27FC236}">
              <a16:creationId xmlns:a16="http://schemas.microsoft.com/office/drawing/2014/main" id="{6459F59B-EE40-45BC-82CA-B4881D525E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41" name="Text Box 7">
          <a:extLst>
            <a:ext uri="{FF2B5EF4-FFF2-40B4-BE49-F238E27FC236}">
              <a16:creationId xmlns:a16="http://schemas.microsoft.com/office/drawing/2014/main" id="{ECD75B0B-9DB5-4C25-96BF-7E2ED13783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42" name="Text Box 7">
          <a:extLst>
            <a:ext uri="{FF2B5EF4-FFF2-40B4-BE49-F238E27FC236}">
              <a16:creationId xmlns:a16="http://schemas.microsoft.com/office/drawing/2014/main" id="{9541BED3-DF13-4C81-8604-9D12464E6A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43" name="Text Box 7">
          <a:extLst>
            <a:ext uri="{FF2B5EF4-FFF2-40B4-BE49-F238E27FC236}">
              <a16:creationId xmlns:a16="http://schemas.microsoft.com/office/drawing/2014/main" id="{A35787C4-33B2-4EBA-BECC-0882272949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44" name="Text Box 7">
          <a:extLst>
            <a:ext uri="{FF2B5EF4-FFF2-40B4-BE49-F238E27FC236}">
              <a16:creationId xmlns:a16="http://schemas.microsoft.com/office/drawing/2014/main" id="{796F70F5-F91C-4EC9-AA16-F98C7576F1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46" name="Text Box 7">
          <a:extLst>
            <a:ext uri="{FF2B5EF4-FFF2-40B4-BE49-F238E27FC236}">
              <a16:creationId xmlns:a16="http://schemas.microsoft.com/office/drawing/2014/main" id="{25FA0733-3579-442D-AB2F-B34C616CA7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54" name="Text Box 7">
          <a:extLst>
            <a:ext uri="{FF2B5EF4-FFF2-40B4-BE49-F238E27FC236}">
              <a16:creationId xmlns:a16="http://schemas.microsoft.com/office/drawing/2014/main" id="{A649AEB2-061A-4C6D-8CF4-CDA517E8B3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55" name="Text Box 7">
          <a:extLst>
            <a:ext uri="{FF2B5EF4-FFF2-40B4-BE49-F238E27FC236}">
              <a16:creationId xmlns:a16="http://schemas.microsoft.com/office/drawing/2014/main" id="{A9CB79C9-6CD1-40EF-BB10-CC6B141A4B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58" name="Text Box 7">
          <a:extLst>
            <a:ext uri="{FF2B5EF4-FFF2-40B4-BE49-F238E27FC236}">
              <a16:creationId xmlns:a16="http://schemas.microsoft.com/office/drawing/2014/main" id="{B778252C-587F-4D05-BF5C-FA6A6A35D0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59" name="Text Box 7">
          <a:extLst>
            <a:ext uri="{FF2B5EF4-FFF2-40B4-BE49-F238E27FC236}">
              <a16:creationId xmlns:a16="http://schemas.microsoft.com/office/drawing/2014/main" id="{BFC5AD5E-3062-42E8-BBF4-8726F2CA0C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0" name="Text Box 7">
          <a:extLst>
            <a:ext uri="{FF2B5EF4-FFF2-40B4-BE49-F238E27FC236}">
              <a16:creationId xmlns:a16="http://schemas.microsoft.com/office/drawing/2014/main" id="{4B477A9C-CF3B-4C11-9BDC-AFB9FBE083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1" name="Text Box 7">
          <a:extLst>
            <a:ext uri="{FF2B5EF4-FFF2-40B4-BE49-F238E27FC236}">
              <a16:creationId xmlns:a16="http://schemas.microsoft.com/office/drawing/2014/main" id="{FB91EF3E-3F01-47F1-A577-EB78D0DC9B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2" name="Text Box 7">
          <a:extLst>
            <a:ext uri="{FF2B5EF4-FFF2-40B4-BE49-F238E27FC236}">
              <a16:creationId xmlns:a16="http://schemas.microsoft.com/office/drawing/2014/main" id="{7BB8EFED-5438-4C88-8A5E-60003F8A89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3" name="Text Box 7">
          <a:extLst>
            <a:ext uri="{FF2B5EF4-FFF2-40B4-BE49-F238E27FC236}">
              <a16:creationId xmlns:a16="http://schemas.microsoft.com/office/drawing/2014/main" id="{1CD3BE35-D7C4-49D4-AAEA-E30B9A48C9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4" name="Text Box 7">
          <a:extLst>
            <a:ext uri="{FF2B5EF4-FFF2-40B4-BE49-F238E27FC236}">
              <a16:creationId xmlns:a16="http://schemas.microsoft.com/office/drawing/2014/main" id="{2EF3C90F-1195-4685-8E1D-501136BA3F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5" name="Text Box 7">
          <a:extLst>
            <a:ext uri="{FF2B5EF4-FFF2-40B4-BE49-F238E27FC236}">
              <a16:creationId xmlns:a16="http://schemas.microsoft.com/office/drawing/2014/main" id="{59CC0D6C-68E4-4511-AD05-04B4394434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6" name="Text Box 7">
          <a:extLst>
            <a:ext uri="{FF2B5EF4-FFF2-40B4-BE49-F238E27FC236}">
              <a16:creationId xmlns:a16="http://schemas.microsoft.com/office/drawing/2014/main" id="{F95B5406-8368-41F1-9B66-AD4C4F41ED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7" name="Text Box 7">
          <a:extLst>
            <a:ext uri="{FF2B5EF4-FFF2-40B4-BE49-F238E27FC236}">
              <a16:creationId xmlns:a16="http://schemas.microsoft.com/office/drawing/2014/main" id="{57F7FC5D-421D-43BA-A7CC-35E35F6ECC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8" name="Text Box 7">
          <a:extLst>
            <a:ext uri="{FF2B5EF4-FFF2-40B4-BE49-F238E27FC236}">
              <a16:creationId xmlns:a16="http://schemas.microsoft.com/office/drawing/2014/main" id="{4111F04A-6272-4D6F-AC5D-56832164DF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69" name="Text Box 7">
          <a:extLst>
            <a:ext uri="{FF2B5EF4-FFF2-40B4-BE49-F238E27FC236}">
              <a16:creationId xmlns:a16="http://schemas.microsoft.com/office/drawing/2014/main" id="{4F3B0AAC-93C4-4AC0-980F-BD7EC83050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0" name="Text Box 7">
          <a:extLst>
            <a:ext uri="{FF2B5EF4-FFF2-40B4-BE49-F238E27FC236}">
              <a16:creationId xmlns:a16="http://schemas.microsoft.com/office/drawing/2014/main" id="{7466890A-BEE5-43D5-8E9A-3D71322EB8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1" name="Text Box 7">
          <a:extLst>
            <a:ext uri="{FF2B5EF4-FFF2-40B4-BE49-F238E27FC236}">
              <a16:creationId xmlns:a16="http://schemas.microsoft.com/office/drawing/2014/main" id="{34EB0DAB-6388-46E5-A2CA-D672C3E219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2" name="Text Box 7">
          <a:extLst>
            <a:ext uri="{FF2B5EF4-FFF2-40B4-BE49-F238E27FC236}">
              <a16:creationId xmlns:a16="http://schemas.microsoft.com/office/drawing/2014/main" id="{B3F629FA-A36C-48C6-BB1D-E63AC18C66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3" name="Text Box 7">
          <a:extLst>
            <a:ext uri="{FF2B5EF4-FFF2-40B4-BE49-F238E27FC236}">
              <a16:creationId xmlns:a16="http://schemas.microsoft.com/office/drawing/2014/main" id="{B03545F3-F23B-450D-8954-9882CCCB0D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4" name="Text Box 7">
          <a:extLst>
            <a:ext uri="{FF2B5EF4-FFF2-40B4-BE49-F238E27FC236}">
              <a16:creationId xmlns:a16="http://schemas.microsoft.com/office/drawing/2014/main" id="{1A697272-3F96-4262-9B64-99A2C76B9D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5" name="Text Box 7">
          <a:extLst>
            <a:ext uri="{FF2B5EF4-FFF2-40B4-BE49-F238E27FC236}">
              <a16:creationId xmlns:a16="http://schemas.microsoft.com/office/drawing/2014/main" id="{F83A3A4D-8304-411E-9CF6-2094C0814A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6" name="Text Box 7">
          <a:extLst>
            <a:ext uri="{FF2B5EF4-FFF2-40B4-BE49-F238E27FC236}">
              <a16:creationId xmlns:a16="http://schemas.microsoft.com/office/drawing/2014/main" id="{A5BFED55-B2D8-4DA1-9DCE-1643B583CF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7" name="Text Box 7">
          <a:extLst>
            <a:ext uri="{FF2B5EF4-FFF2-40B4-BE49-F238E27FC236}">
              <a16:creationId xmlns:a16="http://schemas.microsoft.com/office/drawing/2014/main" id="{20DF05D9-4C90-4BC6-BB55-7BEC720BCD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8" name="Text Box 7">
          <a:extLst>
            <a:ext uri="{FF2B5EF4-FFF2-40B4-BE49-F238E27FC236}">
              <a16:creationId xmlns:a16="http://schemas.microsoft.com/office/drawing/2014/main" id="{91401D60-7506-4BE3-BD60-4945FD3BA9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79" name="Text Box 7">
          <a:extLst>
            <a:ext uri="{FF2B5EF4-FFF2-40B4-BE49-F238E27FC236}">
              <a16:creationId xmlns:a16="http://schemas.microsoft.com/office/drawing/2014/main" id="{34232C91-6D0F-4D3D-84B1-B82B90D1C3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80" name="Text Box 7">
          <a:extLst>
            <a:ext uri="{FF2B5EF4-FFF2-40B4-BE49-F238E27FC236}">
              <a16:creationId xmlns:a16="http://schemas.microsoft.com/office/drawing/2014/main" id="{D263F115-6E6C-4ECB-B39B-9A4A62A562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81" name="Text Box 7">
          <a:extLst>
            <a:ext uri="{FF2B5EF4-FFF2-40B4-BE49-F238E27FC236}">
              <a16:creationId xmlns:a16="http://schemas.microsoft.com/office/drawing/2014/main" id="{BDCF60DC-56A3-44AA-8E5B-F927952A52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482" name="Text Box 7">
          <a:extLst>
            <a:ext uri="{FF2B5EF4-FFF2-40B4-BE49-F238E27FC236}">
              <a16:creationId xmlns:a16="http://schemas.microsoft.com/office/drawing/2014/main" id="{E75DD518-25EB-4339-A844-2D4346785E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83" name="Text Box 7">
          <a:extLst>
            <a:ext uri="{FF2B5EF4-FFF2-40B4-BE49-F238E27FC236}">
              <a16:creationId xmlns:a16="http://schemas.microsoft.com/office/drawing/2014/main" id="{AB48234A-61AF-4290-97CF-87A623DC36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84" name="Text Box 7">
          <a:extLst>
            <a:ext uri="{FF2B5EF4-FFF2-40B4-BE49-F238E27FC236}">
              <a16:creationId xmlns:a16="http://schemas.microsoft.com/office/drawing/2014/main" id="{CC722A56-EBEC-432E-92F5-FCA6CB80CD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85" name="Text Box 7">
          <a:extLst>
            <a:ext uri="{FF2B5EF4-FFF2-40B4-BE49-F238E27FC236}">
              <a16:creationId xmlns:a16="http://schemas.microsoft.com/office/drawing/2014/main" id="{19095517-8C7E-4493-A0F7-86A862A4B3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86" name="Text Box 7">
          <a:extLst>
            <a:ext uri="{FF2B5EF4-FFF2-40B4-BE49-F238E27FC236}">
              <a16:creationId xmlns:a16="http://schemas.microsoft.com/office/drawing/2014/main" id="{71AFDF22-5299-4AA4-A0F4-5AEDABEC30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87" name="Text Box 7">
          <a:extLst>
            <a:ext uri="{FF2B5EF4-FFF2-40B4-BE49-F238E27FC236}">
              <a16:creationId xmlns:a16="http://schemas.microsoft.com/office/drawing/2014/main" id="{C09CCAF8-DDCE-4FEA-89A1-954DD92F35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02" name="Text Box 7">
          <a:extLst>
            <a:ext uri="{FF2B5EF4-FFF2-40B4-BE49-F238E27FC236}">
              <a16:creationId xmlns:a16="http://schemas.microsoft.com/office/drawing/2014/main" id="{A50880C6-E23E-4E1C-A6CF-95509423CF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03" name="Text Box 7">
          <a:extLst>
            <a:ext uri="{FF2B5EF4-FFF2-40B4-BE49-F238E27FC236}">
              <a16:creationId xmlns:a16="http://schemas.microsoft.com/office/drawing/2014/main" id="{2FDD7B62-D677-4629-8E58-39734FEA62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09" name="Text Box 7">
          <a:extLst>
            <a:ext uri="{FF2B5EF4-FFF2-40B4-BE49-F238E27FC236}">
              <a16:creationId xmlns:a16="http://schemas.microsoft.com/office/drawing/2014/main" id="{A3ACCE21-F0DF-44E0-8CD0-4073CA9976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10" name="Text Box 7">
          <a:extLst>
            <a:ext uri="{FF2B5EF4-FFF2-40B4-BE49-F238E27FC236}">
              <a16:creationId xmlns:a16="http://schemas.microsoft.com/office/drawing/2014/main" id="{3FC9CCCE-C12B-4E24-93FE-E28C6C3C5A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11" name="Text Box 7">
          <a:extLst>
            <a:ext uri="{FF2B5EF4-FFF2-40B4-BE49-F238E27FC236}">
              <a16:creationId xmlns:a16="http://schemas.microsoft.com/office/drawing/2014/main" id="{8D37A9A8-F2AD-42FE-82D5-01FBBFDF03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12" name="Text Box 7">
          <a:extLst>
            <a:ext uri="{FF2B5EF4-FFF2-40B4-BE49-F238E27FC236}">
              <a16:creationId xmlns:a16="http://schemas.microsoft.com/office/drawing/2014/main" id="{1CBDB3E4-B2A2-4F67-8E56-12B6EFDB69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14" name="Text Box 7">
          <a:extLst>
            <a:ext uri="{FF2B5EF4-FFF2-40B4-BE49-F238E27FC236}">
              <a16:creationId xmlns:a16="http://schemas.microsoft.com/office/drawing/2014/main" id="{924F296F-0147-459C-8FDB-7C49B7B0FB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16415" name="Text Box 7">
          <a:extLst>
            <a:ext uri="{FF2B5EF4-FFF2-40B4-BE49-F238E27FC236}">
              <a16:creationId xmlns:a16="http://schemas.microsoft.com/office/drawing/2014/main" id="{AE05D819-1AEA-446D-8290-BF98213241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45" name="Text Box 7">
          <a:extLst>
            <a:ext uri="{FF2B5EF4-FFF2-40B4-BE49-F238E27FC236}">
              <a16:creationId xmlns:a16="http://schemas.microsoft.com/office/drawing/2014/main" id="{D27E8B8E-24C0-4E4D-A7EC-24AF77343B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47" name="Text Box 7">
          <a:extLst>
            <a:ext uri="{FF2B5EF4-FFF2-40B4-BE49-F238E27FC236}">
              <a16:creationId xmlns:a16="http://schemas.microsoft.com/office/drawing/2014/main" id="{3913DE2E-0B19-4BF2-80CC-40F1E0A180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48" name="Text Box 7">
          <a:extLst>
            <a:ext uri="{FF2B5EF4-FFF2-40B4-BE49-F238E27FC236}">
              <a16:creationId xmlns:a16="http://schemas.microsoft.com/office/drawing/2014/main" id="{DD4E86DA-8688-4DB4-8876-1CC254175E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49" name="Text Box 7">
          <a:extLst>
            <a:ext uri="{FF2B5EF4-FFF2-40B4-BE49-F238E27FC236}">
              <a16:creationId xmlns:a16="http://schemas.microsoft.com/office/drawing/2014/main" id="{609F9361-63E1-41F3-80E8-92336DA241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50" name="Text Box 7">
          <a:extLst>
            <a:ext uri="{FF2B5EF4-FFF2-40B4-BE49-F238E27FC236}">
              <a16:creationId xmlns:a16="http://schemas.microsoft.com/office/drawing/2014/main" id="{E726443A-AAB7-4A37-A55C-2EAFC39885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51" name="Text Box 7">
          <a:extLst>
            <a:ext uri="{FF2B5EF4-FFF2-40B4-BE49-F238E27FC236}">
              <a16:creationId xmlns:a16="http://schemas.microsoft.com/office/drawing/2014/main" id="{E7E0C912-EAF4-4B44-8675-398E2CE1D6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52" name="Text Box 7">
          <a:extLst>
            <a:ext uri="{FF2B5EF4-FFF2-40B4-BE49-F238E27FC236}">
              <a16:creationId xmlns:a16="http://schemas.microsoft.com/office/drawing/2014/main" id="{EE5793C1-6DA9-4F4A-95E4-30D598D109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53" name="Text Box 7">
          <a:extLst>
            <a:ext uri="{FF2B5EF4-FFF2-40B4-BE49-F238E27FC236}">
              <a16:creationId xmlns:a16="http://schemas.microsoft.com/office/drawing/2014/main" id="{01245D8C-D92E-454C-A491-5FC44D2DA5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56" name="Text Box 7">
          <a:extLst>
            <a:ext uri="{FF2B5EF4-FFF2-40B4-BE49-F238E27FC236}">
              <a16:creationId xmlns:a16="http://schemas.microsoft.com/office/drawing/2014/main" id="{E58952F0-2544-43E4-B30F-988D07FE53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57" name="Text Box 7">
          <a:extLst>
            <a:ext uri="{FF2B5EF4-FFF2-40B4-BE49-F238E27FC236}">
              <a16:creationId xmlns:a16="http://schemas.microsoft.com/office/drawing/2014/main" id="{0FD5F29B-4AA9-4BD1-8907-0F75CA7C92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02" name="Text Box 7">
          <a:extLst>
            <a:ext uri="{FF2B5EF4-FFF2-40B4-BE49-F238E27FC236}">
              <a16:creationId xmlns:a16="http://schemas.microsoft.com/office/drawing/2014/main" id="{BECF74E8-A7BF-412F-BDCC-55183B23AA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03" name="Text Box 7">
          <a:extLst>
            <a:ext uri="{FF2B5EF4-FFF2-40B4-BE49-F238E27FC236}">
              <a16:creationId xmlns:a16="http://schemas.microsoft.com/office/drawing/2014/main" id="{EFE2B353-A8F2-40C3-BF7E-865114AEB8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08" name="Text Box 7">
          <a:extLst>
            <a:ext uri="{FF2B5EF4-FFF2-40B4-BE49-F238E27FC236}">
              <a16:creationId xmlns:a16="http://schemas.microsoft.com/office/drawing/2014/main" id="{F0DC96F0-37AF-41FB-944D-96B4402452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12" name="Text Box 7">
          <a:extLst>
            <a:ext uri="{FF2B5EF4-FFF2-40B4-BE49-F238E27FC236}">
              <a16:creationId xmlns:a16="http://schemas.microsoft.com/office/drawing/2014/main" id="{D7A22FEC-0173-455F-B5E9-49672C21DD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13" name="Text Box 7">
          <a:extLst>
            <a:ext uri="{FF2B5EF4-FFF2-40B4-BE49-F238E27FC236}">
              <a16:creationId xmlns:a16="http://schemas.microsoft.com/office/drawing/2014/main" id="{967C0F99-BA07-434E-8766-4A4C894F09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14" name="Text Box 7">
          <a:extLst>
            <a:ext uri="{FF2B5EF4-FFF2-40B4-BE49-F238E27FC236}">
              <a16:creationId xmlns:a16="http://schemas.microsoft.com/office/drawing/2014/main" id="{DE6F9786-7B1A-497A-9B5A-5BA0B2D0B5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15" name="Text Box 7">
          <a:extLst>
            <a:ext uri="{FF2B5EF4-FFF2-40B4-BE49-F238E27FC236}">
              <a16:creationId xmlns:a16="http://schemas.microsoft.com/office/drawing/2014/main" id="{EF0A0CBF-48BF-479E-9802-B50DC3FFC0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59416" name="Text Box 7">
          <a:extLst>
            <a:ext uri="{FF2B5EF4-FFF2-40B4-BE49-F238E27FC236}">
              <a16:creationId xmlns:a16="http://schemas.microsoft.com/office/drawing/2014/main" id="{AC5135E9-ACA8-415F-AB2F-2857F72E30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88" name="Text Box 7">
          <a:extLst>
            <a:ext uri="{FF2B5EF4-FFF2-40B4-BE49-F238E27FC236}">
              <a16:creationId xmlns:a16="http://schemas.microsoft.com/office/drawing/2014/main" id="{40BC22C4-6EF9-4E5C-A2B6-426ABC6486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89" name="Text Box 7">
          <a:extLst>
            <a:ext uri="{FF2B5EF4-FFF2-40B4-BE49-F238E27FC236}">
              <a16:creationId xmlns:a16="http://schemas.microsoft.com/office/drawing/2014/main" id="{ECBEB6DE-624A-4282-BFF6-5C8CE9E447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0" name="Text Box 7">
          <a:extLst>
            <a:ext uri="{FF2B5EF4-FFF2-40B4-BE49-F238E27FC236}">
              <a16:creationId xmlns:a16="http://schemas.microsoft.com/office/drawing/2014/main" id="{479E6F19-8DC9-4A31-B2B1-1F687CEB29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1" name="Text Box 7">
          <a:extLst>
            <a:ext uri="{FF2B5EF4-FFF2-40B4-BE49-F238E27FC236}">
              <a16:creationId xmlns:a16="http://schemas.microsoft.com/office/drawing/2014/main" id="{7B494CB4-C2FA-4D07-BB54-AB601FAEF4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2" name="Text Box 7">
          <a:extLst>
            <a:ext uri="{FF2B5EF4-FFF2-40B4-BE49-F238E27FC236}">
              <a16:creationId xmlns:a16="http://schemas.microsoft.com/office/drawing/2014/main" id="{38802E10-7C43-46B0-B67C-B787CA4AE2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3" name="Text Box 7">
          <a:extLst>
            <a:ext uri="{FF2B5EF4-FFF2-40B4-BE49-F238E27FC236}">
              <a16:creationId xmlns:a16="http://schemas.microsoft.com/office/drawing/2014/main" id="{7A2A9828-7521-4723-8AFC-4C956ADCB3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4" name="Text Box 7">
          <a:extLst>
            <a:ext uri="{FF2B5EF4-FFF2-40B4-BE49-F238E27FC236}">
              <a16:creationId xmlns:a16="http://schemas.microsoft.com/office/drawing/2014/main" id="{A8716782-2C58-4D15-B93C-88E60C8A6A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5" name="Text Box 7">
          <a:extLst>
            <a:ext uri="{FF2B5EF4-FFF2-40B4-BE49-F238E27FC236}">
              <a16:creationId xmlns:a16="http://schemas.microsoft.com/office/drawing/2014/main" id="{101BBC4C-9621-4EFE-8AC6-831B19BA50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6" name="Text Box 7">
          <a:extLst>
            <a:ext uri="{FF2B5EF4-FFF2-40B4-BE49-F238E27FC236}">
              <a16:creationId xmlns:a16="http://schemas.microsoft.com/office/drawing/2014/main" id="{8A030EE5-18C9-40FE-B618-01409E36D1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7" name="Text Box 7">
          <a:extLst>
            <a:ext uri="{FF2B5EF4-FFF2-40B4-BE49-F238E27FC236}">
              <a16:creationId xmlns:a16="http://schemas.microsoft.com/office/drawing/2014/main" id="{BB969AB1-8AE0-4EC7-A7AC-CCDDCBA4D3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8" name="Text Box 7">
          <a:extLst>
            <a:ext uri="{FF2B5EF4-FFF2-40B4-BE49-F238E27FC236}">
              <a16:creationId xmlns:a16="http://schemas.microsoft.com/office/drawing/2014/main" id="{53B0FA1E-B6DC-4B7B-8887-3713A88B15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499" name="Text Box 7">
          <a:extLst>
            <a:ext uri="{FF2B5EF4-FFF2-40B4-BE49-F238E27FC236}">
              <a16:creationId xmlns:a16="http://schemas.microsoft.com/office/drawing/2014/main" id="{818619DC-E348-46FC-9319-827CC140F7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0" name="Text Box 7">
          <a:extLst>
            <a:ext uri="{FF2B5EF4-FFF2-40B4-BE49-F238E27FC236}">
              <a16:creationId xmlns:a16="http://schemas.microsoft.com/office/drawing/2014/main" id="{C617A110-6714-4386-94A0-F2617A5DF5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1" name="Text Box 7">
          <a:extLst>
            <a:ext uri="{FF2B5EF4-FFF2-40B4-BE49-F238E27FC236}">
              <a16:creationId xmlns:a16="http://schemas.microsoft.com/office/drawing/2014/main" id="{C7B09B49-4846-4F65-B79F-F76C731BE4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2" name="Text Box 7">
          <a:extLst>
            <a:ext uri="{FF2B5EF4-FFF2-40B4-BE49-F238E27FC236}">
              <a16:creationId xmlns:a16="http://schemas.microsoft.com/office/drawing/2014/main" id="{CE4C75FD-FE35-487E-9F27-18D6E8C36E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3" name="Text Box 7">
          <a:extLst>
            <a:ext uri="{FF2B5EF4-FFF2-40B4-BE49-F238E27FC236}">
              <a16:creationId xmlns:a16="http://schemas.microsoft.com/office/drawing/2014/main" id="{01A245B7-516F-4B5D-A3B6-7300AE283F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4" name="Text Box 7">
          <a:extLst>
            <a:ext uri="{FF2B5EF4-FFF2-40B4-BE49-F238E27FC236}">
              <a16:creationId xmlns:a16="http://schemas.microsoft.com/office/drawing/2014/main" id="{2E8308C7-6D2A-4B09-8F22-FF2A523C5B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5" name="Text Box 7">
          <a:extLst>
            <a:ext uri="{FF2B5EF4-FFF2-40B4-BE49-F238E27FC236}">
              <a16:creationId xmlns:a16="http://schemas.microsoft.com/office/drawing/2014/main" id="{E07FFFAF-877E-4EEA-A7B4-921D3CD036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6" name="Text Box 7">
          <a:extLst>
            <a:ext uri="{FF2B5EF4-FFF2-40B4-BE49-F238E27FC236}">
              <a16:creationId xmlns:a16="http://schemas.microsoft.com/office/drawing/2014/main" id="{956DEAF7-E155-479F-8A8F-7092108484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7" name="Text Box 7">
          <a:extLst>
            <a:ext uri="{FF2B5EF4-FFF2-40B4-BE49-F238E27FC236}">
              <a16:creationId xmlns:a16="http://schemas.microsoft.com/office/drawing/2014/main" id="{DAC32D7F-E28D-42EF-823E-E7E68757B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8" name="Text Box 7">
          <a:extLst>
            <a:ext uri="{FF2B5EF4-FFF2-40B4-BE49-F238E27FC236}">
              <a16:creationId xmlns:a16="http://schemas.microsoft.com/office/drawing/2014/main" id="{89728564-210C-4725-8C96-9EC77890BC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09" name="Text Box 7">
          <a:extLst>
            <a:ext uri="{FF2B5EF4-FFF2-40B4-BE49-F238E27FC236}">
              <a16:creationId xmlns:a16="http://schemas.microsoft.com/office/drawing/2014/main" id="{9F3B5173-371B-4853-8197-F160B98CCC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0" name="Text Box 7">
          <a:extLst>
            <a:ext uri="{FF2B5EF4-FFF2-40B4-BE49-F238E27FC236}">
              <a16:creationId xmlns:a16="http://schemas.microsoft.com/office/drawing/2014/main" id="{586EAFA3-1039-432C-AB69-64A9DBA7D3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1" name="Text Box 7">
          <a:extLst>
            <a:ext uri="{FF2B5EF4-FFF2-40B4-BE49-F238E27FC236}">
              <a16:creationId xmlns:a16="http://schemas.microsoft.com/office/drawing/2014/main" id="{D48DCA0F-FE90-43CF-8D8E-7A24FF88A6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2" name="Text Box 7">
          <a:extLst>
            <a:ext uri="{FF2B5EF4-FFF2-40B4-BE49-F238E27FC236}">
              <a16:creationId xmlns:a16="http://schemas.microsoft.com/office/drawing/2014/main" id="{73EAC28B-1531-48E7-AC13-E273F15B75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3" name="Text Box 7">
          <a:extLst>
            <a:ext uri="{FF2B5EF4-FFF2-40B4-BE49-F238E27FC236}">
              <a16:creationId xmlns:a16="http://schemas.microsoft.com/office/drawing/2014/main" id="{5AA849E6-8EDA-40BA-ACE3-205D0F1914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4" name="Text Box 7">
          <a:extLst>
            <a:ext uri="{FF2B5EF4-FFF2-40B4-BE49-F238E27FC236}">
              <a16:creationId xmlns:a16="http://schemas.microsoft.com/office/drawing/2014/main" id="{1B1D265D-D6B7-4810-94AA-034563D959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5" name="Text Box 7">
          <a:extLst>
            <a:ext uri="{FF2B5EF4-FFF2-40B4-BE49-F238E27FC236}">
              <a16:creationId xmlns:a16="http://schemas.microsoft.com/office/drawing/2014/main" id="{AD88EAF5-9B59-4055-AC85-10B6F7F615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6" name="Text Box 7">
          <a:extLst>
            <a:ext uri="{FF2B5EF4-FFF2-40B4-BE49-F238E27FC236}">
              <a16:creationId xmlns:a16="http://schemas.microsoft.com/office/drawing/2014/main" id="{77F5FCFB-233D-4374-A42A-09A6FCC706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7" name="Text Box 7">
          <a:extLst>
            <a:ext uri="{FF2B5EF4-FFF2-40B4-BE49-F238E27FC236}">
              <a16:creationId xmlns:a16="http://schemas.microsoft.com/office/drawing/2014/main" id="{B66850C0-4202-4CDA-972D-77D50D91E8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8" name="Text Box 7">
          <a:extLst>
            <a:ext uri="{FF2B5EF4-FFF2-40B4-BE49-F238E27FC236}">
              <a16:creationId xmlns:a16="http://schemas.microsoft.com/office/drawing/2014/main" id="{106A1A98-5CAC-44B5-BB34-5218256FA0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19" name="Text Box 7">
          <a:extLst>
            <a:ext uri="{FF2B5EF4-FFF2-40B4-BE49-F238E27FC236}">
              <a16:creationId xmlns:a16="http://schemas.microsoft.com/office/drawing/2014/main" id="{CDE7091B-E597-439E-A606-908056171C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0" name="Text Box 7">
          <a:extLst>
            <a:ext uri="{FF2B5EF4-FFF2-40B4-BE49-F238E27FC236}">
              <a16:creationId xmlns:a16="http://schemas.microsoft.com/office/drawing/2014/main" id="{C65CCB4F-444D-4104-854F-D693AF32DD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1" name="Text Box 7">
          <a:extLst>
            <a:ext uri="{FF2B5EF4-FFF2-40B4-BE49-F238E27FC236}">
              <a16:creationId xmlns:a16="http://schemas.microsoft.com/office/drawing/2014/main" id="{A3A06C47-DA39-48FA-8EDD-A98808D526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2" name="Text Box 7">
          <a:extLst>
            <a:ext uri="{FF2B5EF4-FFF2-40B4-BE49-F238E27FC236}">
              <a16:creationId xmlns:a16="http://schemas.microsoft.com/office/drawing/2014/main" id="{1F8AE1BE-3013-43DC-9740-BF3C0543E3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3" name="Text Box 7">
          <a:extLst>
            <a:ext uri="{FF2B5EF4-FFF2-40B4-BE49-F238E27FC236}">
              <a16:creationId xmlns:a16="http://schemas.microsoft.com/office/drawing/2014/main" id="{85840F5C-7C41-4569-BCC6-122D01D70F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4" name="Text Box 7">
          <a:extLst>
            <a:ext uri="{FF2B5EF4-FFF2-40B4-BE49-F238E27FC236}">
              <a16:creationId xmlns:a16="http://schemas.microsoft.com/office/drawing/2014/main" id="{487EAD32-04F4-48C3-BA62-A5823C63AE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5" name="Text Box 7">
          <a:extLst>
            <a:ext uri="{FF2B5EF4-FFF2-40B4-BE49-F238E27FC236}">
              <a16:creationId xmlns:a16="http://schemas.microsoft.com/office/drawing/2014/main" id="{76B3B530-ED48-498B-A4E5-A7197C3230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6" name="Text Box 7">
          <a:extLst>
            <a:ext uri="{FF2B5EF4-FFF2-40B4-BE49-F238E27FC236}">
              <a16:creationId xmlns:a16="http://schemas.microsoft.com/office/drawing/2014/main" id="{ABFFB71F-3045-4983-B577-2D28EEB0E2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7" name="Text Box 7">
          <a:extLst>
            <a:ext uri="{FF2B5EF4-FFF2-40B4-BE49-F238E27FC236}">
              <a16:creationId xmlns:a16="http://schemas.microsoft.com/office/drawing/2014/main" id="{04F77AA0-69FF-4776-8BA7-FD40304616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8" name="Text Box 7">
          <a:extLst>
            <a:ext uri="{FF2B5EF4-FFF2-40B4-BE49-F238E27FC236}">
              <a16:creationId xmlns:a16="http://schemas.microsoft.com/office/drawing/2014/main" id="{8943A38A-ADFA-4409-8030-A7967EA758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29" name="Text Box 7">
          <a:extLst>
            <a:ext uri="{FF2B5EF4-FFF2-40B4-BE49-F238E27FC236}">
              <a16:creationId xmlns:a16="http://schemas.microsoft.com/office/drawing/2014/main" id="{34FE0189-DBC7-4945-97F3-3AD8C82C69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0" name="Text Box 7">
          <a:extLst>
            <a:ext uri="{FF2B5EF4-FFF2-40B4-BE49-F238E27FC236}">
              <a16:creationId xmlns:a16="http://schemas.microsoft.com/office/drawing/2014/main" id="{F474CB3D-8DD0-4913-AC7B-EB235C051D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1" name="Text Box 7">
          <a:extLst>
            <a:ext uri="{FF2B5EF4-FFF2-40B4-BE49-F238E27FC236}">
              <a16:creationId xmlns:a16="http://schemas.microsoft.com/office/drawing/2014/main" id="{FFF71B55-86F2-4C7D-B3B9-32967C7854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2" name="Text Box 7">
          <a:extLst>
            <a:ext uri="{FF2B5EF4-FFF2-40B4-BE49-F238E27FC236}">
              <a16:creationId xmlns:a16="http://schemas.microsoft.com/office/drawing/2014/main" id="{AFF44016-40BA-40A4-AAD5-50B2247765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3" name="Text Box 7">
          <a:extLst>
            <a:ext uri="{FF2B5EF4-FFF2-40B4-BE49-F238E27FC236}">
              <a16:creationId xmlns:a16="http://schemas.microsoft.com/office/drawing/2014/main" id="{74BB5C6A-D81E-4C66-BD42-22CE151731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4" name="Text Box 7">
          <a:extLst>
            <a:ext uri="{FF2B5EF4-FFF2-40B4-BE49-F238E27FC236}">
              <a16:creationId xmlns:a16="http://schemas.microsoft.com/office/drawing/2014/main" id="{9B568228-4CFA-4423-9850-6307FA758E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5" name="Text Box 7">
          <a:extLst>
            <a:ext uri="{FF2B5EF4-FFF2-40B4-BE49-F238E27FC236}">
              <a16:creationId xmlns:a16="http://schemas.microsoft.com/office/drawing/2014/main" id="{D9BBBE96-3F86-4399-BC47-77F4787E36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6" name="Text Box 7">
          <a:extLst>
            <a:ext uri="{FF2B5EF4-FFF2-40B4-BE49-F238E27FC236}">
              <a16:creationId xmlns:a16="http://schemas.microsoft.com/office/drawing/2014/main" id="{98028571-6CF5-4F74-BB1F-5B9E45F8C1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7" name="Text Box 7">
          <a:extLst>
            <a:ext uri="{FF2B5EF4-FFF2-40B4-BE49-F238E27FC236}">
              <a16:creationId xmlns:a16="http://schemas.microsoft.com/office/drawing/2014/main" id="{9AAFB3A1-DD3E-4E6F-8E14-C1B806E5AB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8" name="Text Box 7">
          <a:extLst>
            <a:ext uri="{FF2B5EF4-FFF2-40B4-BE49-F238E27FC236}">
              <a16:creationId xmlns:a16="http://schemas.microsoft.com/office/drawing/2014/main" id="{69691AB3-1201-4A11-A83B-610D244C52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39" name="Text Box 7">
          <a:extLst>
            <a:ext uri="{FF2B5EF4-FFF2-40B4-BE49-F238E27FC236}">
              <a16:creationId xmlns:a16="http://schemas.microsoft.com/office/drawing/2014/main" id="{519302A0-A663-45E6-9AD3-7D011EE5AC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0" name="Text Box 7">
          <a:extLst>
            <a:ext uri="{FF2B5EF4-FFF2-40B4-BE49-F238E27FC236}">
              <a16:creationId xmlns:a16="http://schemas.microsoft.com/office/drawing/2014/main" id="{56A89CD0-7EC1-4F69-8B35-C617142860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1" name="Text Box 7">
          <a:extLst>
            <a:ext uri="{FF2B5EF4-FFF2-40B4-BE49-F238E27FC236}">
              <a16:creationId xmlns:a16="http://schemas.microsoft.com/office/drawing/2014/main" id="{547E1AD9-D62D-4C05-8BB9-DA80B50E8B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2" name="Text Box 7">
          <a:extLst>
            <a:ext uri="{FF2B5EF4-FFF2-40B4-BE49-F238E27FC236}">
              <a16:creationId xmlns:a16="http://schemas.microsoft.com/office/drawing/2014/main" id="{8B017DE4-668E-40E7-BD9E-F82594E43A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3" name="Text Box 7">
          <a:extLst>
            <a:ext uri="{FF2B5EF4-FFF2-40B4-BE49-F238E27FC236}">
              <a16:creationId xmlns:a16="http://schemas.microsoft.com/office/drawing/2014/main" id="{5B71AAC9-746B-4049-8C69-45EA1D49E2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4" name="Text Box 7">
          <a:extLst>
            <a:ext uri="{FF2B5EF4-FFF2-40B4-BE49-F238E27FC236}">
              <a16:creationId xmlns:a16="http://schemas.microsoft.com/office/drawing/2014/main" id="{A9811E66-361D-4548-96BC-DB2CB74893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5" name="Text Box 7">
          <a:extLst>
            <a:ext uri="{FF2B5EF4-FFF2-40B4-BE49-F238E27FC236}">
              <a16:creationId xmlns:a16="http://schemas.microsoft.com/office/drawing/2014/main" id="{FDD892CF-F878-49E1-A873-19C0F0A722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6" name="Text Box 7">
          <a:extLst>
            <a:ext uri="{FF2B5EF4-FFF2-40B4-BE49-F238E27FC236}">
              <a16:creationId xmlns:a16="http://schemas.microsoft.com/office/drawing/2014/main" id="{61CC6D22-15A2-4303-BCE0-301E97DFF7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7" name="Text Box 7">
          <a:extLst>
            <a:ext uri="{FF2B5EF4-FFF2-40B4-BE49-F238E27FC236}">
              <a16:creationId xmlns:a16="http://schemas.microsoft.com/office/drawing/2014/main" id="{A3C0EE45-66F6-4F0B-A16E-A58089FAED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8" name="Text Box 7">
          <a:extLst>
            <a:ext uri="{FF2B5EF4-FFF2-40B4-BE49-F238E27FC236}">
              <a16:creationId xmlns:a16="http://schemas.microsoft.com/office/drawing/2014/main" id="{F4A0143E-0398-499F-8D47-49A3462D5F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49" name="Text Box 7">
          <a:extLst>
            <a:ext uri="{FF2B5EF4-FFF2-40B4-BE49-F238E27FC236}">
              <a16:creationId xmlns:a16="http://schemas.microsoft.com/office/drawing/2014/main" id="{535584CA-9F08-4C88-97DA-7F29DD38B6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0" name="Text Box 7">
          <a:extLst>
            <a:ext uri="{FF2B5EF4-FFF2-40B4-BE49-F238E27FC236}">
              <a16:creationId xmlns:a16="http://schemas.microsoft.com/office/drawing/2014/main" id="{476C64FE-9D2A-46B2-8488-45B05A75C8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1" name="Text Box 7">
          <a:extLst>
            <a:ext uri="{FF2B5EF4-FFF2-40B4-BE49-F238E27FC236}">
              <a16:creationId xmlns:a16="http://schemas.microsoft.com/office/drawing/2014/main" id="{6558EB5F-5D29-4E62-B051-01E591F712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2" name="Text Box 7">
          <a:extLst>
            <a:ext uri="{FF2B5EF4-FFF2-40B4-BE49-F238E27FC236}">
              <a16:creationId xmlns:a16="http://schemas.microsoft.com/office/drawing/2014/main" id="{42958FC9-C7E4-4E03-BCBE-0CE10349FB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3" name="Text Box 7">
          <a:extLst>
            <a:ext uri="{FF2B5EF4-FFF2-40B4-BE49-F238E27FC236}">
              <a16:creationId xmlns:a16="http://schemas.microsoft.com/office/drawing/2014/main" id="{2AC8EBF2-C922-4078-94C7-5638A765F2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4" name="Text Box 7">
          <a:extLst>
            <a:ext uri="{FF2B5EF4-FFF2-40B4-BE49-F238E27FC236}">
              <a16:creationId xmlns:a16="http://schemas.microsoft.com/office/drawing/2014/main" id="{DBF4735E-429C-44AC-B6A8-951E832411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5" name="Text Box 7">
          <a:extLst>
            <a:ext uri="{FF2B5EF4-FFF2-40B4-BE49-F238E27FC236}">
              <a16:creationId xmlns:a16="http://schemas.microsoft.com/office/drawing/2014/main" id="{23049147-751D-4DD2-9355-575835BCAA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6" name="Text Box 7">
          <a:extLst>
            <a:ext uri="{FF2B5EF4-FFF2-40B4-BE49-F238E27FC236}">
              <a16:creationId xmlns:a16="http://schemas.microsoft.com/office/drawing/2014/main" id="{A47E062C-F6C8-4BC3-8A73-56586F8A91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7" name="Text Box 7">
          <a:extLst>
            <a:ext uri="{FF2B5EF4-FFF2-40B4-BE49-F238E27FC236}">
              <a16:creationId xmlns:a16="http://schemas.microsoft.com/office/drawing/2014/main" id="{0428E1DA-ACA4-4431-9DAE-89CE8473EA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8" name="Text Box 7">
          <a:extLst>
            <a:ext uri="{FF2B5EF4-FFF2-40B4-BE49-F238E27FC236}">
              <a16:creationId xmlns:a16="http://schemas.microsoft.com/office/drawing/2014/main" id="{2A6BAA9E-A855-4C92-91E8-7FB127C58F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59" name="Text Box 7">
          <a:extLst>
            <a:ext uri="{FF2B5EF4-FFF2-40B4-BE49-F238E27FC236}">
              <a16:creationId xmlns:a16="http://schemas.microsoft.com/office/drawing/2014/main" id="{3DEBA050-EF00-4177-A546-121B989850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0" name="Text Box 7">
          <a:extLst>
            <a:ext uri="{FF2B5EF4-FFF2-40B4-BE49-F238E27FC236}">
              <a16:creationId xmlns:a16="http://schemas.microsoft.com/office/drawing/2014/main" id="{01BDA8DC-1E7B-402E-AA22-933CF69429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1" name="Text Box 7">
          <a:extLst>
            <a:ext uri="{FF2B5EF4-FFF2-40B4-BE49-F238E27FC236}">
              <a16:creationId xmlns:a16="http://schemas.microsoft.com/office/drawing/2014/main" id="{BB021655-3277-4719-8FC2-F156243789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2" name="Text Box 7">
          <a:extLst>
            <a:ext uri="{FF2B5EF4-FFF2-40B4-BE49-F238E27FC236}">
              <a16:creationId xmlns:a16="http://schemas.microsoft.com/office/drawing/2014/main" id="{1A238708-9E23-4A08-A125-688E7E3079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3" name="Text Box 7">
          <a:extLst>
            <a:ext uri="{FF2B5EF4-FFF2-40B4-BE49-F238E27FC236}">
              <a16:creationId xmlns:a16="http://schemas.microsoft.com/office/drawing/2014/main" id="{9A0EF518-8576-4077-A923-00D1A8949D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4" name="Text Box 7">
          <a:extLst>
            <a:ext uri="{FF2B5EF4-FFF2-40B4-BE49-F238E27FC236}">
              <a16:creationId xmlns:a16="http://schemas.microsoft.com/office/drawing/2014/main" id="{E5EBDDAD-42A7-4686-B9A6-2661012C75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5" name="Text Box 7">
          <a:extLst>
            <a:ext uri="{FF2B5EF4-FFF2-40B4-BE49-F238E27FC236}">
              <a16:creationId xmlns:a16="http://schemas.microsoft.com/office/drawing/2014/main" id="{561A57E8-4934-4019-B184-D8B75434E8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6" name="Text Box 7">
          <a:extLst>
            <a:ext uri="{FF2B5EF4-FFF2-40B4-BE49-F238E27FC236}">
              <a16:creationId xmlns:a16="http://schemas.microsoft.com/office/drawing/2014/main" id="{7266720D-0815-4310-9AD7-0F76458066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7" name="Text Box 7">
          <a:extLst>
            <a:ext uri="{FF2B5EF4-FFF2-40B4-BE49-F238E27FC236}">
              <a16:creationId xmlns:a16="http://schemas.microsoft.com/office/drawing/2014/main" id="{12A8C9A7-665E-4EA4-91B2-96B54D8763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8" name="Text Box 7">
          <a:extLst>
            <a:ext uri="{FF2B5EF4-FFF2-40B4-BE49-F238E27FC236}">
              <a16:creationId xmlns:a16="http://schemas.microsoft.com/office/drawing/2014/main" id="{EBC49637-D75F-4300-BDCE-61AB1B73B5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69" name="Text Box 7">
          <a:extLst>
            <a:ext uri="{FF2B5EF4-FFF2-40B4-BE49-F238E27FC236}">
              <a16:creationId xmlns:a16="http://schemas.microsoft.com/office/drawing/2014/main" id="{EC683024-DB5B-48C2-83A2-EC1BE3216E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0" name="Text Box 7">
          <a:extLst>
            <a:ext uri="{FF2B5EF4-FFF2-40B4-BE49-F238E27FC236}">
              <a16:creationId xmlns:a16="http://schemas.microsoft.com/office/drawing/2014/main" id="{F5975C2F-7FD0-4955-B7EF-A20848824F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1" name="Text Box 7">
          <a:extLst>
            <a:ext uri="{FF2B5EF4-FFF2-40B4-BE49-F238E27FC236}">
              <a16:creationId xmlns:a16="http://schemas.microsoft.com/office/drawing/2014/main" id="{30583B22-C28D-43B5-96B6-3B5E8D78C9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2" name="Text Box 7">
          <a:extLst>
            <a:ext uri="{FF2B5EF4-FFF2-40B4-BE49-F238E27FC236}">
              <a16:creationId xmlns:a16="http://schemas.microsoft.com/office/drawing/2014/main" id="{F9900CA4-E1E5-4E06-BA3D-720775B98B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3" name="Text Box 7">
          <a:extLst>
            <a:ext uri="{FF2B5EF4-FFF2-40B4-BE49-F238E27FC236}">
              <a16:creationId xmlns:a16="http://schemas.microsoft.com/office/drawing/2014/main" id="{F97DF1EC-DCA3-46DA-919F-A40D26A54F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4" name="Text Box 7">
          <a:extLst>
            <a:ext uri="{FF2B5EF4-FFF2-40B4-BE49-F238E27FC236}">
              <a16:creationId xmlns:a16="http://schemas.microsoft.com/office/drawing/2014/main" id="{1B8EF864-F7E4-4C88-8188-CA6AEF1FDA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5" name="Text Box 7">
          <a:extLst>
            <a:ext uri="{FF2B5EF4-FFF2-40B4-BE49-F238E27FC236}">
              <a16:creationId xmlns:a16="http://schemas.microsoft.com/office/drawing/2014/main" id="{00A66643-D574-448B-80C5-5191B39937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6" name="Text Box 7">
          <a:extLst>
            <a:ext uri="{FF2B5EF4-FFF2-40B4-BE49-F238E27FC236}">
              <a16:creationId xmlns:a16="http://schemas.microsoft.com/office/drawing/2014/main" id="{1B654C12-F8FF-4182-8071-E813C04DF2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7" name="Text Box 7">
          <a:extLst>
            <a:ext uri="{FF2B5EF4-FFF2-40B4-BE49-F238E27FC236}">
              <a16:creationId xmlns:a16="http://schemas.microsoft.com/office/drawing/2014/main" id="{CBA67296-12A8-4168-A85C-26EDFFFCDC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8" name="Text Box 7">
          <a:extLst>
            <a:ext uri="{FF2B5EF4-FFF2-40B4-BE49-F238E27FC236}">
              <a16:creationId xmlns:a16="http://schemas.microsoft.com/office/drawing/2014/main" id="{4EE5BCDD-170C-4ACD-8E80-FB705944A0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79" name="Text Box 7">
          <a:extLst>
            <a:ext uri="{FF2B5EF4-FFF2-40B4-BE49-F238E27FC236}">
              <a16:creationId xmlns:a16="http://schemas.microsoft.com/office/drawing/2014/main" id="{89D93380-E540-4734-B87C-BA3FDC3964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0" name="Text Box 7">
          <a:extLst>
            <a:ext uri="{FF2B5EF4-FFF2-40B4-BE49-F238E27FC236}">
              <a16:creationId xmlns:a16="http://schemas.microsoft.com/office/drawing/2014/main" id="{EC1D0F0A-3D16-49A8-8065-8DDDC4E980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1" name="Text Box 7">
          <a:extLst>
            <a:ext uri="{FF2B5EF4-FFF2-40B4-BE49-F238E27FC236}">
              <a16:creationId xmlns:a16="http://schemas.microsoft.com/office/drawing/2014/main" id="{BC133D0B-AA2B-4D27-81D5-E49C5A3947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2" name="Text Box 7">
          <a:extLst>
            <a:ext uri="{FF2B5EF4-FFF2-40B4-BE49-F238E27FC236}">
              <a16:creationId xmlns:a16="http://schemas.microsoft.com/office/drawing/2014/main" id="{4301C97B-E671-4ED8-9C02-9C783C270A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3" name="Text Box 7">
          <a:extLst>
            <a:ext uri="{FF2B5EF4-FFF2-40B4-BE49-F238E27FC236}">
              <a16:creationId xmlns:a16="http://schemas.microsoft.com/office/drawing/2014/main" id="{DFCA1F5F-EC17-47BB-927F-0025F922E1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4" name="Text Box 7">
          <a:extLst>
            <a:ext uri="{FF2B5EF4-FFF2-40B4-BE49-F238E27FC236}">
              <a16:creationId xmlns:a16="http://schemas.microsoft.com/office/drawing/2014/main" id="{AB6D3AC9-E10C-4D64-9C60-A81F1A7ECE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5" name="Text Box 7">
          <a:extLst>
            <a:ext uri="{FF2B5EF4-FFF2-40B4-BE49-F238E27FC236}">
              <a16:creationId xmlns:a16="http://schemas.microsoft.com/office/drawing/2014/main" id="{4E42E15E-FD9B-492E-84FC-89464E0C02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6" name="Text Box 7">
          <a:extLst>
            <a:ext uri="{FF2B5EF4-FFF2-40B4-BE49-F238E27FC236}">
              <a16:creationId xmlns:a16="http://schemas.microsoft.com/office/drawing/2014/main" id="{175D0B74-0D0D-4C90-9CA3-A403C07F7A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7" name="Text Box 7">
          <a:extLst>
            <a:ext uri="{FF2B5EF4-FFF2-40B4-BE49-F238E27FC236}">
              <a16:creationId xmlns:a16="http://schemas.microsoft.com/office/drawing/2014/main" id="{0800FBD8-B2BE-4CFE-9814-56EA7B313D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8" name="Text Box 7">
          <a:extLst>
            <a:ext uri="{FF2B5EF4-FFF2-40B4-BE49-F238E27FC236}">
              <a16:creationId xmlns:a16="http://schemas.microsoft.com/office/drawing/2014/main" id="{3EBDEF30-D445-4E79-AEA0-2ABEB334D6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89" name="Text Box 7">
          <a:extLst>
            <a:ext uri="{FF2B5EF4-FFF2-40B4-BE49-F238E27FC236}">
              <a16:creationId xmlns:a16="http://schemas.microsoft.com/office/drawing/2014/main" id="{5E63E843-62D1-4522-9476-999BC2983D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0" name="Text Box 7">
          <a:extLst>
            <a:ext uri="{FF2B5EF4-FFF2-40B4-BE49-F238E27FC236}">
              <a16:creationId xmlns:a16="http://schemas.microsoft.com/office/drawing/2014/main" id="{EB57AC1F-CDC4-4D01-9C78-79457591BB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1" name="Text Box 7">
          <a:extLst>
            <a:ext uri="{FF2B5EF4-FFF2-40B4-BE49-F238E27FC236}">
              <a16:creationId xmlns:a16="http://schemas.microsoft.com/office/drawing/2014/main" id="{457B9FEF-2E8A-4CD4-B350-3314C147AC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2" name="Text Box 7">
          <a:extLst>
            <a:ext uri="{FF2B5EF4-FFF2-40B4-BE49-F238E27FC236}">
              <a16:creationId xmlns:a16="http://schemas.microsoft.com/office/drawing/2014/main" id="{DDB4F007-6A78-42DF-B14E-7E3B0CF29C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3" name="Text Box 7">
          <a:extLst>
            <a:ext uri="{FF2B5EF4-FFF2-40B4-BE49-F238E27FC236}">
              <a16:creationId xmlns:a16="http://schemas.microsoft.com/office/drawing/2014/main" id="{A6E97438-6316-40B1-A92B-09EC3E5FF0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4" name="Text Box 7">
          <a:extLst>
            <a:ext uri="{FF2B5EF4-FFF2-40B4-BE49-F238E27FC236}">
              <a16:creationId xmlns:a16="http://schemas.microsoft.com/office/drawing/2014/main" id="{2182A329-A963-4D38-B458-5F011AE21A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5" name="Text Box 7">
          <a:extLst>
            <a:ext uri="{FF2B5EF4-FFF2-40B4-BE49-F238E27FC236}">
              <a16:creationId xmlns:a16="http://schemas.microsoft.com/office/drawing/2014/main" id="{F52F34F6-2201-4F4F-B295-C73A01BC90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6" name="Text Box 7">
          <a:extLst>
            <a:ext uri="{FF2B5EF4-FFF2-40B4-BE49-F238E27FC236}">
              <a16:creationId xmlns:a16="http://schemas.microsoft.com/office/drawing/2014/main" id="{89888F50-790B-4870-ACED-D4DF3227FA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7" name="Text Box 7">
          <a:extLst>
            <a:ext uri="{FF2B5EF4-FFF2-40B4-BE49-F238E27FC236}">
              <a16:creationId xmlns:a16="http://schemas.microsoft.com/office/drawing/2014/main" id="{BA2FEC06-B958-4763-AE2E-3CBD14D733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8" name="Text Box 7">
          <a:extLst>
            <a:ext uri="{FF2B5EF4-FFF2-40B4-BE49-F238E27FC236}">
              <a16:creationId xmlns:a16="http://schemas.microsoft.com/office/drawing/2014/main" id="{2BAEEC3B-2ED7-4B23-9EDB-E0881C27CC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599" name="Text Box 7">
          <a:extLst>
            <a:ext uri="{FF2B5EF4-FFF2-40B4-BE49-F238E27FC236}">
              <a16:creationId xmlns:a16="http://schemas.microsoft.com/office/drawing/2014/main" id="{0C277740-6822-4CDF-88FE-9520345BE4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0" name="Text Box 7">
          <a:extLst>
            <a:ext uri="{FF2B5EF4-FFF2-40B4-BE49-F238E27FC236}">
              <a16:creationId xmlns:a16="http://schemas.microsoft.com/office/drawing/2014/main" id="{33852B28-8A91-4778-95E0-563EC41AC6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1" name="Text Box 7">
          <a:extLst>
            <a:ext uri="{FF2B5EF4-FFF2-40B4-BE49-F238E27FC236}">
              <a16:creationId xmlns:a16="http://schemas.microsoft.com/office/drawing/2014/main" id="{B9307E58-62E5-4712-81A7-F4B72BFD86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2" name="Text Box 7">
          <a:extLst>
            <a:ext uri="{FF2B5EF4-FFF2-40B4-BE49-F238E27FC236}">
              <a16:creationId xmlns:a16="http://schemas.microsoft.com/office/drawing/2014/main" id="{21F5F66F-B4A1-421F-94E3-C89B1588EB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3" name="Text Box 7">
          <a:extLst>
            <a:ext uri="{FF2B5EF4-FFF2-40B4-BE49-F238E27FC236}">
              <a16:creationId xmlns:a16="http://schemas.microsoft.com/office/drawing/2014/main" id="{5D3DA080-E08B-4FDA-81AC-BC98310558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4" name="Text Box 7">
          <a:extLst>
            <a:ext uri="{FF2B5EF4-FFF2-40B4-BE49-F238E27FC236}">
              <a16:creationId xmlns:a16="http://schemas.microsoft.com/office/drawing/2014/main" id="{968C8A1B-29EF-4BA6-B1C7-7C87A962FC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5" name="Text Box 7">
          <a:extLst>
            <a:ext uri="{FF2B5EF4-FFF2-40B4-BE49-F238E27FC236}">
              <a16:creationId xmlns:a16="http://schemas.microsoft.com/office/drawing/2014/main" id="{4A8315C4-2E9B-46F3-A997-56AE06C298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6" name="Text Box 7">
          <a:extLst>
            <a:ext uri="{FF2B5EF4-FFF2-40B4-BE49-F238E27FC236}">
              <a16:creationId xmlns:a16="http://schemas.microsoft.com/office/drawing/2014/main" id="{130ACFD8-B83F-450D-94C1-FAFE7E01F0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7" name="Text Box 7">
          <a:extLst>
            <a:ext uri="{FF2B5EF4-FFF2-40B4-BE49-F238E27FC236}">
              <a16:creationId xmlns:a16="http://schemas.microsoft.com/office/drawing/2014/main" id="{B3E7820E-171F-4657-B6B8-F34C85D81D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8" name="Text Box 7">
          <a:extLst>
            <a:ext uri="{FF2B5EF4-FFF2-40B4-BE49-F238E27FC236}">
              <a16:creationId xmlns:a16="http://schemas.microsoft.com/office/drawing/2014/main" id="{CF9E15B3-4289-4471-81DA-AFC2C5D03E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09" name="Text Box 7">
          <a:extLst>
            <a:ext uri="{FF2B5EF4-FFF2-40B4-BE49-F238E27FC236}">
              <a16:creationId xmlns:a16="http://schemas.microsoft.com/office/drawing/2014/main" id="{DDC51BA7-1CAD-44D9-8499-CD5A376F2A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0" name="Text Box 7">
          <a:extLst>
            <a:ext uri="{FF2B5EF4-FFF2-40B4-BE49-F238E27FC236}">
              <a16:creationId xmlns:a16="http://schemas.microsoft.com/office/drawing/2014/main" id="{45A4B821-2744-40A8-A06E-C5F224D014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1" name="Text Box 7">
          <a:extLst>
            <a:ext uri="{FF2B5EF4-FFF2-40B4-BE49-F238E27FC236}">
              <a16:creationId xmlns:a16="http://schemas.microsoft.com/office/drawing/2014/main" id="{B0BC4A34-6E7D-4B05-AE13-2723868AA1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2" name="Text Box 7">
          <a:extLst>
            <a:ext uri="{FF2B5EF4-FFF2-40B4-BE49-F238E27FC236}">
              <a16:creationId xmlns:a16="http://schemas.microsoft.com/office/drawing/2014/main" id="{522823CE-0C42-4018-AD1B-C544E3E388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3" name="Text Box 7">
          <a:extLst>
            <a:ext uri="{FF2B5EF4-FFF2-40B4-BE49-F238E27FC236}">
              <a16:creationId xmlns:a16="http://schemas.microsoft.com/office/drawing/2014/main" id="{D8AF29AD-AD04-4682-A006-58DE91CA4D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4" name="Text Box 7">
          <a:extLst>
            <a:ext uri="{FF2B5EF4-FFF2-40B4-BE49-F238E27FC236}">
              <a16:creationId xmlns:a16="http://schemas.microsoft.com/office/drawing/2014/main" id="{0C6C02B9-887F-4493-B89C-E08C1E35C4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5" name="Text Box 7">
          <a:extLst>
            <a:ext uri="{FF2B5EF4-FFF2-40B4-BE49-F238E27FC236}">
              <a16:creationId xmlns:a16="http://schemas.microsoft.com/office/drawing/2014/main" id="{7B56EE59-BB47-4183-8093-ABEEB65F4C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6" name="Text Box 7">
          <a:extLst>
            <a:ext uri="{FF2B5EF4-FFF2-40B4-BE49-F238E27FC236}">
              <a16:creationId xmlns:a16="http://schemas.microsoft.com/office/drawing/2014/main" id="{3AE1AED0-1D72-4240-848B-0086A0D17D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7" name="Text Box 7">
          <a:extLst>
            <a:ext uri="{FF2B5EF4-FFF2-40B4-BE49-F238E27FC236}">
              <a16:creationId xmlns:a16="http://schemas.microsoft.com/office/drawing/2014/main" id="{344F7320-00CD-455C-B80F-C161A687FD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8" name="Text Box 7">
          <a:extLst>
            <a:ext uri="{FF2B5EF4-FFF2-40B4-BE49-F238E27FC236}">
              <a16:creationId xmlns:a16="http://schemas.microsoft.com/office/drawing/2014/main" id="{B93B152F-CFE0-4D44-8B5D-F3669D3338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19" name="Text Box 7">
          <a:extLst>
            <a:ext uri="{FF2B5EF4-FFF2-40B4-BE49-F238E27FC236}">
              <a16:creationId xmlns:a16="http://schemas.microsoft.com/office/drawing/2014/main" id="{757239EB-BF3A-4092-BDAE-8D20E3CF74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0" name="Text Box 7">
          <a:extLst>
            <a:ext uri="{FF2B5EF4-FFF2-40B4-BE49-F238E27FC236}">
              <a16:creationId xmlns:a16="http://schemas.microsoft.com/office/drawing/2014/main" id="{F326E09F-C8C0-4F1A-8801-60A735237A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1" name="Text Box 7">
          <a:extLst>
            <a:ext uri="{FF2B5EF4-FFF2-40B4-BE49-F238E27FC236}">
              <a16:creationId xmlns:a16="http://schemas.microsoft.com/office/drawing/2014/main" id="{5842458B-1E41-400B-A530-339E8337A3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2" name="Text Box 7">
          <a:extLst>
            <a:ext uri="{FF2B5EF4-FFF2-40B4-BE49-F238E27FC236}">
              <a16:creationId xmlns:a16="http://schemas.microsoft.com/office/drawing/2014/main" id="{08654EBB-0CB2-4A95-BD14-EA0ECB773B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3" name="Text Box 7">
          <a:extLst>
            <a:ext uri="{FF2B5EF4-FFF2-40B4-BE49-F238E27FC236}">
              <a16:creationId xmlns:a16="http://schemas.microsoft.com/office/drawing/2014/main" id="{EF466EC9-D8E2-4E02-AD9F-F26ED28813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4" name="Text Box 7">
          <a:extLst>
            <a:ext uri="{FF2B5EF4-FFF2-40B4-BE49-F238E27FC236}">
              <a16:creationId xmlns:a16="http://schemas.microsoft.com/office/drawing/2014/main" id="{5794ED4A-8768-426F-87F7-F48D23EAB2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5" name="Text Box 7">
          <a:extLst>
            <a:ext uri="{FF2B5EF4-FFF2-40B4-BE49-F238E27FC236}">
              <a16:creationId xmlns:a16="http://schemas.microsoft.com/office/drawing/2014/main" id="{971D29FD-8411-45C0-A38B-B8DB20A73B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6" name="Text Box 7">
          <a:extLst>
            <a:ext uri="{FF2B5EF4-FFF2-40B4-BE49-F238E27FC236}">
              <a16:creationId xmlns:a16="http://schemas.microsoft.com/office/drawing/2014/main" id="{DBCE5BAD-577E-475B-81EA-3585BB409B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7" name="Text Box 7">
          <a:extLst>
            <a:ext uri="{FF2B5EF4-FFF2-40B4-BE49-F238E27FC236}">
              <a16:creationId xmlns:a16="http://schemas.microsoft.com/office/drawing/2014/main" id="{75297DC5-7157-4436-B952-4F9A265C0D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8" name="Text Box 7">
          <a:extLst>
            <a:ext uri="{FF2B5EF4-FFF2-40B4-BE49-F238E27FC236}">
              <a16:creationId xmlns:a16="http://schemas.microsoft.com/office/drawing/2014/main" id="{9102C30F-13D0-413A-AE02-3FEFC568FA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29" name="Text Box 7">
          <a:extLst>
            <a:ext uri="{FF2B5EF4-FFF2-40B4-BE49-F238E27FC236}">
              <a16:creationId xmlns:a16="http://schemas.microsoft.com/office/drawing/2014/main" id="{67D18647-4AD5-467B-B6BF-D61DB349A0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0" name="Text Box 7">
          <a:extLst>
            <a:ext uri="{FF2B5EF4-FFF2-40B4-BE49-F238E27FC236}">
              <a16:creationId xmlns:a16="http://schemas.microsoft.com/office/drawing/2014/main" id="{2ED7231D-6EF2-4779-A6EA-BAEF8CCB99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1" name="Text Box 7">
          <a:extLst>
            <a:ext uri="{FF2B5EF4-FFF2-40B4-BE49-F238E27FC236}">
              <a16:creationId xmlns:a16="http://schemas.microsoft.com/office/drawing/2014/main" id="{D3FC62CD-7923-41CD-8068-FE5A6E94C0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2" name="Text Box 7">
          <a:extLst>
            <a:ext uri="{FF2B5EF4-FFF2-40B4-BE49-F238E27FC236}">
              <a16:creationId xmlns:a16="http://schemas.microsoft.com/office/drawing/2014/main" id="{BA8BDA7E-47DE-4843-8A27-AE50F2C792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3" name="Text Box 7">
          <a:extLst>
            <a:ext uri="{FF2B5EF4-FFF2-40B4-BE49-F238E27FC236}">
              <a16:creationId xmlns:a16="http://schemas.microsoft.com/office/drawing/2014/main" id="{7D895F19-FDCB-4E47-AF79-7F6E836F92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4" name="Text Box 7">
          <a:extLst>
            <a:ext uri="{FF2B5EF4-FFF2-40B4-BE49-F238E27FC236}">
              <a16:creationId xmlns:a16="http://schemas.microsoft.com/office/drawing/2014/main" id="{D02E26A0-0688-48AF-90C2-923C243C84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5" name="Text Box 7">
          <a:extLst>
            <a:ext uri="{FF2B5EF4-FFF2-40B4-BE49-F238E27FC236}">
              <a16:creationId xmlns:a16="http://schemas.microsoft.com/office/drawing/2014/main" id="{AD03BBF9-550E-4220-BE76-108A871C64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6" name="Text Box 7">
          <a:extLst>
            <a:ext uri="{FF2B5EF4-FFF2-40B4-BE49-F238E27FC236}">
              <a16:creationId xmlns:a16="http://schemas.microsoft.com/office/drawing/2014/main" id="{9AB2ECDC-89E8-4456-AC83-0CED1B854F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7" name="Text Box 7">
          <a:extLst>
            <a:ext uri="{FF2B5EF4-FFF2-40B4-BE49-F238E27FC236}">
              <a16:creationId xmlns:a16="http://schemas.microsoft.com/office/drawing/2014/main" id="{0DEE92C8-42A9-4D75-8906-E9E7139B7B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8" name="Text Box 7">
          <a:extLst>
            <a:ext uri="{FF2B5EF4-FFF2-40B4-BE49-F238E27FC236}">
              <a16:creationId xmlns:a16="http://schemas.microsoft.com/office/drawing/2014/main" id="{AE3F4913-6119-40D1-8BCD-62B1B40D9B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39" name="Text Box 7">
          <a:extLst>
            <a:ext uri="{FF2B5EF4-FFF2-40B4-BE49-F238E27FC236}">
              <a16:creationId xmlns:a16="http://schemas.microsoft.com/office/drawing/2014/main" id="{0D8FDB10-CE6D-421F-A304-CDA9724B48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0" name="Text Box 7">
          <a:extLst>
            <a:ext uri="{FF2B5EF4-FFF2-40B4-BE49-F238E27FC236}">
              <a16:creationId xmlns:a16="http://schemas.microsoft.com/office/drawing/2014/main" id="{4A921248-5E80-42DE-9284-37F887F63B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1" name="Text Box 7">
          <a:extLst>
            <a:ext uri="{FF2B5EF4-FFF2-40B4-BE49-F238E27FC236}">
              <a16:creationId xmlns:a16="http://schemas.microsoft.com/office/drawing/2014/main" id="{79C5A6D2-AD31-4B56-B3EA-5F66CE3E08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2" name="Text Box 7">
          <a:extLst>
            <a:ext uri="{FF2B5EF4-FFF2-40B4-BE49-F238E27FC236}">
              <a16:creationId xmlns:a16="http://schemas.microsoft.com/office/drawing/2014/main" id="{2E318224-F8AE-4B0C-9A2E-CB57394A8B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3" name="Text Box 7">
          <a:extLst>
            <a:ext uri="{FF2B5EF4-FFF2-40B4-BE49-F238E27FC236}">
              <a16:creationId xmlns:a16="http://schemas.microsoft.com/office/drawing/2014/main" id="{582C3676-D3F6-4538-B3B0-410E909CC5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4" name="Text Box 7">
          <a:extLst>
            <a:ext uri="{FF2B5EF4-FFF2-40B4-BE49-F238E27FC236}">
              <a16:creationId xmlns:a16="http://schemas.microsoft.com/office/drawing/2014/main" id="{B278552F-1A9A-4EDD-9719-4FAFC283D8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5" name="Text Box 7">
          <a:extLst>
            <a:ext uri="{FF2B5EF4-FFF2-40B4-BE49-F238E27FC236}">
              <a16:creationId xmlns:a16="http://schemas.microsoft.com/office/drawing/2014/main" id="{6DC2280B-9FB3-4D12-866D-9BD9841153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6" name="Text Box 7">
          <a:extLst>
            <a:ext uri="{FF2B5EF4-FFF2-40B4-BE49-F238E27FC236}">
              <a16:creationId xmlns:a16="http://schemas.microsoft.com/office/drawing/2014/main" id="{403145BD-368D-4003-9318-E9415C6D19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7" name="Text Box 7">
          <a:extLst>
            <a:ext uri="{FF2B5EF4-FFF2-40B4-BE49-F238E27FC236}">
              <a16:creationId xmlns:a16="http://schemas.microsoft.com/office/drawing/2014/main" id="{8C97A9AA-37D4-4762-951B-7BEB1FBF7C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8" name="Text Box 7">
          <a:extLst>
            <a:ext uri="{FF2B5EF4-FFF2-40B4-BE49-F238E27FC236}">
              <a16:creationId xmlns:a16="http://schemas.microsoft.com/office/drawing/2014/main" id="{7400847E-10EA-4527-AB03-B72B76146A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49" name="Text Box 7">
          <a:extLst>
            <a:ext uri="{FF2B5EF4-FFF2-40B4-BE49-F238E27FC236}">
              <a16:creationId xmlns:a16="http://schemas.microsoft.com/office/drawing/2014/main" id="{B62C0FC1-77CC-4B9C-98B1-F813CD8433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0" name="Text Box 7">
          <a:extLst>
            <a:ext uri="{FF2B5EF4-FFF2-40B4-BE49-F238E27FC236}">
              <a16:creationId xmlns:a16="http://schemas.microsoft.com/office/drawing/2014/main" id="{98CE36D7-98A8-4DCF-A078-3669427208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1" name="Text Box 7">
          <a:extLst>
            <a:ext uri="{FF2B5EF4-FFF2-40B4-BE49-F238E27FC236}">
              <a16:creationId xmlns:a16="http://schemas.microsoft.com/office/drawing/2014/main" id="{097C989C-0158-4D5D-B3C0-E76E09F55F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2" name="Text Box 7">
          <a:extLst>
            <a:ext uri="{FF2B5EF4-FFF2-40B4-BE49-F238E27FC236}">
              <a16:creationId xmlns:a16="http://schemas.microsoft.com/office/drawing/2014/main" id="{B08D15F3-E9C7-4E1A-8AC1-06D09E4002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3" name="Text Box 7">
          <a:extLst>
            <a:ext uri="{FF2B5EF4-FFF2-40B4-BE49-F238E27FC236}">
              <a16:creationId xmlns:a16="http://schemas.microsoft.com/office/drawing/2014/main" id="{4B827921-B80D-4E6F-92C7-C3537B84F4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4" name="Text Box 7">
          <a:extLst>
            <a:ext uri="{FF2B5EF4-FFF2-40B4-BE49-F238E27FC236}">
              <a16:creationId xmlns:a16="http://schemas.microsoft.com/office/drawing/2014/main" id="{487D4359-037F-4E65-8104-0A0B112096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5" name="Text Box 7">
          <a:extLst>
            <a:ext uri="{FF2B5EF4-FFF2-40B4-BE49-F238E27FC236}">
              <a16:creationId xmlns:a16="http://schemas.microsoft.com/office/drawing/2014/main" id="{CC9B6E27-EF96-4E9D-8908-A1B5AD930C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6" name="Text Box 7">
          <a:extLst>
            <a:ext uri="{FF2B5EF4-FFF2-40B4-BE49-F238E27FC236}">
              <a16:creationId xmlns:a16="http://schemas.microsoft.com/office/drawing/2014/main" id="{30DD95C3-80DE-40EB-B745-EF1406CC3E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7" name="Text Box 7">
          <a:extLst>
            <a:ext uri="{FF2B5EF4-FFF2-40B4-BE49-F238E27FC236}">
              <a16:creationId xmlns:a16="http://schemas.microsoft.com/office/drawing/2014/main" id="{214F0E29-77E3-4140-B4A7-199EAE23EA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8" name="Text Box 7">
          <a:extLst>
            <a:ext uri="{FF2B5EF4-FFF2-40B4-BE49-F238E27FC236}">
              <a16:creationId xmlns:a16="http://schemas.microsoft.com/office/drawing/2014/main" id="{45F46291-A8AD-45FB-8056-16D469BBD9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59" name="Text Box 7">
          <a:extLst>
            <a:ext uri="{FF2B5EF4-FFF2-40B4-BE49-F238E27FC236}">
              <a16:creationId xmlns:a16="http://schemas.microsoft.com/office/drawing/2014/main" id="{980D0872-2F10-4974-93E6-9708252226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0" name="Text Box 7">
          <a:extLst>
            <a:ext uri="{FF2B5EF4-FFF2-40B4-BE49-F238E27FC236}">
              <a16:creationId xmlns:a16="http://schemas.microsoft.com/office/drawing/2014/main" id="{C810B8A8-ABAA-4B19-B1FB-35BFD857B2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1" name="Text Box 7">
          <a:extLst>
            <a:ext uri="{FF2B5EF4-FFF2-40B4-BE49-F238E27FC236}">
              <a16:creationId xmlns:a16="http://schemas.microsoft.com/office/drawing/2014/main" id="{B79C9D9D-6BC7-410E-AD2A-323187A5B1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2" name="Text Box 7">
          <a:extLst>
            <a:ext uri="{FF2B5EF4-FFF2-40B4-BE49-F238E27FC236}">
              <a16:creationId xmlns:a16="http://schemas.microsoft.com/office/drawing/2014/main" id="{1AB54892-C45C-493C-B4BD-285D365A10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3" name="Text Box 7">
          <a:extLst>
            <a:ext uri="{FF2B5EF4-FFF2-40B4-BE49-F238E27FC236}">
              <a16:creationId xmlns:a16="http://schemas.microsoft.com/office/drawing/2014/main" id="{7A2A6B48-A5ED-4364-AAE4-0EFE35D959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4" name="Text Box 7">
          <a:extLst>
            <a:ext uri="{FF2B5EF4-FFF2-40B4-BE49-F238E27FC236}">
              <a16:creationId xmlns:a16="http://schemas.microsoft.com/office/drawing/2014/main" id="{6E2D59C2-0078-4C14-8362-61454B8CFD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5" name="Text Box 7">
          <a:extLst>
            <a:ext uri="{FF2B5EF4-FFF2-40B4-BE49-F238E27FC236}">
              <a16:creationId xmlns:a16="http://schemas.microsoft.com/office/drawing/2014/main" id="{76EC3829-85CA-4EE8-88BC-FCF8435DD1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6" name="Text Box 7">
          <a:extLst>
            <a:ext uri="{FF2B5EF4-FFF2-40B4-BE49-F238E27FC236}">
              <a16:creationId xmlns:a16="http://schemas.microsoft.com/office/drawing/2014/main" id="{1C52FCB5-CB3C-4CF1-BFF5-A7A965B4E6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7" name="Text Box 7">
          <a:extLst>
            <a:ext uri="{FF2B5EF4-FFF2-40B4-BE49-F238E27FC236}">
              <a16:creationId xmlns:a16="http://schemas.microsoft.com/office/drawing/2014/main" id="{F6E440C4-E0F1-4974-8E0A-71A6AFF1C6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8" name="Text Box 7">
          <a:extLst>
            <a:ext uri="{FF2B5EF4-FFF2-40B4-BE49-F238E27FC236}">
              <a16:creationId xmlns:a16="http://schemas.microsoft.com/office/drawing/2014/main" id="{3E15F7A9-EB16-4E6C-B378-764F7C8532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69" name="Text Box 7">
          <a:extLst>
            <a:ext uri="{FF2B5EF4-FFF2-40B4-BE49-F238E27FC236}">
              <a16:creationId xmlns:a16="http://schemas.microsoft.com/office/drawing/2014/main" id="{AAC5235A-3098-4B1E-9D29-41E65E283E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0" name="Text Box 7">
          <a:extLst>
            <a:ext uri="{FF2B5EF4-FFF2-40B4-BE49-F238E27FC236}">
              <a16:creationId xmlns:a16="http://schemas.microsoft.com/office/drawing/2014/main" id="{CC0D25FA-459F-46AA-9A95-BC1FF0CC30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1" name="Text Box 7">
          <a:extLst>
            <a:ext uri="{FF2B5EF4-FFF2-40B4-BE49-F238E27FC236}">
              <a16:creationId xmlns:a16="http://schemas.microsoft.com/office/drawing/2014/main" id="{39AA38EA-B1D5-4E03-BB16-8227B5D548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2" name="Text Box 7">
          <a:extLst>
            <a:ext uri="{FF2B5EF4-FFF2-40B4-BE49-F238E27FC236}">
              <a16:creationId xmlns:a16="http://schemas.microsoft.com/office/drawing/2014/main" id="{4DE095D4-F95B-4B1E-BCA3-CCA40DD61F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3" name="Text Box 7">
          <a:extLst>
            <a:ext uri="{FF2B5EF4-FFF2-40B4-BE49-F238E27FC236}">
              <a16:creationId xmlns:a16="http://schemas.microsoft.com/office/drawing/2014/main" id="{5ACE6DE0-CAED-48FE-966B-23BED5520D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4" name="Text Box 7">
          <a:extLst>
            <a:ext uri="{FF2B5EF4-FFF2-40B4-BE49-F238E27FC236}">
              <a16:creationId xmlns:a16="http://schemas.microsoft.com/office/drawing/2014/main" id="{9F8E147E-9BCA-4AD7-948A-2B147B2F42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5" name="Text Box 7">
          <a:extLst>
            <a:ext uri="{FF2B5EF4-FFF2-40B4-BE49-F238E27FC236}">
              <a16:creationId xmlns:a16="http://schemas.microsoft.com/office/drawing/2014/main" id="{E6E7121E-E63F-4D0D-8C09-52CBBB3E99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6" name="Text Box 7">
          <a:extLst>
            <a:ext uri="{FF2B5EF4-FFF2-40B4-BE49-F238E27FC236}">
              <a16:creationId xmlns:a16="http://schemas.microsoft.com/office/drawing/2014/main" id="{A1041CDF-5770-45D6-B674-4EA6B32A33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7" name="Text Box 7">
          <a:extLst>
            <a:ext uri="{FF2B5EF4-FFF2-40B4-BE49-F238E27FC236}">
              <a16:creationId xmlns:a16="http://schemas.microsoft.com/office/drawing/2014/main" id="{DBFF118B-012B-4876-A842-AC6A246AB3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8" name="Text Box 7">
          <a:extLst>
            <a:ext uri="{FF2B5EF4-FFF2-40B4-BE49-F238E27FC236}">
              <a16:creationId xmlns:a16="http://schemas.microsoft.com/office/drawing/2014/main" id="{439AE2AB-A5E3-44F7-8911-91AF479668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79" name="Text Box 7">
          <a:extLst>
            <a:ext uri="{FF2B5EF4-FFF2-40B4-BE49-F238E27FC236}">
              <a16:creationId xmlns:a16="http://schemas.microsoft.com/office/drawing/2014/main" id="{DE891F65-156D-481F-8380-22B47C8499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0" name="Text Box 7">
          <a:extLst>
            <a:ext uri="{FF2B5EF4-FFF2-40B4-BE49-F238E27FC236}">
              <a16:creationId xmlns:a16="http://schemas.microsoft.com/office/drawing/2014/main" id="{2532CFA8-61C7-4F26-8E7B-B8CEB1FBC9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1" name="Text Box 7">
          <a:extLst>
            <a:ext uri="{FF2B5EF4-FFF2-40B4-BE49-F238E27FC236}">
              <a16:creationId xmlns:a16="http://schemas.microsoft.com/office/drawing/2014/main" id="{DF249FC6-7D91-41BD-85BA-4B6072DFB6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2" name="Text Box 7">
          <a:extLst>
            <a:ext uri="{FF2B5EF4-FFF2-40B4-BE49-F238E27FC236}">
              <a16:creationId xmlns:a16="http://schemas.microsoft.com/office/drawing/2014/main" id="{D37DDE18-E226-4310-B959-B2ACEC247B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3" name="Text Box 7">
          <a:extLst>
            <a:ext uri="{FF2B5EF4-FFF2-40B4-BE49-F238E27FC236}">
              <a16:creationId xmlns:a16="http://schemas.microsoft.com/office/drawing/2014/main" id="{EFCA4B4F-4037-414D-9037-23E3DB52A8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4" name="Text Box 7">
          <a:extLst>
            <a:ext uri="{FF2B5EF4-FFF2-40B4-BE49-F238E27FC236}">
              <a16:creationId xmlns:a16="http://schemas.microsoft.com/office/drawing/2014/main" id="{4BC024A1-8915-4798-9345-1E9AB079B6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5" name="Text Box 7">
          <a:extLst>
            <a:ext uri="{FF2B5EF4-FFF2-40B4-BE49-F238E27FC236}">
              <a16:creationId xmlns:a16="http://schemas.microsoft.com/office/drawing/2014/main" id="{A04BF2D8-41F7-4CBE-AC8E-8087DF2C92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6" name="Text Box 7">
          <a:extLst>
            <a:ext uri="{FF2B5EF4-FFF2-40B4-BE49-F238E27FC236}">
              <a16:creationId xmlns:a16="http://schemas.microsoft.com/office/drawing/2014/main" id="{A2456285-E5F7-4AC2-A261-49482F07AC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7" name="Text Box 7">
          <a:extLst>
            <a:ext uri="{FF2B5EF4-FFF2-40B4-BE49-F238E27FC236}">
              <a16:creationId xmlns:a16="http://schemas.microsoft.com/office/drawing/2014/main" id="{36FB52BB-C123-408B-86CC-5350675A94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8" name="Text Box 7">
          <a:extLst>
            <a:ext uri="{FF2B5EF4-FFF2-40B4-BE49-F238E27FC236}">
              <a16:creationId xmlns:a16="http://schemas.microsoft.com/office/drawing/2014/main" id="{72B4865E-CF1D-4FB4-BA83-BE0A5543E0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89" name="Text Box 7">
          <a:extLst>
            <a:ext uri="{FF2B5EF4-FFF2-40B4-BE49-F238E27FC236}">
              <a16:creationId xmlns:a16="http://schemas.microsoft.com/office/drawing/2014/main" id="{B345AD0C-79E9-4E88-8A28-0696C34F84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0" name="Text Box 7">
          <a:extLst>
            <a:ext uri="{FF2B5EF4-FFF2-40B4-BE49-F238E27FC236}">
              <a16:creationId xmlns:a16="http://schemas.microsoft.com/office/drawing/2014/main" id="{F448F3F6-530E-42BA-A753-1AA6A6F81D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1" name="Text Box 7">
          <a:extLst>
            <a:ext uri="{FF2B5EF4-FFF2-40B4-BE49-F238E27FC236}">
              <a16:creationId xmlns:a16="http://schemas.microsoft.com/office/drawing/2014/main" id="{F1E0B898-844E-4769-99BC-5F2EDBA7FA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2" name="Text Box 7">
          <a:extLst>
            <a:ext uri="{FF2B5EF4-FFF2-40B4-BE49-F238E27FC236}">
              <a16:creationId xmlns:a16="http://schemas.microsoft.com/office/drawing/2014/main" id="{10400A72-CF14-426F-A191-F10B23C3FF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3" name="Text Box 7">
          <a:extLst>
            <a:ext uri="{FF2B5EF4-FFF2-40B4-BE49-F238E27FC236}">
              <a16:creationId xmlns:a16="http://schemas.microsoft.com/office/drawing/2014/main" id="{8B433474-8408-4ACA-8C6A-717100CD76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4" name="Text Box 7">
          <a:extLst>
            <a:ext uri="{FF2B5EF4-FFF2-40B4-BE49-F238E27FC236}">
              <a16:creationId xmlns:a16="http://schemas.microsoft.com/office/drawing/2014/main" id="{93A608A6-B67A-422D-858C-50A22EFA9C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5" name="Text Box 7">
          <a:extLst>
            <a:ext uri="{FF2B5EF4-FFF2-40B4-BE49-F238E27FC236}">
              <a16:creationId xmlns:a16="http://schemas.microsoft.com/office/drawing/2014/main" id="{03E6C0BD-5272-4860-AF29-A6361A5AA2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6" name="Text Box 7">
          <a:extLst>
            <a:ext uri="{FF2B5EF4-FFF2-40B4-BE49-F238E27FC236}">
              <a16:creationId xmlns:a16="http://schemas.microsoft.com/office/drawing/2014/main" id="{0D4D4803-873E-4EE7-A128-175A56C725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7" name="Text Box 7">
          <a:extLst>
            <a:ext uri="{FF2B5EF4-FFF2-40B4-BE49-F238E27FC236}">
              <a16:creationId xmlns:a16="http://schemas.microsoft.com/office/drawing/2014/main" id="{5E4939D8-F432-4F24-A549-8C0FE905F2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8" name="Text Box 7">
          <a:extLst>
            <a:ext uri="{FF2B5EF4-FFF2-40B4-BE49-F238E27FC236}">
              <a16:creationId xmlns:a16="http://schemas.microsoft.com/office/drawing/2014/main" id="{5830B96E-D2EC-4388-84FF-EA69938450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699" name="Text Box 7">
          <a:extLst>
            <a:ext uri="{FF2B5EF4-FFF2-40B4-BE49-F238E27FC236}">
              <a16:creationId xmlns:a16="http://schemas.microsoft.com/office/drawing/2014/main" id="{73A2DC3C-6430-43A6-AEF7-BA712ED1EB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0" name="Text Box 7">
          <a:extLst>
            <a:ext uri="{FF2B5EF4-FFF2-40B4-BE49-F238E27FC236}">
              <a16:creationId xmlns:a16="http://schemas.microsoft.com/office/drawing/2014/main" id="{32B961D7-B8EF-48CC-9418-8D4130EF0E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1" name="Text Box 7">
          <a:extLst>
            <a:ext uri="{FF2B5EF4-FFF2-40B4-BE49-F238E27FC236}">
              <a16:creationId xmlns:a16="http://schemas.microsoft.com/office/drawing/2014/main" id="{48BF746C-C459-4F54-A317-BF9AD17DAD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2" name="Text Box 7">
          <a:extLst>
            <a:ext uri="{FF2B5EF4-FFF2-40B4-BE49-F238E27FC236}">
              <a16:creationId xmlns:a16="http://schemas.microsoft.com/office/drawing/2014/main" id="{532AEE89-782C-45D3-98C3-8ADF74EE2D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3" name="Text Box 7">
          <a:extLst>
            <a:ext uri="{FF2B5EF4-FFF2-40B4-BE49-F238E27FC236}">
              <a16:creationId xmlns:a16="http://schemas.microsoft.com/office/drawing/2014/main" id="{F4FBDBEC-D00E-447A-9F3A-41BD8D3E36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4" name="Text Box 7">
          <a:extLst>
            <a:ext uri="{FF2B5EF4-FFF2-40B4-BE49-F238E27FC236}">
              <a16:creationId xmlns:a16="http://schemas.microsoft.com/office/drawing/2014/main" id="{DBE0691B-124D-4A88-99F0-0ED9C6862F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5" name="Text Box 7">
          <a:extLst>
            <a:ext uri="{FF2B5EF4-FFF2-40B4-BE49-F238E27FC236}">
              <a16:creationId xmlns:a16="http://schemas.microsoft.com/office/drawing/2014/main" id="{CA5524D3-700C-475E-9D8C-562E281321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6" name="Text Box 7">
          <a:extLst>
            <a:ext uri="{FF2B5EF4-FFF2-40B4-BE49-F238E27FC236}">
              <a16:creationId xmlns:a16="http://schemas.microsoft.com/office/drawing/2014/main" id="{2CCCCCC4-924E-4724-AE95-A78225B9C5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7" name="Text Box 7">
          <a:extLst>
            <a:ext uri="{FF2B5EF4-FFF2-40B4-BE49-F238E27FC236}">
              <a16:creationId xmlns:a16="http://schemas.microsoft.com/office/drawing/2014/main" id="{9F609552-368F-4C19-8539-94140091D7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8" name="Text Box 7">
          <a:extLst>
            <a:ext uri="{FF2B5EF4-FFF2-40B4-BE49-F238E27FC236}">
              <a16:creationId xmlns:a16="http://schemas.microsoft.com/office/drawing/2014/main" id="{4A0A506C-EAA5-4D0C-BD68-53882FE6F2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09" name="Text Box 7">
          <a:extLst>
            <a:ext uri="{FF2B5EF4-FFF2-40B4-BE49-F238E27FC236}">
              <a16:creationId xmlns:a16="http://schemas.microsoft.com/office/drawing/2014/main" id="{460B4714-F80C-425A-8C3F-704E186A96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0" name="Text Box 7">
          <a:extLst>
            <a:ext uri="{FF2B5EF4-FFF2-40B4-BE49-F238E27FC236}">
              <a16:creationId xmlns:a16="http://schemas.microsoft.com/office/drawing/2014/main" id="{21E4A654-1B86-4A94-BF98-AC2942A7F8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1" name="Text Box 7">
          <a:extLst>
            <a:ext uri="{FF2B5EF4-FFF2-40B4-BE49-F238E27FC236}">
              <a16:creationId xmlns:a16="http://schemas.microsoft.com/office/drawing/2014/main" id="{5B9A3AD1-50E8-410C-886D-A78CEC182A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2" name="Text Box 7">
          <a:extLst>
            <a:ext uri="{FF2B5EF4-FFF2-40B4-BE49-F238E27FC236}">
              <a16:creationId xmlns:a16="http://schemas.microsoft.com/office/drawing/2014/main" id="{A6011A14-FAF9-4589-B6A0-8011B44E0F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3" name="Text Box 7">
          <a:extLst>
            <a:ext uri="{FF2B5EF4-FFF2-40B4-BE49-F238E27FC236}">
              <a16:creationId xmlns:a16="http://schemas.microsoft.com/office/drawing/2014/main" id="{E0D7F40D-88F2-4D5E-9632-98F4738ACD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4" name="Text Box 7">
          <a:extLst>
            <a:ext uri="{FF2B5EF4-FFF2-40B4-BE49-F238E27FC236}">
              <a16:creationId xmlns:a16="http://schemas.microsoft.com/office/drawing/2014/main" id="{9191607C-4C45-42FF-BF5B-F4428D1DD4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5" name="Text Box 7">
          <a:extLst>
            <a:ext uri="{FF2B5EF4-FFF2-40B4-BE49-F238E27FC236}">
              <a16:creationId xmlns:a16="http://schemas.microsoft.com/office/drawing/2014/main" id="{96A3195D-723B-46D9-ADA7-A4E53CAF53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6" name="Text Box 7">
          <a:extLst>
            <a:ext uri="{FF2B5EF4-FFF2-40B4-BE49-F238E27FC236}">
              <a16:creationId xmlns:a16="http://schemas.microsoft.com/office/drawing/2014/main" id="{A26AD2BF-663E-44A0-B301-C494D74090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7" name="Text Box 7">
          <a:extLst>
            <a:ext uri="{FF2B5EF4-FFF2-40B4-BE49-F238E27FC236}">
              <a16:creationId xmlns:a16="http://schemas.microsoft.com/office/drawing/2014/main" id="{2365FADB-CB77-422E-A4ED-F129CC0C6D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8" name="Text Box 7">
          <a:extLst>
            <a:ext uri="{FF2B5EF4-FFF2-40B4-BE49-F238E27FC236}">
              <a16:creationId xmlns:a16="http://schemas.microsoft.com/office/drawing/2014/main" id="{01D649A7-0834-4513-B537-21855B50C9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19" name="Text Box 7">
          <a:extLst>
            <a:ext uri="{FF2B5EF4-FFF2-40B4-BE49-F238E27FC236}">
              <a16:creationId xmlns:a16="http://schemas.microsoft.com/office/drawing/2014/main" id="{07122993-901E-49CB-9B2D-39B56514A2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0" name="Text Box 7">
          <a:extLst>
            <a:ext uri="{FF2B5EF4-FFF2-40B4-BE49-F238E27FC236}">
              <a16:creationId xmlns:a16="http://schemas.microsoft.com/office/drawing/2014/main" id="{5F299F02-A891-4994-8547-A2AE1C91D0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1" name="Text Box 7">
          <a:extLst>
            <a:ext uri="{FF2B5EF4-FFF2-40B4-BE49-F238E27FC236}">
              <a16:creationId xmlns:a16="http://schemas.microsoft.com/office/drawing/2014/main" id="{3A8BE0F3-2F70-4F70-A837-47A7233167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2" name="Text Box 7">
          <a:extLst>
            <a:ext uri="{FF2B5EF4-FFF2-40B4-BE49-F238E27FC236}">
              <a16:creationId xmlns:a16="http://schemas.microsoft.com/office/drawing/2014/main" id="{808F8FEB-F32D-435D-8923-A9C815B001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3" name="Text Box 7">
          <a:extLst>
            <a:ext uri="{FF2B5EF4-FFF2-40B4-BE49-F238E27FC236}">
              <a16:creationId xmlns:a16="http://schemas.microsoft.com/office/drawing/2014/main" id="{4585BFC4-3A1E-45B5-8620-B313371065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4" name="Text Box 7">
          <a:extLst>
            <a:ext uri="{FF2B5EF4-FFF2-40B4-BE49-F238E27FC236}">
              <a16:creationId xmlns:a16="http://schemas.microsoft.com/office/drawing/2014/main" id="{0CD2D8D8-1C2C-4A33-849A-FE2B1F1002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5" name="Text Box 7">
          <a:extLst>
            <a:ext uri="{FF2B5EF4-FFF2-40B4-BE49-F238E27FC236}">
              <a16:creationId xmlns:a16="http://schemas.microsoft.com/office/drawing/2014/main" id="{451B4252-BEC8-4A2C-BD3E-96E966DF62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6" name="Text Box 7">
          <a:extLst>
            <a:ext uri="{FF2B5EF4-FFF2-40B4-BE49-F238E27FC236}">
              <a16:creationId xmlns:a16="http://schemas.microsoft.com/office/drawing/2014/main" id="{F80421D0-409C-4827-9501-B2283A0066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7" name="Text Box 7">
          <a:extLst>
            <a:ext uri="{FF2B5EF4-FFF2-40B4-BE49-F238E27FC236}">
              <a16:creationId xmlns:a16="http://schemas.microsoft.com/office/drawing/2014/main" id="{44410B83-1482-4A93-B02A-957A01DA17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8" name="Text Box 7">
          <a:extLst>
            <a:ext uri="{FF2B5EF4-FFF2-40B4-BE49-F238E27FC236}">
              <a16:creationId xmlns:a16="http://schemas.microsoft.com/office/drawing/2014/main" id="{0F874470-63C5-48C4-AEC5-4DB7DA532A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29" name="Text Box 7">
          <a:extLst>
            <a:ext uri="{FF2B5EF4-FFF2-40B4-BE49-F238E27FC236}">
              <a16:creationId xmlns:a16="http://schemas.microsoft.com/office/drawing/2014/main" id="{696EB3BA-5CB5-4DE7-8972-1A98FC8B33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3730" name="Text Box 7">
          <a:extLst>
            <a:ext uri="{FF2B5EF4-FFF2-40B4-BE49-F238E27FC236}">
              <a16:creationId xmlns:a16="http://schemas.microsoft.com/office/drawing/2014/main" id="{7C720BA6-6059-4F0C-980F-739A018C4C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1" name="Text Box 7">
          <a:extLst>
            <a:ext uri="{FF2B5EF4-FFF2-40B4-BE49-F238E27FC236}">
              <a16:creationId xmlns:a16="http://schemas.microsoft.com/office/drawing/2014/main" id="{600A9B49-0438-405B-9492-7E3D36B364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2" name="Text Box 7">
          <a:extLst>
            <a:ext uri="{FF2B5EF4-FFF2-40B4-BE49-F238E27FC236}">
              <a16:creationId xmlns:a16="http://schemas.microsoft.com/office/drawing/2014/main" id="{B25C5B92-6AF5-4BB4-806D-9E5C86C5E0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3" name="Text Box 7">
          <a:extLst>
            <a:ext uri="{FF2B5EF4-FFF2-40B4-BE49-F238E27FC236}">
              <a16:creationId xmlns:a16="http://schemas.microsoft.com/office/drawing/2014/main" id="{A69DFF0C-E065-4C71-B1BA-587EE0EE0B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4" name="Text Box 7">
          <a:extLst>
            <a:ext uri="{FF2B5EF4-FFF2-40B4-BE49-F238E27FC236}">
              <a16:creationId xmlns:a16="http://schemas.microsoft.com/office/drawing/2014/main" id="{CDEF4062-1B1E-4120-A1BC-CDD9CF25DC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5" name="Text Box 7">
          <a:extLst>
            <a:ext uri="{FF2B5EF4-FFF2-40B4-BE49-F238E27FC236}">
              <a16:creationId xmlns:a16="http://schemas.microsoft.com/office/drawing/2014/main" id="{394CB329-694C-4CDF-88BC-C79E1D01B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6" name="Text Box 7">
          <a:extLst>
            <a:ext uri="{FF2B5EF4-FFF2-40B4-BE49-F238E27FC236}">
              <a16:creationId xmlns:a16="http://schemas.microsoft.com/office/drawing/2014/main" id="{274FF15F-75AF-4817-AB2E-E8D2F3C85F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7" name="Text Box 7">
          <a:extLst>
            <a:ext uri="{FF2B5EF4-FFF2-40B4-BE49-F238E27FC236}">
              <a16:creationId xmlns:a16="http://schemas.microsoft.com/office/drawing/2014/main" id="{A400B24A-B91E-421F-8FCE-A85DE8FA40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8" name="Text Box 7">
          <a:extLst>
            <a:ext uri="{FF2B5EF4-FFF2-40B4-BE49-F238E27FC236}">
              <a16:creationId xmlns:a16="http://schemas.microsoft.com/office/drawing/2014/main" id="{AEFA2DC1-C4BB-493A-AB1E-8C5B9EF7B6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39" name="Text Box 7">
          <a:extLst>
            <a:ext uri="{FF2B5EF4-FFF2-40B4-BE49-F238E27FC236}">
              <a16:creationId xmlns:a16="http://schemas.microsoft.com/office/drawing/2014/main" id="{672F44BD-0B8B-4430-A676-6AE68E0EDD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0" name="Text Box 7">
          <a:extLst>
            <a:ext uri="{FF2B5EF4-FFF2-40B4-BE49-F238E27FC236}">
              <a16:creationId xmlns:a16="http://schemas.microsoft.com/office/drawing/2014/main" id="{99A547E0-B570-43CA-8AF8-4F49C49811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1" name="Text Box 7">
          <a:extLst>
            <a:ext uri="{FF2B5EF4-FFF2-40B4-BE49-F238E27FC236}">
              <a16:creationId xmlns:a16="http://schemas.microsoft.com/office/drawing/2014/main" id="{EAE4A0B4-A87B-4007-8AF7-D0EC12246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2" name="Text Box 7">
          <a:extLst>
            <a:ext uri="{FF2B5EF4-FFF2-40B4-BE49-F238E27FC236}">
              <a16:creationId xmlns:a16="http://schemas.microsoft.com/office/drawing/2014/main" id="{95884D4D-D5DD-45EA-89FD-9193712E1E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3" name="Text Box 7">
          <a:extLst>
            <a:ext uri="{FF2B5EF4-FFF2-40B4-BE49-F238E27FC236}">
              <a16:creationId xmlns:a16="http://schemas.microsoft.com/office/drawing/2014/main" id="{ABEEB1F1-3934-4C36-B1CF-E3E36178F1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4" name="Text Box 7">
          <a:extLst>
            <a:ext uri="{FF2B5EF4-FFF2-40B4-BE49-F238E27FC236}">
              <a16:creationId xmlns:a16="http://schemas.microsoft.com/office/drawing/2014/main" id="{B311C3DF-3B58-4113-89A4-92036357A4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5" name="Text Box 7">
          <a:extLst>
            <a:ext uri="{FF2B5EF4-FFF2-40B4-BE49-F238E27FC236}">
              <a16:creationId xmlns:a16="http://schemas.microsoft.com/office/drawing/2014/main" id="{9922D1B2-0D53-48A8-91CD-7DA5F635A7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6" name="Text Box 7">
          <a:extLst>
            <a:ext uri="{FF2B5EF4-FFF2-40B4-BE49-F238E27FC236}">
              <a16:creationId xmlns:a16="http://schemas.microsoft.com/office/drawing/2014/main" id="{18DAB8E0-4EC5-4879-A00B-D84CC55260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7" name="Text Box 7">
          <a:extLst>
            <a:ext uri="{FF2B5EF4-FFF2-40B4-BE49-F238E27FC236}">
              <a16:creationId xmlns:a16="http://schemas.microsoft.com/office/drawing/2014/main" id="{2E9E1AE6-22FC-46BE-A219-9FE28A5A36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8" name="Text Box 7">
          <a:extLst>
            <a:ext uri="{FF2B5EF4-FFF2-40B4-BE49-F238E27FC236}">
              <a16:creationId xmlns:a16="http://schemas.microsoft.com/office/drawing/2014/main" id="{C3028702-83AA-42E4-9E22-1D1B648C40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49" name="Text Box 7">
          <a:extLst>
            <a:ext uri="{FF2B5EF4-FFF2-40B4-BE49-F238E27FC236}">
              <a16:creationId xmlns:a16="http://schemas.microsoft.com/office/drawing/2014/main" id="{BE010768-C5A3-45F6-BFD2-2E69AF7C7C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0" name="Text Box 7">
          <a:extLst>
            <a:ext uri="{FF2B5EF4-FFF2-40B4-BE49-F238E27FC236}">
              <a16:creationId xmlns:a16="http://schemas.microsoft.com/office/drawing/2014/main" id="{5C84EAF5-0777-423D-BB9D-1DA459C64A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1" name="Text Box 7">
          <a:extLst>
            <a:ext uri="{FF2B5EF4-FFF2-40B4-BE49-F238E27FC236}">
              <a16:creationId xmlns:a16="http://schemas.microsoft.com/office/drawing/2014/main" id="{4351DB43-F453-4892-88A1-F0E2D2A8B3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2" name="Text Box 7">
          <a:extLst>
            <a:ext uri="{FF2B5EF4-FFF2-40B4-BE49-F238E27FC236}">
              <a16:creationId xmlns:a16="http://schemas.microsoft.com/office/drawing/2014/main" id="{8AED6E4D-3FAF-43C3-A704-B753075120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3" name="Text Box 7">
          <a:extLst>
            <a:ext uri="{FF2B5EF4-FFF2-40B4-BE49-F238E27FC236}">
              <a16:creationId xmlns:a16="http://schemas.microsoft.com/office/drawing/2014/main" id="{6C6EDC6A-DD9C-4708-B2E9-90940F6C00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4" name="Text Box 7">
          <a:extLst>
            <a:ext uri="{FF2B5EF4-FFF2-40B4-BE49-F238E27FC236}">
              <a16:creationId xmlns:a16="http://schemas.microsoft.com/office/drawing/2014/main" id="{F1781E06-A906-4668-B383-CACB6A6F36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5" name="Text Box 7">
          <a:extLst>
            <a:ext uri="{FF2B5EF4-FFF2-40B4-BE49-F238E27FC236}">
              <a16:creationId xmlns:a16="http://schemas.microsoft.com/office/drawing/2014/main" id="{FFDA7314-5E35-4C66-AC76-C9F7193371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6" name="Text Box 7">
          <a:extLst>
            <a:ext uri="{FF2B5EF4-FFF2-40B4-BE49-F238E27FC236}">
              <a16:creationId xmlns:a16="http://schemas.microsoft.com/office/drawing/2014/main" id="{2F4BE9F9-2953-473E-91DE-2E6C0C6010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7" name="Text Box 7">
          <a:extLst>
            <a:ext uri="{FF2B5EF4-FFF2-40B4-BE49-F238E27FC236}">
              <a16:creationId xmlns:a16="http://schemas.microsoft.com/office/drawing/2014/main" id="{5236D85F-0592-46B1-BBBC-D655DCF1A5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8" name="Text Box 7">
          <a:extLst>
            <a:ext uri="{FF2B5EF4-FFF2-40B4-BE49-F238E27FC236}">
              <a16:creationId xmlns:a16="http://schemas.microsoft.com/office/drawing/2014/main" id="{38FDB4A6-598D-4449-8FE4-0332F24AD0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59" name="Text Box 7">
          <a:extLst>
            <a:ext uri="{FF2B5EF4-FFF2-40B4-BE49-F238E27FC236}">
              <a16:creationId xmlns:a16="http://schemas.microsoft.com/office/drawing/2014/main" id="{DB0E8504-94A9-4331-A602-A17C84D636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0" name="Text Box 7">
          <a:extLst>
            <a:ext uri="{FF2B5EF4-FFF2-40B4-BE49-F238E27FC236}">
              <a16:creationId xmlns:a16="http://schemas.microsoft.com/office/drawing/2014/main" id="{211FD48F-847C-41A3-B5CC-1A486BD2A5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1" name="Text Box 7">
          <a:extLst>
            <a:ext uri="{FF2B5EF4-FFF2-40B4-BE49-F238E27FC236}">
              <a16:creationId xmlns:a16="http://schemas.microsoft.com/office/drawing/2014/main" id="{2CE37F31-B498-4984-8845-D7DEDC76BC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2" name="Text Box 7">
          <a:extLst>
            <a:ext uri="{FF2B5EF4-FFF2-40B4-BE49-F238E27FC236}">
              <a16:creationId xmlns:a16="http://schemas.microsoft.com/office/drawing/2014/main" id="{52658812-78D7-4CB4-AD17-18383D42A5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3" name="Text Box 7">
          <a:extLst>
            <a:ext uri="{FF2B5EF4-FFF2-40B4-BE49-F238E27FC236}">
              <a16:creationId xmlns:a16="http://schemas.microsoft.com/office/drawing/2014/main" id="{A0E55A34-DA87-461B-AA50-B09F25B768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4" name="Text Box 7">
          <a:extLst>
            <a:ext uri="{FF2B5EF4-FFF2-40B4-BE49-F238E27FC236}">
              <a16:creationId xmlns:a16="http://schemas.microsoft.com/office/drawing/2014/main" id="{195D0508-9185-4568-B70A-01C427F340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5" name="Text Box 7">
          <a:extLst>
            <a:ext uri="{FF2B5EF4-FFF2-40B4-BE49-F238E27FC236}">
              <a16:creationId xmlns:a16="http://schemas.microsoft.com/office/drawing/2014/main" id="{DA71C4D4-F288-4C9C-B4FA-06471FD94C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6" name="Text Box 7">
          <a:extLst>
            <a:ext uri="{FF2B5EF4-FFF2-40B4-BE49-F238E27FC236}">
              <a16:creationId xmlns:a16="http://schemas.microsoft.com/office/drawing/2014/main" id="{43374E17-04A8-4FAB-8345-D9DBA7B64B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7" name="Text Box 7">
          <a:extLst>
            <a:ext uri="{FF2B5EF4-FFF2-40B4-BE49-F238E27FC236}">
              <a16:creationId xmlns:a16="http://schemas.microsoft.com/office/drawing/2014/main" id="{6D35AEE2-CFE9-4DB1-8A1B-0123AE4781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8" name="Text Box 7">
          <a:extLst>
            <a:ext uri="{FF2B5EF4-FFF2-40B4-BE49-F238E27FC236}">
              <a16:creationId xmlns:a16="http://schemas.microsoft.com/office/drawing/2014/main" id="{7935789F-A5D5-4F9F-BAAA-FF497A0A93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69" name="Text Box 7">
          <a:extLst>
            <a:ext uri="{FF2B5EF4-FFF2-40B4-BE49-F238E27FC236}">
              <a16:creationId xmlns:a16="http://schemas.microsoft.com/office/drawing/2014/main" id="{82E8547B-DDB8-46B9-B7BB-AA53F0780B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0" name="Text Box 7">
          <a:extLst>
            <a:ext uri="{FF2B5EF4-FFF2-40B4-BE49-F238E27FC236}">
              <a16:creationId xmlns:a16="http://schemas.microsoft.com/office/drawing/2014/main" id="{54992119-A983-49B8-A3B4-286EC81408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1" name="Text Box 7">
          <a:extLst>
            <a:ext uri="{FF2B5EF4-FFF2-40B4-BE49-F238E27FC236}">
              <a16:creationId xmlns:a16="http://schemas.microsoft.com/office/drawing/2014/main" id="{C6F68CFC-1953-4A1B-A301-3754537129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2" name="Text Box 7">
          <a:extLst>
            <a:ext uri="{FF2B5EF4-FFF2-40B4-BE49-F238E27FC236}">
              <a16:creationId xmlns:a16="http://schemas.microsoft.com/office/drawing/2014/main" id="{51C6F1AF-5A4A-43BA-8672-D8BE9CFC27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3" name="Text Box 7">
          <a:extLst>
            <a:ext uri="{FF2B5EF4-FFF2-40B4-BE49-F238E27FC236}">
              <a16:creationId xmlns:a16="http://schemas.microsoft.com/office/drawing/2014/main" id="{8C2F6883-AF6E-4A27-898D-30FA5F1144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4" name="Text Box 7">
          <a:extLst>
            <a:ext uri="{FF2B5EF4-FFF2-40B4-BE49-F238E27FC236}">
              <a16:creationId xmlns:a16="http://schemas.microsoft.com/office/drawing/2014/main" id="{30AE1232-FEF8-44AA-8CFC-DD17182118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5" name="Text Box 7">
          <a:extLst>
            <a:ext uri="{FF2B5EF4-FFF2-40B4-BE49-F238E27FC236}">
              <a16:creationId xmlns:a16="http://schemas.microsoft.com/office/drawing/2014/main" id="{0A0C2561-47E9-4D16-8159-0A92C598CC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6" name="Text Box 7">
          <a:extLst>
            <a:ext uri="{FF2B5EF4-FFF2-40B4-BE49-F238E27FC236}">
              <a16:creationId xmlns:a16="http://schemas.microsoft.com/office/drawing/2014/main" id="{25F0D48D-1106-40C2-B3F1-3749DDCD2C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7" name="Text Box 7">
          <a:extLst>
            <a:ext uri="{FF2B5EF4-FFF2-40B4-BE49-F238E27FC236}">
              <a16:creationId xmlns:a16="http://schemas.microsoft.com/office/drawing/2014/main" id="{B0FB437D-0AC2-4C9F-9BDE-F98F9DF909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8" name="Text Box 7">
          <a:extLst>
            <a:ext uri="{FF2B5EF4-FFF2-40B4-BE49-F238E27FC236}">
              <a16:creationId xmlns:a16="http://schemas.microsoft.com/office/drawing/2014/main" id="{6606AA2B-9FE9-426E-B487-D5F7A7F847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79" name="Text Box 7">
          <a:extLst>
            <a:ext uri="{FF2B5EF4-FFF2-40B4-BE49-F238E27FC236}">
              <a16:creationId xmlns:a16="http://schemas.microsoft.com/office/drawing/2014/main" id="{9C48D33B-4103-465C-90BC-530BEDDE20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0" name="Text Box 7">
          <a:extLst>
            <a:ext uri="{FF2B5EF4-FFF2-40B4-BE49-F238E27FC236}">
              <a16:creationId xmlns:a16="http://schemas.microsoft.com/office/drawing/2014/main" id="{E34BA554-E4C7-4877-9659-44274D34D9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1" name="Text Box 7">
          <a:extLst>
            <a:ext uri="{FF2B5EF4-FFF2-40B4-BE49-F238E27FC236}">
              <a16:creationId xmlns:a16="http://schemas.microsoft.com/office/drawing/2014/main" id="{1C7BD385-F43B-4E73-B2C9-45E9EFA009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2" name="Text Box 7">
          <a:extLst>
            <a:ext uri="{FF2B5EF4-FFF2-40B4-BE49-F238E27FC236}">
              <a16:creationId xmlns:a16="http://schemas.microsoft.com/office/drawing/2014/main" id="{A96645F4-D01C-4BAF-9840-6DB99DE16E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3" name="Text Box 7">
          <a:extLst>
            <a:ext uri="{FF2B5EF4-FFF2-40B4-BE49-F238E27FC236}">
              <a16:creationId xmlns:a16="http://schemas.microsoft.com/office/drawing/2014/main" id="{DFA83CB2-A4AC-4B22-9E84-F84E2C1DF5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4" name="Text Box 7">
          <a:extLst>
            <a:ext uri="{FF2B5EF4-FFF2-40B4-BE49-F238E27FC236}">
              <a16:creationId xmlns:a16="http://schemas.microsoft.com/office/drawing/2014/main" id="{AB2DA00D-EA98-41C0-ABFD-1B6D3F428C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5" name="Text Box 7">
          <a:extLst>
            <a:ext uri="{FF2B5EF4-FFF2-40B4-BE49-F238E27FC236}">
              <a16:creationId xmlns:a16="http://schemas.microsoft.com/office/drawing/2014/main" id="{78BF09EC-869F-44B9-AC8A-BB2C55CFE3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6" name="Text Box 7">
          <a:extLst>
            <a:ext uri="{FF2B5EF4-FFF2-40B4-BE49-F238E27FC236}">
              <a16:creationId xmlns:a16="http://schemas.microsoft.com/office/drawing/2014/main" id="{1F773D10-76FD-4B37-ADD2-F0C15C60AC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7" name="Text Box 7">
          <a:extLst>
            <a:ext uri="{FF2B5EF4-FFF2-40B4-BE49-F238E27FC236}">
              <a16:creationId xmlns:a16="http://schemas.microsoft.com/office/drawing/2014/main" id="{1F26C1C7-B8A2-4147-99D2-CAFCE91ED5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8" name="Text Box 7">
          <a:extLst>
            <a:ext uri="{FF2B5EF4-FFF2-40B4-BE49-F238E27FC236}">
              <a16:creationId xmlns:a16="http://schemas.microsoft.com/office/drawing/2014/main" id="{1DC0B6FE-66B6-45DD-B4B4-7BAD3FA838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89" name="Text Box 7">
          <a:extLst>
            <a:ext uri="{FF2B5EF4-FFF2-40B4-BE49-F238E27FC236}">
              <a16:creationId xmlns:a16="http://schemas.microsoft.com/office/drawing/2014/main" id="{CD6E294C-E83E-4FBD-81F3-0432410073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0" name="Text Box 7">
          <a:extLst>
            <a:ext uri="{FF2B5EF4-FFF2-40B4-BE49-F238E27FC236}">
              <a16:creationId xmlns:a16="http://schemas.microsoft.com/office/drawing/2014/main" id="{645AAF46-4152-43AF-9FD1-549A997C93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1" name="Text Box 7">
          <a:extLst>
            <a:ext uri="{FF2B5EF4-FFF2-40B4-BE49-F238E27FC236}">
              <a16:creationId xmlns:a16="http://schemas.microsoft.com/office/drawing/2014/main" id="{520E6998-9310-42B2-A593-EFD004FF15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2" name="Text Box 7">
          <a:extLst>
            <a:ext uri="{FF2B5EF4-FFF2-40B4-BE49-F238E27FC236}">
              <a16:creationId xmlns:a16="http://schemas.microsoft.com/office/drawing/2014/main" id="{D398246E-BC06-4B2E-9822-048CEE2C32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3" name="Text Box 7">
          <a:extLst>
            <a:ext uri="{FF2B5EF4-FFF2-40B4-BE49-F238E27FC236}">
              <a16:creationId xmlns:a16="http://schemas.microsoft.com/office/drawing/2014/main" id="{AEA4DA76-01A0-437D-A5FF-DE218419C6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4" name="Text Box 7">
          <a:extLst>
            <a:ext uri="{FF2B5EF4-FFF2-40B4-BE49-F238E27FC236}">
              <a16:creationId xmlns:a16="http://schemas.microsoft.com/office/drawing/2014/main" id="{D729150D-6EFF-4CEA-B792-8A3542D751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5" name="Text Box 7">
          <a:extLst>
            <a:ext uri="{FF2B5EF4-FFF2-40B4-BE49-F238E27FC236}">
              <a16:creationId xmlns:a16="http://schemas.microsoft.com/office/drawing/2014/main" id="{25B3B699-8438-4552-8980-D7977FB900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6" name="Text Box 7">
          <a:extLst>
            <a:ext uri="{FF2B5EF4-FFF2-40B4-BE49-F238E27FC236}">
              <a16:creationId xmlns:a16="http://schemas.microsoft.com/office/drawing/2014/main" id="{0E15E9C6-8263-4A43-9ACA-D275C03B50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7" name="Text Box 7">
          <a:extLst>
            <a:ext uri="{FF2B5EF4-FFF2-40B4-BE49-F238E27FC236}">
              <a16:creationId xmlns:a16="http://schemas.microsoft.com/office/drawing/2014/main" id="{12A6FE69-757C-47D6-A0A5-218EBDBC64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8" name="Text Box 7">
          <a:extLst>
            <a:ext uri="{FF2B5EF4-FFF2-40B4-BE49-F238E27FC236}">
              <a16:creationId xmlns:a16="http://schemas.microsoft.com/office/drawing/2014/main" id="{86966EF7-8DA8-4D69-8FBC-11435D2EB9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799" name="Text Box 7">
          <a:extLst>
            <a:ext uri="{FF2B5EF4-FFF2-40B4-BE49-F238E27FC236}">
              <a16:creationId xmlns:a16="http://schemas.microsoft.com/office/drawing/2014/main" id="{B30EF1BD-E1FE-4323-B9CA-26F48D7035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0" name="Text Box 7">
          <a:extLst>
            <a:ext uri="{FF2B5EF4-FFF2-40B4-BE49-F238E27FC236}">
              <a16:creationId xmlns:a16="http://schemas.microsoft.com/office/drawing/2014/main" id="{3B93D5E7-385D-4D04-B067-1BE0A48D7C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1" name="Text Box 7">
          <a:extLst>
            <a:ext uri="{FF2B5EF4-FFF2-40B4-BE49-F238E27FC236}">
              <a16:creationId xmlns:a16="http://schemas.microsoft.com/office/drawing/2014/main" id="{2229233F-E056-4608-941B-9EC4EF0330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2" name="Text Box 7">
          <a:extLst>
            <a:ext uri="{FF2B5EF4-FFF2-40B4-BE49-F238E27FC236}">
              <a16:creationId xmlns:a16="http://schemas.microsoft.com/office/drawing/2014/main" id="{FD026A9C-CA1E-40E6-8BD1-FB9F947397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3" name="Text Box 7">
          <a:extLst>
            <a:ext uri="{FF2B5EF4-FFF2-40B4-BE49-F238E27FC236}">
              <a16:creationId xmlns:a16="http://schemas.microsoft.com/office/drawing/2014/main" id="{9A662947-85B7-4CE8-947B-1EF0C61DEE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4" name="Text Box 7">
          <a:extLst>
            <a:ext uri="{FF2B5EF4-FFF2-40B4-BE49-F238E27FC236}">
              <a16:creationId xmlns:a16="http://schemas.microsoft.com/office/drawing/2014/main" id="{61F8BA9B-0AB4-4564-BFB1-49A81F937B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5" name="Text Box 7">
          <a:extLst>
            <a:ext uri="{FF2B5EF4-FFF2-40B4-BE49-F238E27FC236}">
              <a16:creationId xmlns:a16="http://schemas.microsoft.com/office/drawing/2014/main" id="{38A1A875-79B3-48E6-8D92-2201B73F34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6" name="Text Box 7">
          <a:extLst>
            <a:ext uri="{FF2B5EF4-FFF2-40B4-BE49-F238E27FC236}">
              <a16:creationId xmlns:a16="http://schemas.microsoft.com/office/drawing/2014/main" id="{881A56DD-D0B2-4443-BCCC-BB834A1D69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7" name="Text Box 7">
          <a:extLst>
            <a:ext uri="{FF2B5EF4-FFF2-40B4-BE49-F238E27FC236}">
              <a16:creationId xmlns:a16="http://schemas.microsoft.com/office/drawing/2014/main" id="{F911608E-3769-44A7-A8A8-B646FD32EE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8" name="Text Box 7">
          <a:extLst>
            <a:ext uri="{FF2B5EF4-FFF2-40B4-BE49-F238E27FC236}">
              <a16:creationId xmlns:a16="http://schemas.microsoft.com/office/drawing/2014/main" id="{960A6F4C-DF0F-4A4C-B977-3EC127A096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09" name="Text Box 7">
          <a:extLst>
            <a:ext uri="{FF2B5EF4-FFF2-40B4-BE49-F238E27FC236}">
              <a16:creationId xmlns:a16="http://schemas.microsoft.com/office/drawing/2014/main" id="{64D99875-D882-4DDF-A0E4-10CBB1CBB2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0" name="Text Box 7">
          <a:extLst>
            <a:ext uri="{FF2B5EF4-FFF2-40B4-BE49-F238E27FC236}">
              <a16:creationId xmlns:a16="http://schemas.microsoft.com/office/drawing/2014/main" id="{86788F45-644F-4E89-BEF9-88AD193B79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1" name="Text Box 7">
          <a:extLst>
            <a:ext uri="{FF2B5EF4-FFF2-40B4-BE49-F238E27FC236}">
              <a16:creationId xmlns:a16="http://schemas.microsoft.com/office/drawing/2014/main" id="{91AC1C41-36D0-47B2-A032-E4E21A348B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2" name="Text Box 7">
          <a:extLst>
            <a:ext uri="{FF2B5EF4-FFF2-40B4-BE49-F238E27FC236}">
              <a16:creationId xmlns:a16="http://schemas.microsoft.com/office/drawing/2014/main" id="{52C9A8E6-464B-4E95-8E0F-27DC4C5A6C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3" name="Text Box 7">
          <a:extLst>
            <a:ext uri="{FF2B5EF4-FFF2-40B4-BE49-F238E27FC236}">
              <a16:creationId xmlns:a16="http://schemas.microsoft.com/office/drawing/2014/main" id="{63C85E56-CD90-4CF8-884F-8AAA19F040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4" name="Text Box 7">
          <a:extLst>
            <a:ext uri="{FF2B5EF4-FFF2-40B4-BE49-F238E27FC236}">
              <a16:creationId xmlns:a16="http://schemas.microsoft.com/office/drawing/2014/main" id="{F6C6F3B9-B739-4B1D-9CF8-26E71EA8EF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5" name="Text Box 7">
          <a:extLst>
            <a:ext uri="{FF2B5EF4-FFF2-40B4-BE49-F238E27FC236}">
              <a16:creationId xmlns:a16="http://schemas.microsoft.com/office/drawing/2014/main" id="{A2CDC6AB-5D64-415F-A080-D387BD49A0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6" name="Text Box 7">
          <a:extLst>
            <a:ext uri="{FF2B5EF4-FFF2-40B4-BE49-F238E27FC236}">
              <a16:creationId xmlns:a16="http://schemas.microsoft.com/office/drawing/2014/main" id="{90F0C351-44D4-4C68-B038-982CA3A5EA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7" name="Text Box 7">
          <a:extLst>
            <a:ext uri="{FF2B5EF4-FFF2-40B4-BE49-F238E27FC236}">
              <a16:creationId xmlns:a16="http://schemas.microsoft.com/office/drawing/2014/main" id="{98AA6402-F56A-4FD7-8219-41757684BF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8" name="Text Box 7">
          <a:extLst>
            <a:ext uri="{FF2B5EF4-FFF2-40B4-BE49-F238E27FC236}">
              <a16:creationId xmlns:a16="http://schemas.microsoft.com/office/drawing/2014/main" id="{DDB2A925-5385-49E8-8953-6DDB24AB98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19" name="Text Box 7">
          <a:extLst>
            <a:ext uri="{FF2B5EF4-FFF2-40B4-BE49-F238E27FC236}">
              <a16:creationId xmlns:a16="http://schemas.microsoft.com/office/drawing/2014/main" id="{DD9BC26B-09BA-489F-913C-3452726868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0" name="Text Box 7">
          <a:extLst>
            <a:ext uri="{FF2B5EF4-FFF2-40B4-BE49-F238E27FC236}">
              <a16:creationId xmlns:a16="http://schemas.microsoft.com/office/drawing/2014/main" id="{D7B5C39E-6B35-4D66-896B-8B1FA9452E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1" name="Text Box 7">
          <a:extLst>
            <a:ext uri="{FF2B5EF4-FFF2-40B4-BE49-F238E27FC236}">
              <a16:creationId xmlns:a16="http://schemas.microsoft.com/office/drawing/2014/main" id="{150ACA50-EFC8-4E68-90CB-90C96F4F01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2" name="Text Box 7">
          <a:extLst>
            <a:ext uri="{FF2B5EF4-FFF2-40B4-BE49-F238E27FC236}">
              <a16:creationId xmlns:a16="http://schemas.microsoft.com/office/drawing/2014/main" id="{6138E61E-A200-4335-A75F-FB444B33F7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3" name="Text Box 7">
          <a:extLst>
            <a:ext uri="{FF2B5EF4-FFF2-40B4-BE49-F238E27FC236}">
              <a16:creationId xmlns:a16="http://schemas.microsoft.com/office/drawing/2014/main" id="{06B1AE96-AF65-46D7-A887-1AFAA66409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4" name="Text Box 7">
          <a:extLst>
            <a:ext uri="{FF2B5EF4-FFF2-40B4-BE49-F238E27FC236}">
              <a16:creationId xmlns:a16="http://schemas.microsoft.com/office/drawing/2014/main" id="{3CD30EF5-8B0A-4797-AF07-1DEF32E17E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5" name="Text Box 7">
          <a:extLst>
            <a:ext uri="{FF2B5EF4-FFF2-40B4-BE49-F238E27FC236}">
              <a16:creationId xmlns:a16="http://schemas.microsoft.com/office/drawing/2014/main" id="{EF870460-3809-4A46-9CA7-0AC1B2FC64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6" name="Text Box 7">
          <a:extLst>
            <a:ext uri="{FF2B5EF4-FFF2-40B4-BE49-F238E27FC236}">
              <a16:creationId xmlns:a16="http://schemas.microsoft.com/office/drawing/2014/main" id="{946A650E-20D0-436B-B0B9-3FC01A5EDE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7" name="Text Box 7">
          <a:extLst>
            <a:ext uri="{FF2B5EF4-FFF2-40B4-BE49-F238E27FC236}">
              <a16:creationId xmlns:a16="http://schemas.microsoft.com/office/drawing/2014/main" id="{2442FE54-2B7A-4C81-B342-98472A2112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8" name="Text Box 7">
          <a:extLst>
            <a:ext uri="{FF2B5EF4-FFF2-40B4-BE49-F238E27FC236}">
              <a16:creationId xmlns:a16="http://schemas.microsoft.com/office/drawing/2014/main" id="{714C9A96-3B4F-450E-B934-C27C3775E4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29" name="Text Box 7">
          <a:extLst>
            <a:ext uri="{FF2B5EF4-FFF2-40B4-BE49-F238E27FC236}">
              <a16:creationId xmlns:a16="http://schemas.microsoft.com/office/drawing/2014/main" id="{57D9F474-18E1-4AD6-9346-542A4A17F0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0" name="Text Box 7">
          <a:extLst>
            <a:ext uri="{FF2B5EF4-FFF2-40B4-BE49-F238E27FC236}">
              <a16:creationId xmlns:a16="http://schemas.microsoft.com/office/drawing/2014/main" id="{AE6D797B-108A-4583-939B-3B8CFC65CE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1" name="Text Box 7">
          <a:extLst>
            <a:ext uri="{FF2B5EF4-FFF2-40B4-BE49-F238E27FC236}">
              <a16:creationId xmlns:a16="http://schemas.microsoft.com/office/drawing/2014/main" id="{70B22E46-5B83-4FCE-A43B-1F508CE26E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2" name="Text Box 7">
          <a:extLst>
            <a:ext uri="{FF2B5EF4-FFF2-40B4-BE49-F238E27FC236}">
              <a16:creationId xmlns:a16="http://schemas.microsoft.com/office/drawing/2014/main" id="{75762454-309A-47D9-9DD8-0C167E31FC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3" name="Text Box 7">
          <a:extLst>
            <a:ext uri="{FF2B5EF4-FFF2-40B4-BE49-F238E27FC236}">
              <a16:creationId xmlns:a16="http://schemas.microsoft.com/office/drawing/2014/main" id="{803A0F38-BE26-4043-9000-36785C400F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4" name="Text Box 7">
          <a:extLst>
            <a:ext uri="{FF2B5EF4-FFF2-40B4-BE49-F238E27FC236}">
              <a16:creationId xmlns:a16="http://schemas.microsoft.com/office/drawing/2014/main" id="{77CDC88D-5262-4D65-8B45-A7B95304A7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5" name="Text Box 7">
          <a:extLst>
            <a:ext uri="{FF2B5EF4-FFF2-40B4-BE49-F238E27FC236}">
              <a16:creationId xmlns:a16="http://schemas.microsoft.com/office/drawing/2014/main" id="{5519B95C-5E5F-47A7-B955-7AD2FF9FA7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6" name="Text Box 7">
          <a:extLst>
            <a:ext uri="{FF2B5EF4-FFF2-40B4-BE49-F238E27FC236}">
              <a16:creationId xmlns:a16="http://schemas.microsoft.com/office/drawing/2014/main" id="{0299724E-277F-4D30-83C1-D0B7A58585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7" name="Text Box 7">
          <a:extLst>
            <a:ext uri="{FF2B5EF4-FFF2-40B4-BE49-F238E27FC236}">
              <a16:creationId xmlns:a16="http://schemas.microsoft.com/office/drawing/2014/main" id="{FED99E05-B4C4-4B9E-A35B-7351464BCC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8" name="Text Box 7">
          <a:extLst>
            <a:ext uri="{FF2B5EF4-FFF2-40B4-BE49-F238E27FC236}">
              <a16:creationId xmlns:a16="http://schemas.microsoft.com/office/drawing/2014/main" id="{D8CC1D8D-F31F-4403-BC6D-32E4360314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39" name="Text Box 7">
          <a:extLst>
            <a:ext uri="{FF2B5EF4-FFF2-40B4-BE49-F238E27FC236}">
              <a16:creationId xmlns:a16="http://schemas.microsoft.com/office/drawing/2014/main" id="{489EEDC0-69FD-4486-BCF2-6190A710D6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0" name="Text Box 7">
          <a:extLst>
            <a:ext uri="{FF2B5EF4-FFF2-40B4-BE49-F238E27FC236}">
              <a16:creationId xmlns:a16="http://schemas.microsoft.com/office/drawing/2014/main" id="{36095652-7AF3-4DDC-85F7-EAE967898F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1" name="Text Box 7">
          <a:extLst>
            <a:ext uri="{FF2B5EF4-FFF2-40B4-BE49-F238E27FC236}">
              <a16:creationId xmlns:a16="http://schemas.microsoft.com/office/drawing/2014/main" id="{7BE6D5BF-23B9-400C-8784-8E2AFE7C9D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2" name="Text Box 7">
          <a:extLst>
            <a:ext uri="{FF2B5EF4-FFF2-40B4-BE49-F238E27FC236}">
              <a16:creationId xmlns:a16="http://schemas.microsoft.com/office/drawing/2014/main" id="{968483C1-207C-4FEE-A8B2-34D1E2BDC6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3" name="Text Box 7">
          <a:extLst>
            <a:ext uri="{FF2B5EF4-FFF2-40B4-BE49-F238E27FC236}">
              <a16:creationId xmlns:a16="http://schemas.microsoft.com/office/drawing/2014/main" id="{0C77E806-CC8D-4F3E-A848-06B7D45C78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4" name="Text Box 7">
          <a:extLst>
            <a:ext uri="{FF2B5EF4-FFF2-40B4-BE49-F238E27FC236}">
              <a16:creationId xmlns:a16="http://schemas.microsoft.com/office/drawing/2014/main" id="{0083C926-212A-445D-A483-B3B0E986FF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5" name="Text Box 7">
          <a:extLst>
            <a:ext uri="{FF2B5EF4-FFF2-40B4-BE49-F238E27FC236}">
              <a16:creationId xmlns:a16="http://schemas.microsoft.com/office/drawing/2014/main" id="{50432CB8-2BB6-4E60-BB3D-BF6548452F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6" name="Text Box 7">
          <a:extLst>
            <a:ext uri="{FF2B5EF4-FFF2-40B4-BE49-F238E27FC236}">
              <a16:creationId xmlns:a16="http://schemas.microsoft.com/office/drawing/2014/main" id="{80E76EAA-1113-438E-93F6-8A107910F6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7" name="Text Box 7">
          <a:extLst>
            <a:ext uri="{FF2B5EF4-FFF2-40B4-BE49-F238E27FC236}">
              <a16:creationId xmlns:a16="http://schemas.microsoft.com/office/drawing/2014/main" id="{AC36D93F-FF37-4C10-8711-4FB5BEBD65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8" name="Text Box 7">
          <a:extLst>
            <a:ext uri="{FF2B5EF4-FFF2-40B4-BE49-F238E27FC236}">
              <a16:creationId xmlns:a16="http://schemas.microsoft.com/office/drawing/2014/main" id="{CA36736C-31DE-45BA-A101-8B8FFC8232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49" name="Text Box 7">
          <a:extLst>
            <a:ext uri="{FF2B5EF4-FFF2-40B4-BE49-F238E27FC236}">
              <a16:creationId xmlns:a16="http://schemas.microsoft.com/office/drawing/2014/main" id="{0A88EB18-5085-469A-836F-A1C418FD76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0" name="Text Box 7">
          <a:extLst>
            <a:ext uri="{FF2B5EF4-FFF2-40B4-BE49-F238E27FC236}">
              <a16:creationId xmlns:a16="http://schemas.microsoft.com/office/drawing/2014/main" id="{7EA781B3-FC81-4971-8AE7-7DF77ADF98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1" name="Text Box 7">
          <a:extLst>
            <a:ext uri="{FF2B5EF4-FFF2-40B4-BE49-F238E27FC236}">
              <a16:creationId xmlns:a16="http://schemas.microsoft.com/office/drawing/2014/main" id="{22CA3441-4CD8-42BF-8B91-8C7535D77E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2" name="Text Box 7">
          <a:extLst>
            <a:ext uri="{FF2B5EF4-FFF2-40B4-BE49-F238E27FC236}">
              <a16:creationId xmlns:a16="http://schemas.microsoft.com/office/drawing/2014/main" id="{A0E890C5-DE4A-4FEF-9735-C1B422B471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3" name="Text Box 7">
          <a:extLst>
            <a:ext uri="{FF2B5EF4-FFF2-40B4-BE49-F238E27FC236}">
              <a16:creationId xmlns:a16="http://schemas.microsoft.com/office/drawing/2014/main" id="{3888C764-15A3-4079-A439-03CD49F46A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4" name="Text Box 7">
          <a:extLst>
            <a:ext uri="{FF2B5EF4-FFF2-40B4-BE49-F238E27FC236}">
              <a16:creationId xmlns:a16="http://schemas.microsoft.com/office/drawing/2014/main" id="{779253C0-4649-4E7E-80B8-B8E9C5C924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5" name="Text Box 7">
          <a:extLst>
            <a:ext uri="{FF2B5EF4-FFF2-40B4-BE49-F238E27FC236}">
              <a16:creationId xmlns:a16="http://schemas.microsoft.com/office/drawing/2014/main" id="{115164AC-58F4-4F8E-9DA2-D951C7AE08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6" name="Text Box 7">
          <a:extLst>
            <a:ext uri="{FF2B5EF4-FFF2-40B4-BE49-F238E27FC236}">
              <a16:creationId xmlns:a16="http://schemas.microsoft.com/office/drawing/2014/main" id="{96B111B1-A9B6-4AE1-9B0F-4058C277DB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7" name="Text Box 7">
          <a:extLst>
            <a:ext uri="{FF2B5EF4-FFF2-40B4-BE49-F238E27FC236}">
              <a16:creationId xmlns:a16="http://schemas.microsoft.com/office/drawing/2014/main" id="{F6ED4F76-DD5E-416E-94AA-A906BCD2CC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8" name="Text Box 7">
          <a:extLst>
            <a:ext uri="{FF2B5EF4-FFF2-40B4-BE49-F238E27FC236}">
              <a16:creationId xmlns:a16="http://schemas.microsoft.com/office/drawing/2014/main" id="{EEC6E9C8-DDF1-4782-BC5D-5985BF1151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59" name="Text Box 7">
          <a:extLst>
            <a:ext uri="{FF2B5EF4-FFF2-40B4-BE49-F238E27FC236}">
              <a16:creationId xmlns:a16="http://schemas.microsoft.com/office/drawing/2014/main" id="{AD9EA2A2-ED23-49F6-9135-B391203A8C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0" name="Text Box 7">
          <a:extLst>
            <a:ext uri="{FF2B5EF4-FFF2-40B4-BE49-F238E27FC236}">
              <a16:creationId xmlns:a16="http://schemas.microsoft.com/office/drawing/2014/main" id="{51AF1979-D046-4249-A508-97E75CB9D1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1" name="Text Box 7">
          <a:extLst>
            <a:ext uri="{FF2B5EF4-FFF2-40B4-BE49-F238E27FC236}">
              <a16:creationId xmlns:a16="http://schemas.microsoft.com/office/drawing/2014/main" id="{D905AC2F-B320-4E09-9734-5ACE719741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2" name="Text Box 7">
          <a:extLst>
            <a:ext uri="{FF2B5EF4-FFF2-40B4-BE49-F238E27FC236}">
              <a16:creationId xmlns:a16="http://schemas.microsoft.com/office/drawing/2014/main" id="{B5E6105B-6312-4F2D-9261-CF8A688BA2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3" name="Text Box 7">
          <a:extLst>
            <a:ext uri="{FF2B5EF4-FFF2-40B4-BE49-F238E27FC236}">
              <a16:creationId xmlns:a16="http://schemas.microsoft.com/office/drawing/2014/main" id="{C33A131E-6D0A-4F30-9C9F-3565AF08A4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4" name="Text Box 7">
          <a:extLst>
            <a:ext uri="{FF2B5EF4-FFF2-40B4-BE49-F238E27FC236}">
              <a16:creationId xmlns:a16="http://schemas.microsoft.com/office/drawing/2014/main" id="{31F2FBF4-DA46-40FD-8472-C3AE5A7BF3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5" name="Text Box 7">
          <a:extLst>
            <a:ext uri="{FF2B5EF4-FFF2-40B4-BE49-F238E27FC236}">
              <a16:creationId xmlns:a16="http://schemas.microsoft.com/office/drawing/2014/main" id="{AFB7395F-B946-48D6-A797-FF6A2468E8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6" name="Text Box 7">
          <a:extLst>
            <a:ext uri="{FF2B5EF4-FFF2-40B4-BE49-F238E27FC236}">
              <a16:creationId xmlns:a16="http://schemas.microsoft.com/office/drawing/2014/main" id="{9F9EBCBB-B0EC-46E8-9F7F-E62DC37193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7" name="Text Box 7">
          <a:extLst>
            <a:ext uri="{FF2B5EF4-FFF2-40B4-BE49-F238E27FC236}">
              <a16:creationId xmlns:a16="http://schemas.microsoft.com/office/drawing/2014/main" id="{F0D949B5-BD24-4206-AB5D-C2876DD64F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8" name="Text Box 7">
          <a:extLst>
            <a:ext uri="{FF2B5EF4-FFF2-40B4-BE49-F238E27FC236}">
              <a16:creationId xmlns:a16="http://schemas.microsoft.com/office/drawing/2014/main" id="{F5D1584C-1464-4413-A915-34ECDC61F7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69" name="Text Box 7">
          <a:extLst>
            <a:ext uri="{FF2B5EF4-FFF2-40B4-BE49-F238E27FC236}">
              <a16:creationId xmlns:a16="http://schemas.microsoft.com/office/drawing/2014/main" id="{56CEBBE9-6BA3-402B-99A5-8C49F3AAD4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0" name="Text Box 7">
          <a:extLst>
            <a:ext uri="{FF2B5EF4-FFF2-40B4-BE49-F238E27FC236}">
              <a16:creationId xmlns:a16="http://schemas.microsoft.com/office/drawing/2014/main" id="{B99FC072-8716-43FA-AE48-B75EA2CCED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1" name="Text Box 7">
          <a:extLst>
            <a:ext uri="{FF2B5EF4-FFF2-40B4-BE49-F238E27FC236}">
              <a16:creationId xmlns:a16="http://schemas.microsoft.com/office/drawing/2014/main" id="{0FE4CE3F-71CC-4F23-A9B4-0A98954FB5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2" name="Text Box 7">
          <a:extLst>
            <a:ext uri="{FF2B5EF4-FFF2-40B4-BE49-F238E27FC236}">
              <a16:creationId xmlns:a16="http://schemas.microsoft.com/office/drawing/2014/main" id="{B45D3A4B-8269-44CC-A4D9-FADCEAB56C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3" name="Text Box 7">
          <a:extLst>
            <a:ext uri="{FF2B5EF4-FFF2-40B4-BE49-F238E27FC236}">
              <a16:creationId xmlns:a16="http://schemas.microsoft.com/office/drawing/2014/main" id="{C2585143-4B27-4D30-8B39-10AD495937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4" name="Text Box 7">
          <a:extLst>
            <a:ext uri="{FF2B5EF4-FFF2-40B4-BE49-F238E27FC236}">
              <a16:creationId xmlns:a16="http://schemas.microsoft.com/office/drawing/2014/main" id="{261746FE-1EE7-4A8B-A9DF-7966C14459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5" name="Text Box 7">
          <a:extLst>
            <a:ext uri="{FF2B5EF4-FFF2-40B4-BE49-F238E27FC236}">
              <a16:creationId xmlns:a16="http://schemas.microsoft.com/office/drawing/2014/main" id="{C8ADBDE8-0BDD-4DFF-91B8-844C67CD9D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6" name="Text Box 7">
          <a:extLst>
            <a:ext uri="{FF2B5EF4-FFF2-40B4-BE49-F238E27FC236}">
              <a16:creationId xmlns:a16="http://schemas.microsoft.com/office/drawing/2014/main" id="{3637CCB3-03B3-4FDF-BC96-0BE4E54F2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7" name="Text Box 7">
          <a:extLst>
            <a:ext uri="{FF2B5EF4-FFF2-40B4-BE49-F238E27FC236}">
              <a16:creationId xmlns:a16="http://schemas.microsoft.com/office/drawing/2014/main" id="{189125C1-02CC-4135-A03D-D0592EA316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8" name="Text Box 7">
          <a:extLst>
            <a:ext uri="{FF2B5EF4-FFF2-40B4-BE49-F238E27FC236}">
              <a16:creationId xmlns:a16="http://schemas.microsoft.com/office/drawing/2014/main" id="{E2D464FA-D856-489C-8820-C6E4060BF3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79" name="Text Box 7">
          <a:extLst>
            <a:ext uri="{FF2B5EF4-FFF2-40B4-BE49-F238E27FC236}">
              <a16:creationId xmlns:a16="http://schemas.microsoft.com/office/drawing/2014/main" id="{E8A0D9D5-E28E-4AA4-9F4F-67C588375D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0" name="Text Box 7">
          <a:extLst>
            <a:ext uri="{FF2B5EF4-FFF2-40B4-BE49-F238E27FC236}">
              <a16:creationId xmlns:a16="http://schemas.microsoft.com/office/drawing/2014/main" id="{125FB198-0444-42CA-91BB-EE72595401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1" name="Text Box 7">
          <a:extLst>
            <a:ext uri="{FF2B5EF4-FFF2-40B4-BE49-F238E27FC236}">
              <a16:creationId xmlns:a16="http://schemas.microsoft.com/office/drawing/2014/main" id="{FD687708-9F37-4E65-B332-8A3B8DB3C1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2" name="Text Box 7">
          <a:extLst>
            <a:ext uri="{FF2B5EF4-FFF2-40B4-BE49-F238E27FC236}">
              <a16:creationId xmlns:a16="http://schemas.microsoft.com/office/drawing/2014/main" id="{CF871740-EF69-4440-9BFE-DEBAE12F6C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3" name="Text Box 7">
          <a:extLst>
            <a:ext uri="{FF2B5EF4-FFF2-40B4-BE49-F238E27FC236}">
              <a16:creationId xmlns:a16="http://schemas.microsoft.com/office/drawing/2014/main" id="{6D25D59D-C95E-470B-9B19-C0945FCAB4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4" name="Text Box 7">
          <a:extLst>
            <a:ext uri="{FF2B5EF4-FFF2-40B4-BE49-F238E27FC236}">
              <a16:creationId xmlns:a16="http://schemas.microsoft.com/office/drawing/2014/main" id="{A44D6845-F5DD-4EE0-9325-B1FBAB34A0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5" name="Text Box 7">
          <a:extLst>
            <a:ext uri="{FF2B5EF4-FFF2-40B4-BE49-F238E27FC236}">
              <a16:creationId xmlns:a16="http://schemas.microsoft.com/office/drawing/2014/main" id="{17D09848-2D43-4757-8940-5D45C35E5B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6" name="Text Box 7">
          <a:extLst>
            <a:ext uri="{FF2B5EF4-FFF2-40B4-BE49-F238E27FC236}">
              <a16:creationId xmlns:a16="http://schemas.microsoft.com/office/drawing/2014/main" id="{9FF24D5D-AE59-48FD-B26D-922E5C22DC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7" name="Text Box 7">
          <a:extLst>
            <a:ext uri="{FF2B5EF4-FFF2-40B4-BE49-F238E27FC236}">
              <a16:creationId xmlns:a16="http://schemas.microsoft.com/office/drawing/2014/main" id="{D0B8B571-7F39-4731-82EE-3656B7CAD2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8" name="Text Box 7">
          <a:extLst>
            <a:ext uri="{FF2B5EF4-FFF2-40B4-BE49-F238E27FC236}">
              <a16:creationId xmlns:a16="http://schemas.microsoft.com/office/drawing/2014/main" id="{FBE42834-A59C-4FB3-B182-A8229B44A5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89" name="Text Box 7">
          <a:extLst>
            <a:ext uri="{FF2B5EF4-FFF2-40B4-BE49-F238E27FC236}">
              <a16:creationId xmlns:a16="http://schemas.microsoft.com/office/drawing/2014/main" id="{8C27746F-4DF9-41DB-8914-924AD31B60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0" name="Text Box 7">
          <a:extLst>
            <a:ext uri="{FF2B5EF4-FFF2-40B4-BE49-F238E27FC236}">
              <a16:creationId xmlns:a16="http://schemas.microsoft.com/office/drawing/2014/main" id="{FE5D3B36-F609-40CD-82C5-3C1224912E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1" name="Text Box 7">
          <a:extLst>
            <a:ext uri="{FF2B5EF4-FFF2-40B4-BE49-F238E27FC236}">
              <a16:creationId xmlns:a16="http://schemas.microsoft.com/office/drawing/2014/main" id="{9D57EA87-E8DE-4F24-9C90-A7BD4A188A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2" name="Text Box 7">
          <a:extLst>
            <a:ext uri="{FF2B5EF4-FFF2-40B4-BE49-F238E27FC236}">
              <a16:creationId xmlns:a16="http://schemas.microsoft.com/office/drawing/2014/main" id="{96E48A25-C5B1-4BC6-98E3-475FC5C4EB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3" name="Text Box 7">
          <a:extLst>
            <a:ext uri="{FF2B5EF4-FFF2-40B4-BE49-F238E27FC236}">
              <a16:creationId xmlns:a16="http://schemas.microsoft.com/office/drawing/2014/main" id="{6FB55F17-91B0-407C-B5A4-A68B6A5EED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4" name="Text Box 7">
          <a:extLst>
            <a:ext uri="{FF2B5EF4-FFF2-40B4-BE49-F238E27FC236}">
              <a16:creationId xmlns:a16="http://schemas.microsoft.com/office/drawing/2014/main" id="{C59433C6-FDC7-4224-BA88-8CBF16FA0F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5" name="Text Box 7">
          <a:extLst>
            <a:ext uri="{FF2B5EF4-FFF2-40B4-BE49-F238E27FC236}">
              <a16:creationId xmlns:a16="http://schemas.microsoft.com/office/drawing/2014/main" id="{5C301C3B-8227-49DB-8957-328EF1BC72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6" name="Text Box 7">
          <a:extLst>
            <a:ext uri="{FF2B5EF4-FFF2-40B4-BE49-F238E27FC236}">
              <a16:creationId xmlns:a16="http://schemas.microsoft.com/office/drawing/2014/main" id="{EB57E604-53FA-433B-B42D-CF0A06EA63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7" name="Text Box 7">
          <a:extLst>
            <a:ext uri="{FF2B5EF4-FFF2-40B4-BE49-F238E27FC236}">
              <a16:creationId xmlns:a16="http://schemas.microsoft.com/office/drawing/2014/main" id="{D9DFCB33-0DF7-437C-B3B1-43BB8744C9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8" name="Text Box 7">
          <a:extLst>
            <a:ext uri="{FF2B5EF4-FFF2-40B4-BE49-F238E27FC236}">
              <a16:creationId xmlns:a16="http://schemas.microsoft.com/office/drawing/2014/main" id="{39D002EC-C02A-4A49-A53B-CA3FAD95C3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899" name="Text Box 7">
          <a:extLst>
            <a:ext uri="{FF2B5EF4-FFF2-40B4-BE49-F238E27FC236}">
              <a16:creationId xmlns:a16="http://schemas.microsoft.com/office/drawing/2014/main" id="{71DC6A58-057A-4983-BBDF-E63F1D07DC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0" name="Text Box 7">
          <a:extLst>
            <a:ext uri="{FF2B5EF4-FFF2-40B4-BE49-F238E27FC236}">
              <a16:creationId xmlns:a16="http://schemas.microsoft.com/office/drawing/2014/main" id="{A48B538F-D798-4ECA-B578-4D67414D6D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1" name="Text Box 7">
          <a:extLst>
            <a:ext uri="{FF2B5EF4-FFF2-40B4-BE49-F238E27FC236}">
              <a16:creationId xmlns:a16="http://schemas.microsoft.com/office/drawing/2014/main" id="{70B0599E-151E-4B0E-9288-0029C398A4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2" name="Text Box 7">
          <a:extLst>
            <a:ext uri="{FF2B5EF4-FFF2-40B4-BE49-F238E27FC236}">
              <a16:creationId xmlns:a16="http://schemas.microsoft.com/office/drawing/2014/main" id="{5637E721-1338-406F-ACBB-D9333D7104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3" name="Text Box 7">
          <a:extLst>
            <a:ext uri="{FF2B5EF4-FFF2-40B4-BE49-F238E27FC236}">
              <a16:creationId xmlns:a16="http://schemas.microsoft.com/office/drawing/2014/main" id="{A016EFF3-70EA-46A6-8AFB-2FA434B526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4" name="Text Box 7">
          <a:extLst>
            <a:ext uri="{FF2B5EF4-FFF2-40B4-BE49-F238E27FC236}">
              <a16:creationId xmlns:a16="http://schemas.microsoft.com/office/drawing/2014/main" id="{68380FFF-FF08-4F32-BFAC-350F85F9F6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5" name="Text Box 7">
          <a:extLst>
            <a:ext uri="{FF2B5EF4-FFF2-40B4-BE49-F238E27FC236}">
              <a16:creationId xmlns:a16="http://schemas.microsoft.com/office/drawing/2014/main" id="{979836D7-6246-43E8-9646-254D8430B9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6" name="Text Box 7">
          <a:extLst>
            <a:ext uri="{FF2B5EF4-FFF2-40B4-BE49-F238E27FC236}">
              <a16:creationId xmlns:a16="http://schemas.microsoft.com/office/drawing/2014/main" id="{74B104E4-9DF8-47BD-A664-C05C8F23FA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7" name="Text Box 7">
          <a:extLst>
            <a:ext uri="{FF2B5EF4-FFF2-40B4-BE49-F238E27FC236}">
              <a16:creationId xmlns:a16="http://schemas.microsoft.com/office/drawing/2014/main" id="{8A041C5F-B75F-4612-BAF1-A2FE917AB0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8" name="Text Box 7">
          <a:extLst>
            <a:ext uri="{FF2B5EF4-FFF2-40B4-BE49-F238E27FC236}">
              <a16:creationId xmlns:a16="http://schemas.microsoft.com/office/drawing/2014/main" id="{33C93F47-9A7F-4F31-AB7F-2FF97002BA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09" name="Text Box 7">
          <a:extLst>
            <a:ext uri="{FF2B5EF4-FFF2-40B4-BE49-F238E27FC236}">
              <a16:creationId xmlns:a16="http://schemas.microsoft.com/office/drawing/2014/main" id="{09BBF214-5C28-4210-AE8A-4CA90210BC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10" name="Text Box 7">
          <a:extLst>
            <a:ext uri="{FF2B5EF4-FFF2-40B4-BE49-F238E27FC236}">
              <a16:creationId xmlns:a16="http://schemas.microsoft.com/office/drawing/2014/main" id="{210B7E6E-0364-4FDD-8B6B-635CCEC947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11" name="Text Box 7">
          <a:extLst>
            <a:ext uri="{FF2B5EF4-FFF2-40B4-BE49-F238E27FC236}">
              <a16:creationId xmlns:a16="http://schemas.microsoft.com/office/drawing/2014/main" id="{B40F48C6-C6B7-4D6C-BCFD-EC7FF3542F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3912" name="Text Box 7">
          <a:extLst>
            <a:ext uri="{FF2B5EF4-FFF2-40B4-BE49-F238E27FC236}">
              <a16:creationId xmlns:a16="http://schemas.microsoft.com/office/drawing/2014/main" id="{76935313-9159-41B4-AA3D-41D776AAF7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3913" name="Text Box 7">
          <a:extLst>
            <a:ext uri="{FF2B5EF4-FFF2-40B4-BE49-F238E27FC236}">
              <a16:creationId xmlns:a16="http://schemas.microsoft.com/office/drawing/2014/main" id="{4D3F5A0D-5C5B-48A3-B079-6BF4CD70A3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14" name="Text Box 7">
          <a:extLst>
            <a:ext uri="{FF2B5EF4-FFF2-40B4-BE49-F238E27FC236}">
              <a16:creationId xmlns:a16="http://schemas.microsoft.com/office/drawing/2014/main" id="{6C795154-B48C-485A-8177-6E9033822C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15" name="Text Box 7">
          <a:extLst>
            <a:ext uri="{FF2B5EF4-FFF2-40B4-BE49-F238E27FC236}">
              <a16:creationId xmlns:a16="http://schemas.microsoft.com/office/drawing/2014/main" id="{B4623F1F-296A-4418-A8D0-2C3BD91C15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16" name="Text Box 7">
          <a:extLst>
            <a:ext uri="{FF2B5EF4-FFF2-40B4-BE49-F238E27FC236}">
              <a16:creationId xmlns:a16="http://schemas.microsoft.com/office/drawing/2014/main" id="{D676969B-F417-4D3E-B0A1-0B08538F3E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17" name="Text Box 7">
          <a:extLst>
            <a:ext uri="{FF2B5EF4-FFF2-40B4-BE49-F238E27FC236}">
              <a16:creationId xmlns:a16="http://schemas.microsoft.com/office/drawing/2014/main" id="{5A20F4D1-A2D1-49CD-8D08-E9FD739D78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18" name="Text Box 7">
          <a:extLst>
            <a:ext uri="{FF2B5EF4-FFF2-40B4-BE49-F238E27FC236}">
              <a16:creationId xmlns:a16="http://schemas.microsoft.com/office/drawing/2014/main" id="{174EFC06-8344-4D83-938C-7265E1AD02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19" name="Text Box 7">
          <a:extLst>
            <a:ext uri="{FF2B5EF4-FFF2-40B4-BE49-F238E27FC236}">
              <a16:creationId xmlns:a16="http://schemas.microsoft.com/office/drawing/2014/main" id="{5529C7BA-B70A-4731-8C77-14599091E5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0" name="Text Box 7">
          <a:extLst>
            <a:ext uri="{FF2B5EF4-FFF2-40B4-BE49-F238E27FC236}">
              <a16:creationId xmlns:a16="http://schemas.microsoft.com/office/drawing/2014/main" id="{4AFF9C5F-C9B0-4A6D-9D69-6815F2182D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1" name="Text Box 7">
          <a:extLst>
            <a:ext uri="{FF2B5EF4-FFF2-40B4-BE49-F238E27FC236}">
              <a16:creationId xmlns:a16="http://schemas.microsoft.com/office/drawing/2014/main" id="{C6DB6784-3F76-40BB-BFCC-E48062E464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2" name="Text Box 7">
          <a:extLst>
            <a:ext uri="{FF2B5EF4-FFF2-40B4-BE49-F238E27FC236}">
              <a16:creationId xmlns:a16="http://schemas.microsoft.com/office/drawing/2014/main" id="{F2FB57B5-8D4B-4C46-881B-37AF1E451B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3" name="Text Box 7">
          <a:extLst>
            <a:ext uri="{FF2B5EF4-FFF2-40B4-BE49-F238E27FC236}">
              <a16:creationId xmlns:a16="http://schemas.microsoft.com/office/drawing/2014/main" id="{5B167929-CD86-4473-B8BD-79E267337E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4" name="Text Box 7">
          <a:extLst>
            <a:ext uri="{FF2B5EF4-FFF2-40B4-BE49-F238E27FC236}">
              <a16:creationId xmlns:a16="http://schemas.microsoft.com/office/drawing/2014/main" id="{710333E0-D0A8-4E05-BC21-1C14A51104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5" name="Text Box 7">
          <a:extLst>
            <a:ext uri="{FF2B5EF4-FFF2-40B4-BE49-F238E27FC236}">
              <a16:creationId xmlns:a16="http://schemas.microsoft.com/office/drawing/2014/main" id="{D82BD1A5-4CEC-438C-A994-119BBAB9A6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6" name="Text Box 7">
          <a:extLst>
            <a:ext uri="{FF2B5EF4-FFF2-40B4-BE49-F238E27FC236}">
              <a16:creationId xmlns:a16="http://schemas.microsoft.com/office/drawing/2014/main" id="{9051C88D-164C-4B5B-8A1B-5831F3B1EB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7" name="Text Box 7">
          <a:extLst>
            <a:ext uri="{FF2B5EF4-FFF2-40B4-BE49-F238E27FC236}">
              <a16:creationId xmlns:a16="http://schemas.microsoft.com/office/drawing/2014/main" id="{716C2084-3954-4C87-989E-6E245B8BDB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8" name="Text Box 7">
          <a:extLst>
            <a:ext uri="{FF2B5EF4-FFF2-40B4-BE49-F238E27FC236}">
              <a16:creationId xmlns:a16="http://schemas.microsoft.com/office/drawing/2014/main" id="{AFB99776-5394-46E8-9A02-D567BE0595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29" name="Text Box 7">
          <a:extLst>
            <a:ext uri="{FF2B5EF4-FFF2-40B4-BE49-F238E27FC236}">
              <a16:creationId xmlns:a16="http://schemas.microsoft.com/office/drawing/2014/main" id="{3F6D8BDD-1570-4E35-ACDB-362F5F42E7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0" name="Text Box 7">
          <a:extLst>
            <a:ext uri="{FF2B5EF4-FFF2-40B4-BE49-F238E27FC236}">
              <a16:creationId xmlns:a16="http://schemas.microsoft.com/office/drawing/2014/main" id="{4F6B3CD4-40B3-48A6-B852-96A7AA845F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1" name="Text Box 7">
          <a:extLst>
            <a:ext uri="{FF2B5EF4-FFF2-40B4-BE49-F238E27FC236}">
              <a16:creationId xmlns:a16="http://schemas.microsoft.com/office/drawing/2014/main" id="{F276DDCC-28B9-42A8-96E6-1D17B3FA82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2" name="Text Box 7">
          <a:extLst>
            <a:ext uri="{FF2B5EF4-FFF2-40B4-BE49-F238E27FC236}">
              <a16:creationId xmlns:a16="http://schemas.microsoft.com/office/drawing/2014/main" id="{0B8CDEC0-9887-4AC7-9B17-F35B976C52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3" name="Text Box 7">
          <a:extLst>
            <a:ext uri="{FF2B5EF4-FFF2-40B4-BE49-F238E27FC236}">
              <a16:creationId xmlns:a16="http://schemas.microsoft.com/office/drawing/2014/main" id="{A753A02C-D932-41F8-B37A-324B1832AC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4" name="Text Box 7">
          <a:extLst>
            <a:ext uri="{FF2B5EF4-FFF2-40B4-BE49-F238E27FC236}">
              <a16:creationId xmlns:a16="http://schemas.microsoft.com/office/drawing/2014/main" id="{60D4456F-BB3F-4D36-BA55-BC59B3BF27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5" name="Text Box 7">
          <a:extLst>
            <a:ext uri="{FF2B5EF4-FFF2-40B4-BE49-F238E27FC236}">
              <a16:creationId xmlns:a16="http://schemas.microsoft.com/office/drawing/2014/main" id="{861DCAB8-1017-4A72-9415-43100BC2B7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6" name="Text Box 7">
          <a:extLst>
            <a:ext uri="{FF2B5EF4-FFF2-40B4-BE49-F238E27FC236}">
              <a16:creationId xmlns:a16="http://schemas.microsoft.com/office/drawing/2014/main" id="{E2D94008-4081-4B0A-B212-F879132AC8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7" name="Text Box 7">
          <a:extLst>
            <a:ext uri="{FF2B5EF4-FFF2-40B4-BE49-F238E27FC236}">
              <a16:creationId xmlns:a16="http://schemas.microsoft.com/office/drawing/2014/main" id="{4A7FFFA3-38A7-429D-B8E0-A0209A4B06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8" name="Text Box 7">
          <a:extLst>
            <a:ext uri="{FF2B5EF4-FFF2-40B4-BE49-F238E27FC236}">
              <a16:creationId xmlns:a16="http://schemas.microsoft.com/office/drawing/2014/main" id="{8E39B14B-FA0B-4C19-A3B2-3523BA8F57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39" name="Text Box 7">
          <a:extLst>
            <a:ext uri="{FF2B5EF4-FFF2-40B4-BE49-F238E27FC236}">
              <a16:creationId xmlns:a16="http://schemas.microsoft.com/office/drawing/2014/main" id="{99F36572-067E-4DB5-82DF-F07B2A00DE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0" name="Text Box 7">
          <a:extLst>
            <a:ext uri="{FF2B5EF4-FFF2-40B4-BE49-F238E27FC236}">
              <a16:creationId xmlns:a16="http://schemas.microsoft.com/office/drawing/2014/main" id="{153D3DFB-A766-40BD-9766-1D8C418A74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1" name="Text Box 7">
          <a:extLst>
            <a:ext uri="{FF2B5EF4-FFF2-40B4-BE49-F238E27FC236}">
              <a16:creationId xmlns:a16="http://schemas.microsoft.com/office/drawing/2014/main" id="{92D514FF-DDFC-4219-A1E4-B31051E3C7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2" name="Text Box 7">
          <a:extLst>
            <a:ext uri="{FF2B5EF4-FFF2-40B4-BE49-F238E27FC236}">
              <a16:creationId xmlns:a16="http://schemas.microsoft.com/office/drawing/2014/main" id="{644C00F9-2597-451C-B96F-79F23D58FB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3" name="Text Box 7">
          <a:extLst>
            <a:ext uri="{FF2B5EF4-FFF2-40B4-BE49-F238E27FC236}">
              <a16:creationId xmlns:a16="http://schemas.microsoft.com/office/drawing/2014/main" id="{20D40E88-BE91-4FD8-A5F7-CA2EBDCD73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4" name="Text Box 7">
          <a:extLst>
            <a:ext uri="{FF2B5EF4-FFF2-40B4-BE49-F238E27FC236}">
              <a16:creationId xmlns:a16="http://schemas.microsoft.com/office/drawing/2014/main" id="{B368C22B-FC3D-43A1-9970-24E4D1032A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5" name="Text Box 7">
          <a:extLst>
            <a:ext uri="{FF2B5EF4-FFF2-40B4-BE49-F238E27FC236}">
              <a16:creationId xmlns:a16="http://schemas.microsoft.com/office/drawing/2014/main" id="{859C4AD5-9D7E-48F3-A0FD-9A0A3DDABA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6" name="Text Box 7">
          <a:extLst>
            <a:ext uri="{FF2B5EF4-FFF2-40B4-BE49-F238E27FC236}">
              <a16:creationId xmlns:a16="http://schemas.microsoft.com/office/drawing/2014/main" id="{EFA1E2D7-4669-4547-8810-335F986C92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7" name="Text Box 7">
          <a:extLst>
            <a:ext uri="{FF2B5EF4-FFF2-40B4-BE49-F238E27FC236}">
              <a16:creationId xmlns:a16="http://schemas.microsoft.com/office/drawing/2014/main" id="{9681CCDA-24A8-4D39-8387-F5F149DF32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8" name="Text Box 7">
          <a:extLst>
            <a:ext uri="{FF2B5EF4-FFF2-40B4-BE49-F238E27FC236}">
              <a16:creationId xmlns:a16="http://schemas.microsoft.com/office/drawing/2014/main" id="{F485E42C-DF54-450C-9B39-D12775CBF0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49" name="Text Box 7">
          <a:extLst>
            <a:ext uri="{FF2B5EF4-FFF2-40B4-BE49-F238E27FC236}">
              <a16:creationId xmlns:a16="http://schemas.microsoft.com/office/drawing/2014/main" id="{328DBE6F-2CAC-42A7-BB37-0F4FF3B593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0" name="Text Box 7">
          <a:extLst>
            <a:ext uri="{FF2B5EF4-FFF2-40B4-BE49-F238E27FC236}">
              <a16:creationId xmlns:a16="http://schemas.microsoft.com/office/drawing/2014/main" id="{A2B6EF2E-CA38-4FE7-A557-7B6F992A78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1" name="Text Box 7">
          <a:extLst>
            <a:ext uri="{FF2B5EF4-FFF2-40B4-BE49-F238E27FC236}">
              <a16:creationId xmlns:a16="http://schemas.microsoft.com/office/drawing/2014/main" id="{9609D66A-CA24-4F80-B513-4AB30B1488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2" name="Text Box 7">
          <a:extLst>
            <a:ext uri="{FF2B5EF4-FFF2-40B4-BE49-F238E27FC236}">
              <a16:creationId xmlns:a16="http://schemas.microsoft.com/office/drawing/2014/main" id="{E7475E36-696F-4CE0-8682-FC5A23200A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3" name="Text Box 7">
          <a:extLst>
            <a:ext uri="{FF2B5EF4-FFF2-40B4-BE49-F238E27FC236}">
              <a16:creationId xmlns:a16="http://schemas.microsoft.com/office/drawing/2014/main" id="{7AB561A2-3700-4D51-A3BD-7DA9ABD773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4" name="Text Box 7">
          <a:extLst>
            <a:ext uri="{FF2B5EF4-FFF2-40B4-BE49-F238E27FC236}">
              <a16:creationId xmlns:a16="http://schemas.microsoft.com/office/drawing/2014/main" id="{EB9D4F82-D3F5-401E-B6BF-A5A0FC918B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5" name="Text Box 7">
          <a:extLst>
            <a:ext uri="{FF2B5EF4-FFF2-40B4-BE49-F238E27FC236}">
              <a16:creationId xmlns:a16="http://schemas.microsoft.com/office/drawing/2014/main" id="{B8192DD8-954D-4695-A8F4-20E58FC3E6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6" name="Text Box 7">
          <a:extLst>
            <a:ext uri="{FF2B5EF4-FFF2-40B4-BE49-F238E27FC236}">
              <a16:creationId xmlns:a16="http://schemas.microsoft.com/office/drawing/2014/main" id="{2233877A-6E40-483D-AAFB-587AEB942A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7" name="Text Box 7">
          <a:extLst>
            <a:ext uri="{FF2B5EF4-FFF2-40B4-BE49-F238E27FC236}">
              <a16:creationId xmlns:a16="http://schemas.microsoft.com/office/drawing/2014/main" id="{C67DAEB5-6CA2-4267-B1B5-11593D5D75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8" name="Text Box 7">
          <a:extLst>
            <a:ext uri="{FF2B5EF4-FFF2-40B4-BE49-F238E27FC236}">
              <a16:creationId xmlns:a16="http://schemas.microsoft.com/office/drawing/2014/main" id="{64A8B838-B7F2-41C3-B4D8-2C9CF4A4E9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59" name="Text Box 7">
          <a:extLst>
            <a:ext uri="{FF2B5EF4-FFF2-40B4-BE49-F238E27FC236}">
              <a16:creationId xmlns:a16="http://schemas.microsoft.com/office/drawing/2014/main" id="{EA145A01-160C-4AB7-BE55-20F5E8BC7A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0" name="Text Box 7">
          <a:extLst>
            <a:ext uri="{FF2B5EF4-FFF2-40B4-BE49-F238E27FC236}">
              <a16:creationId xmlns:a16="http://schemas.microsoft.com/office/drawing/2014/main" id="{2B73253F-A39C-4EA5-B1D7-2411A42A6C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1" name="Text Box 7">
          <a:extLst>
            <a:ext uri="{FF2B5EF4-FFF2-40B4-BE49-F238E27FC236}">
              <a16:creationId xmlns:a16="http://schemas.microsoft.com/office/drawing/2014/main" id="{517065E7-ED9D-4659-B27F-5AC2EF6C94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2" name="Text Box 7">
          <a:extLst>
            <a:ext uri="{FF2B5EF4-FFF2-40B4-BE49-F238E27FC236}">
              <a16:creationId xmlns:a16="http://schemas.microsoft.com/office/drawing/2014/main" id="{0DFA18DE-B8B6-4D47-8EDA-B8B3F49FA8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3" name="Text Box 7">
          <a:extLst>
            <a:ext uri="{FF2B5EF4-FFF2-40B4-BE49-F238E27FC236}">
              <a16:creationId xmlns:a16="http://schemas.microsoft.com/office/drawing/2014/main" id="{803EC472-69BC-48DC-865B-C273EE515F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4" name="Text Box 7">
          <a:extLst>
            <a:ext uri="{FF2B5EF4-FFF2-40B4-BE49-F238E27FC236}">
              <a16:creationId xmlns:a16="http://schemas.microsoft.com/office/drawing/2014/main" id="{A5FE95C9-AA91-4058-9F73-68B6A362BD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5" name="Text Box 7">
          <a:extLst>
            <a:ext uri="{FF2B5EF4-FFF2-40B4-BE49-F238E27FC236}">
              <a16:creationId xmlns:a16="http://schemas.microsoft.com/office/drawing/2014/main" id="{4D48B78C-612E-4D79-BD47-97BEE9034D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6" name="Text Box 7">
          <a:extLst>
            <a:ext uri="{FF2B5EF4-FFF2-40B4-BE49-F238E27FC236}">
              <a16:creationId xmlns:a16="http://schemas.microsoft.com/office/drawing/2014/main" id="{18B10BBD-075F-4420-B172-A2EED51046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7" name="Text Box 7">
          <a:extLst>
            <a:ext uri="{FF2B5EF4-FFF2-40B4-BE49-F238E27FC236}">
              <a16:creationId xmlns:a16="http://schemas.microsoft.com/office/drawing/2014/main" id="{6D36A776-E0D4-44C4-A108-B2207F482D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8" name="Text Box 7">
          <a:extLst>
            <a:ext uri="{FF2B5EF4-FFF2-40B4-BE49-F238E27FC236}">
              <a16:creationId xmlns:a16="http://schemas.microsoft.com/office/drawing/2014/main" id="{B5F249DD-9FAB-4224-A67D-4B9B22AB98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69" name="Text Box 7">
          <a:extLst>
            <a:ext uri="{FF2B5EF4-FFF2-40B4-BE49-F238E27FC236}">
              <a16:creationId xmlns:a16="http://schemas.microsoft.com/office/drawing/2014/main" id="{CE1D710B-5A09-4104-A0D7-398D279704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0" name="Text Box 7">
          <a:extLst>
            <a:ext uri="{FF2B5EF4-FFF2-40B4-BE49-F238E27FC236}">
              <a16:creationId xmlns:a16="http://schemas.microsoft.com/office/drawing/2014/main" id="{EA656B7F-8FCB-43D0-9CD8-D6001AB45D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1" name="Text Box 7">
          <a:extLst>
            <a:ext uri="{FF2B5EF4-FFF2-40B4-BE49-F238E27FC236}">
              <a16:creationId xmlns:a16="http://schemas.microsoft.com/office/drawing/2014/main" id="{B0A387CA-3C99-4B2A-A9F2-D15B08870F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2" name="Text Box 7">
          <a:extLst>
            <a:ext uri="{FF2B5EF4-FFF2-40B4-BE49-F238E27FC236}">
              <a16:creationId xmlns:a16="http://schemas.microsoft.com/office/drawing/2014/main" id="{D485BCFF-5639-406A-BEF0-A491B05A16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3" name="Text Box 7">
          <a:extLst>
            <a:ext uri="{FF2B5EF4-FFF2-40B4-BE49-F238E27FC236}">
              <a16:creationId xmlns:a16="http://schemas.microsoft.com/office/drawing/2014/main" id="{36B0BE15-F877-4393-BE7C-A7D7AFFB2B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4" name="Text Box 7">
          <a:extLst>
            <a:ext uri="{FF2B5EF4-FFF2-40B4-BE49-F238E27FC236}">
              <a16:creationId xmlns:a16="http://schemas.microsoft.com/office/drawing/2014/main" id="{53E07EAE-B04A-4B0A-B297-4028A050D4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5" name="Text Box 7">
          <a:extLst>
            <a:ext uri="{FF2B5EF4-FFF2-40B4-BE49-F238E27FC236}">
              <a16:creationId xmlns:a16="http://schemas.microsoft.com/office/drawing/2014/main" id="{026B20BF-F318-45C2-BA4A-CF5070BCE7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6" name="Text Box 7">
          <a:extLst>
            <a:ext uri="{FF2B5EF4-FFF2-40B4-BE49-F238E27FC236}">
              <a16:creationId xmlns:a16="http://schemas.microsoft.com/office/drawing/2014/main" id="{621A708C-7883-4649-93F3-4197DDCD80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7" name="Text Box 7">
          <a:extLst>
            <a:ext uri="{FF2B5EF4-FFF2-40B4-BE49-F238E27FC236}">
              <a16:creationId xmlns:a16="http://schemas.microsoft.com/office/drawing/2014/main" id="{117EF837-52E9-4D57-976B-CAF4F501E6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8" name="Text Box 7">
          <a:extLst>
            <a:ext uri="{FF2B5EF4-FFF2-40B4-BE49-F238E27FC236}">
              <a16:creationId xmlns:a16="http://schemas.microsoft.com/office/drawing/2014/main" id="{FDE3E7F1-7E64-4B29-9193-E24775BA3A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79" name="Text Box 7">
          <a:extLst>
            <a:ext uri="{FF2B5EF4-FFF2-40B4-BE49-F238E27FC236}">
              <a16:creationId xmlns:a16="http://schemas.microsoft.com/office/drawing/2014/main" id="{A094547A-EF7C-4A5B-93F5-0E7DAA3B6D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0" name="Text Box 7">
          <a:extLst>
            <a:ext uri="{FF2B5EF4-FFF2-40B4-BE49-F238E27FC236}">
              <a16:creationId xmlns:a16="http://schemas.microsoft.com/office/drawing/2014/main" id="{26CD8BA4-7FF7-4CA8-AF84-13C102B70E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1" name="Text Box 7">
          <a:extLst>
            <a:ext uri="{FF2B5EF4-FFF2-40B4-BE49-F238E27FC236}">
              <a16:creationId xmlns:a16="http://schemas.microsoft.com/office/drawing/2014/main" id="{817EC9E6-8B88-4219-8244-2988B6D3C6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2" name="Text Box 7">
          <a:extLst>
            <a:ext uri="{FF2B5EF4-FFF2-40B4-BE49-F238E27FC236}">
              <a16:creationId xmlns:a16="http://schemas.microsoft.com/office/drawing/2014/main" id="{588520AC-A9D2-4808-A743-9D4EF748C0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3" name="Text Box 7">
          <a:extLst>
            <a:ext uri="{FF2B5EF4-FFF2-40B4-BE49-F238E27FC236}">
              <a16:creationId xmlns:a16="http://schemas.microsoft.com/office/drawing/2014/main" id="{3C759C00-74EE-43F4-8174-B0C300DB4B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4" name="Text Box 7">
          <a:extLst>
            <a:ext uri="{FF2B5EF4-FFF2-40B4-BE49-F238E27FC236}">
              <a16:creationId xmlns:a16="http://schemas.microsoft.com/office/drawing/2014/main" id="{7F45252B-F7B4-43E8-96FB-408561EE86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5" name="Text Box 7">
          <a:extLst>
            <a:ext uri="{FF2B5EF4-FFF2-40B4-BE49-F238E27FC236}">
              <a16:creationId xmlns:a16="http://schemas.microsoft.com/office/drawing/2014/main" id="{F7151DE8-B93A-43EF-9301-F34BAC3C77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6" name="Text Box 7">
          <a:extLst>
            <a:ext uri="{FF2B5EF4-FFF2-40B4-BE49-F238E27FC236}">
              <a16:creationId xmlns:a16="http://schemas.microsoft.com/office/drawing/2014/main" id="{0FCC0239-3D74-4BD2-BC65-0C1DD2FDDD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7" name="Text Box 7">
          <a:extLst>
            <a:ext uri="{FF2B5EF4-FFF2-40B4-BE49-F238E27FC236}">
              <a16:creationId xmlns:a16="http://schemas.microsoft.com/office/drawing/2014/main" id="{A275BF39-E63E-4CAE-AA7C-A714BB1760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8" name="Text Box 7">
          <a:extLst>
            <a:ext uri="{FF2B5EF4-FFF2-40B4-BE49-F238E27FC236}">
              <a16:creationId xmlns:a16="http://schemas.microsoft.com/office/drawing/2014/main" id="{9646681B-5305-483A-9D62-3DB3D428C8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89" name="Text Box 7">
          <a:extLst>
            <a:ext uri="{FF2B5EF4-FFF2-40B4-BE49-F238E27FC236}">
              <a16:creationId xmlns:a16="http://schemas.microsoft.com/office/drawing/2014/main" id="{FAE4D3A1-E5FD-4B53-BF14-2E94AD0AAA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0" name="Text Box 7">
          <a:extLst>
            <a:ext uri="{FF2B5EF4-FFF2-40B4-BE49-F238E27FC236}">
              <a16:creationId xmlns:a16="http://schemas.microsoft.com/office/drawing/2014/main" id="{4AA6E541-90E9-47F9-9628-B292B98660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1" name="Text Box 7">
          <a:extLst>
            <a:ext uri="{FF2B5EF4-FFF2-40B4-BE49-F238E27FC236}">
              <a16:creationId xmlns:a16="http://schemas.microsoft.com/office/drawing/2014/main" id="{08C6C3A4-AB92-43F7-B6D8-04DBA36A56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2" name="Text Box 7">
          <a:extLst>
            <a:ext uri="{FF2B5EF4-FFF2-40B4-BE49-F238E27FC236}">
              <a16:creationId xmlns:a16="http://schemas.microsoft.com/office/drawing/2014/main" id="{A3ABB292-7B70-4F58-9C07-BFD1EFBB78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3" name="Text Box 7">
          <a:extLst>
            <a:ext uri="{FF2B5EF4-FFF2-40B4-BE49-F238E27FC236}">
              <a16:creationId xmlns:a16="http://schemas.microsoft.com/office/drawing/2014/main" id="{9C9E4E17-621C-4A92-8008-6139BA4A81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4" name="Text Box 7">
          <a:extLst>
            <a:ext uri="{FF2B5EF4-FFF2-40B4-BE49-F238E27FC236}">
              <a16:creationId xmlns:a16="http://schemas.microsoft.com/office/drawing/2014/main" id="{9C0356BE-015D-4686-B732-E050AAB178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5" name="Text Box 7">
          <a:extLst>
            <a:ext uri="{FF2B5EF4-FFF2-40B4-BE49-F238E27FC236}">
              <a16:creationId xmlns:a16="http://schemas.microsoft.com/office/drawing/2014/main" id="{D725A5BB-0DCD-46C9-A12E-F7B4C51805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6" name="Text Box 7">
          <a:extLst>
            <a:ext uri="{FF2B5EF4-FFF2-40B4-BE49-F238E27FC236}">
              <a16:creationId xmlns:a16="http://schemas.microsoft.com/office/drawing/2014/main" id="{7A35E489-155F-4F45-88EE-9F9802CAE4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7" name="Text Box 7">
          <a:extLst>
            <a:ext uri="{FF2B5EF4-FFF2-40B4-BE49-F238E27FC236}">
              <a16:creationId xmlns:a16="http://schemas.microsoft.com/office/drawing/2014/main" id="{CDBC5A0F-B261-450C-B0E8-5D9A3A22A3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8" name="Text Box 7">
          <a:extLst>
            <a:ext uri="{FF2B5EF4-FFF2-40B4-BE49-F238E27FC236}">
              <a16:creationId xmlns:a16="http://schemas.microsoft.com/office/drawing/2014/main" id="{4709B1E2-11E0-4F04-9F6E-EB8A58B308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3999" name="Text Box 7">
          <a:extLst>
            <a:ext uri="{FF2B5EF4-FFF2-40B4-BE49-F238E27FC236}">
              <a16:creationId xmlns:a16="http://schemas.microsoft.com/office/drawing/2014/main" id="{F9C14A4B-1E7C-4FEB-8D5B-E1CB1FB4CB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000" name="Text Box 7">
          <a:extLst>
            <a:ext uri="{FF2B5EF4-FFF2-40B4-BE49-F238E27FC236}">
              <a16:creationId xmlns:a16="http://schemas.microsoft.com/office/drawing/2014/main" id="{B362D203-FC20-4448-BB07-4C0E6DEF39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001" name="Text Box 7">
          <a:extLst>
            <a:ext uri="{FF2B5EF4-FFF2-40B4-BE49-F238E27FC236}">
              <a16:creationId xmlns:a16="http://schemas.microsoft.com/office/drawing/2014/main" id="{A98EAFDF-511D-4179-A93D-0A0B7C1234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002" name="Text Box 7">
          <a:extLst>
            <a:ext uri="{FF2B5EF4-FFF2-40B4-BE49-F238E27FC236}">
              <a16:creationId xmlns:a16="http://schemas.microsoft.com/office/drawing/2014/main" id="{05A80364-9064-4B6E-80C4-E1B79AFBDB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003" name="Text Box 7">
          <a:extLst>
            <a:ext uri="{FF2B5EF4-FFF2-40B4-BE49-F238E27FC236}">
              <a16:creationId xmlns:a16="http://schemas.microsoft.com/office/drawing/2014/main" id="{9DD9148B-5830-44CF-BBD8-29AD46DFA0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004" name="Text Box 7">
          <a:extLst>
            <a:ext uri="{FF2B5EF4-FFF2-40B4-BE49-F238E27FC236}">
              <a16:creationId xmlns:a16="http://schemas.microsoft.com/office/drawing/2014/main" id="{2AF3F333-7B27-4C18-A9A4-1072171385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05" name="Text Box 7">
          <a:extLst>
            <a:ext uri="{FF2B5EF4-FFF2-40B4-BE49-F238E27FC236}">
              <a16:creationId xmlns:a16="http://schemas.microsoft.com/office/drawing/2014/main" id="{438EDB8F-8865-460D-A413-77112256D2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06" name="Text Box 7">
          <a:extLst>
            <a:ext uri="{FF2B5EF4-FFF2-40B4-BE49-F238E27FC236}">
              <a16:creationId xmlns:a16="http://schemas.microsoft.com/office/drawing/2014/main" id="{616AA0AD-F61A-498C-9CEA-6C12CCFFF8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07" name="Text Box 7">
          <a:extLst>
            <a:ext uri="{FF2B5EF4-FFF2-40B4-BE49-F238E27FC236}">
              <a16:creationId xmlns:a16="http://schemas.microsoft.com/office/drawing/2014/main" id="{87579AA9-D4C6-4B9A-AA28-17160F83E6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08" name="Text Box 7">
          <a:extLst>
            <a:ext uri="{FF2B5EF4-FFF2-40B4-BE49-F238E27FC236}">
              <a16:creationId xmlns:a16="http://schemas.microsoft.com/office/drawing/2014/main" id="{3C5F5E31-A0FD-4B63-A93C-FB1326461D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09" name="Text Box 7">
          <a:extLst>
            <a:ext uri="{FF2B5EF4-FFF2-40B4-BE49-F238E27FC236}">
              <a16:creationId xmlns:a16="http://schemas.microsoft.com/office/drawing/2014/main" id="{B6F28A80-B881-44A5-BF2E-5282570991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0" name="Text Box 7">
          <a:extLst>
            <a:ext uri="{FF2B5EF4-FFF2-40B4-BE49-F238E27FC236}">
              <a16:creationId xmlns:a16="http://schemas.microsoft.com/office/drawing/2014/main" id="{2FF6F426-E5F0-4804-8A1B-F681ED401D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1" name="Text Box 7">
          <a:extLst>
            <a:ext uri="{FF2B5EF4-FFF2-40B4-BE49-F238E27FC236}">
              <a16:creationId xmlns:a16="http://schemas.microsoft.com/office/drawing/2014/main" id="{8F777ED8-B80D-43D4-9DF1-3E7C467716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2" name="Text Box 7">
          <a:extLst>
            <a:ext uri="{FF2B5EF4-FFF2-40B4-BE49-F238E27FC236}">
              <a16:creationId xmlns:a16="http://schemas.microsoft.com/office/drawing/2014/main" id="{32EBB761-48A5-4D95-9928-1F91038F8E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3" name="Text Box 7">
          <a:extLst>
            <a:ext uri="{FF2B5EF4-FFF2-40B4-BE49-F238E27FC236}">
              <a16:creationId xmlns:a16="http://schemas.microsoft.com/office/drawing/2014/main" id="{31565DDF-3B31-4834-9111-AA123A9C46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4" name="Text Box 7">
          <a:extLst>
            <a:ext uri="{FF2B5EF4-FFF2-40B4-BE49-F238E27FC236}">
              <a16:creationId xmlns:a16="http://schemas.microsoft.com/office/drawing/2014/main" id="{7C7B1E70-86D8-411B-A1FD-9B0F46C01D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5" name="Text Box 7">
          <a:extLst>
            <a:ext uri="{FF2B5EF4-FFF2-40B4-BE49-F238E27FC236}">
              <a16:creationId xmlns:a16="http://schemas.microsoft.com/office/drawing/2014/main" id="{AC3D7D8A-BC72-4567-BBDE-9C7387B05B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6" name="Text Box 7">
          <a:extLst>
            <a:ext uri="{FF2B5EF4-FFF2-40B4-BE49-F238E27FC236}">
              <a16:creationId xmlns:a16="http://schemas.microsoft.com/office/drawing/2014/main" id="{4AA625E6-FB08-4828-9C22-57411755E4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7" name="Text Box 7">
          <a:extLst>
            <a:ext uri="{FF2B5EF4-FFF2-40B4-BE49-F238E27FC236}">
              <a16:creationId xmlns:a16="http://schemas.microsoft.com/office/drawing/2014/main" id="{486A3E51-D850-4DDC-99DD-3B62A536A4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8" name="Text Box 7">
          <a:extLst>
            <a:ext uri="{FF2B5EF4-FFF2-40B4-BE49-F238E27FC236}">
              <a16:creationId xmlns:a16="http://schemas.microsoft.com/office/drawing/2014/main" id="{8F9EEF77-1B28-4CC9-B94F-FAD36981F9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19" name="Text Box 7">
          <a:extLst>
            <a:ext uri="{FF2B5EF4-FFF2-40B4-BE49-F238E27FC236}">
              <a16:creationId xmlns:a16="http://schemas.microsoft.com/office/drawing/2014/main" id="{3FF31E88-6463-4C9D-A1A9-8F98170471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0" name="Text Box 7">
          <a:extLst>
            <a:ext uri="{FF2B5EF4-FFF2-40B4-BE49-F238E27FC236}">
              <a16:creationId xmlns:a16="http://schemas.microsoft.com/office/drawing/2014/main" id="{65945C9A-4B04-4718-831C-50D9AF683A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1" name="Text Box 7">
          <a:extLst>
            <a:ext uri="{FF2B5EF4-FFF2-40B4-BE49-F238E27FC236}">
              <a16:creationId xmlns:a16="http://schemas.microsoft.com/office/drawing/2014/main" id="{ADC97CC1-BC51-4314-AA5E-BBADC48D0A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2" name="Text Box 7">
          <a:extLst>
            <a:ext uri="{FF2B5EF4-FFF2-40B4-BE49-F238E27FC236}">
              <a16:creationId xmlns:a16="http://schemas.microsoft.com/office/drawing/2014/main" id="{DB6A7E9B-C52A-4DD3-B165-D5B509F15C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3" name="Text Box 7">
          <a:extLst>
            <a:ext uri="{FF2B5EF4-FFF2-40B4-BE49-F238E27FC236}">
              <a16:creationId xmlns:a16="http://schemas.microsoft.com/office/drawing/2014/main" id="{3D967EB7-7E37-4582-B203-00F8CA5E60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4" name="Text Box 7">
          <a:extLst>
            <a:ext uri="{FF2B5EF4-FFF2-40B4-BE49-F238E27FC236}">
              <a16:creationId xmlns:a16="http://schemas.microsoft.com/office/drawing/2014/main" id="{1562AA66-12F7-499F-A014-16DBE8CAC3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5" name="Text Box 7">
          <a:extLst>
            <a:ext uri="{FF2B5EF4-FFF2-40B4-BE49-F238E27FC236}">
              <a16:creationId xmlns:a16="http://schemas.microsoft.com/office/drawing/2014/main" id="{9703E05C-C749-4208-BCCA-B6AF96A678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6" name="Text Box 7">
          <a:extLst>
            <a:ext uri="{FF2B5EF4-FFF2-40B4-BE49-F238E27FC236}">
              <a16:creationId xmlns:a16="http://schemas.microsoft.com/office/drawing/2014/main" id="{D8E80091-2AF8-4A5D-ADD1-CF42FFF700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7" name="Text Box 7">
          <a:extLst>
            <a:ext uri="{FF2B5EF4-FFF2-40B4-BE49-F238E27FC236}">
              <a16:creationId xmlns:a16="http://schemas.microsoft.com/office/drawing/2014/main" id="{D1F35CCB-03E5-4F7B-9127-CD7635C4EB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8" name="Text Box 7">
          <a:extLst>
            <a:ext uri="{FF2B5EF4-FFF2-40B4-BE49-F238E27FC236}">
              <a16:creationId xmlns:a16="http://schemas.microsoft.com/office/drawing/2014/main" id="{F9FA300A-AFE4-4708-8C2D-07CE9D49B5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29" name="Text Box 7">
          <a:extLst>
            <a:ext uri="{FF2B5EF4-FFF2-40B4-BE49-F238E27FC236}">
              <a16:creationId xmlns:a16="http://schemas.microsoft.com/office/drawing/2014/main" id="{7576C46B-B7E6-4E71-9CDA-D20278C24F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0" name="Text Box 7">
          <a:extLst>
            <a:ext uri="{FF2B5EF4-FFF2-40B4-BE49-F238E27FC236}">
              <a16:creationId xmlns:a16="http://schemas.microsoft.com/office/drawing/2014/main" id="{B640F004-60D5-43EA-B106-1BF9A1383B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1" name="Text Box 7">
          <a:extLst>
            <a:ext uri="{FF2B5EF4-FFF2-40B4-BE49-F238E27FC236}">
              <a16:creationId xmlns:a16="http://schemas.microsoft.com/office/drawing/2014/main" id="{8D02D042-843E-46EE-9AF3-CB8EF988EF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2" name="Text Box 7">
          <a:extLst>
            <a:ext uri="{FF2B5EF4-FFF2-40B4-BE49-F238E27FC236}">
              <a16:creationId xmlns:a16="http://schemas.microsoft.com/office/drawing/2014/main" id="{A29505E0-7EF3-40DB-88A2-3D975DACC1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3" name="Text Box 7">
          <a:extLst>
            <a:ext uri="{FF2B5EF4-FFF2-40B4-BE49-F238E27FC236}">
              <a16:creationId xmlns:a16="http://schemas.microsoft.com/office/drawing/2014/main" id="{8A21EC77-D789-4E69-822A-5FC9BD4442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4" name="Text Box 7">
          <a:extLst>
            <a:ext uri="{FF2B5EF4-FFF2-40B4-BE49-F238E27FC236}">
              <a16:creationId xmlns:a16="http://schemas.microsoft.com/office/drawing/2014/main" id="{4860AB89-F2F5-4263-8A0F-38297D8552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5" name="Text Box 7">
          <a:extLst>
            <a:ext uri="{FF2B5EF4-FFF2-40B4-BE49-F238E27FC236}">
              <a16:creationId xmlns:a16="http://schemas.microsoft.com/office/drawing/2014/main" id="{678F59A6-9E79-4DDC-A7D0-556B3A57F2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6" name="Text Box 7">
          <a:extLst>
            <a:ext uri="{FF2B5EF4-FFF2-40B4-BE49-F238E27FC236}">
              <a16:creationId xmlns:a16="http://schemas.microsoft.com/office/drawing/2014/main" id="{B678ADEA-9FE4-48CF-A2C7-A173B4E75B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7" name="Text Box 7">
          <a:extLst>
            <a:ext uri="{FF2B5EF4-FFF2-40B4-BE49-F238E27FC236}">
              <a16:creationId xmlns:a16="http://schemas.microsoft.com/office/drawing/2014/main" id="{AD7863AD-F018-4D12-B259-1B83B854C8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8" name="Text Box 7">
          <a:extLst>
            <a:ext uri="{FF2B5EF4-FFF2-40B4-BE49-F238E27FC236}">
              <a16:creationId xmlns:a16="http://schemas.microsoft.com/office/drawing/2014/main" id="{74BDB034-BA3E-4EFA-B690-49C93C0A99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39" name="Text Box 7">
          <a:extLst>
            <a:ext uri="{FF2B5EF4-FFF2-40B4-BE49-F238E27FC236}">
              <a16:creationId xmlns:a16="http://schemas.microsoft.com/office/drawing/2014/main" id="{46318E24-1B61-48C5-85DE-0148DE78F0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0" name="Text Box 7">
          <a:extLst>
            <a:ext uri="{FF2B5EF4-FFF2-40B4-BE49-F238E27FC236}">
              <a16:creationId xmlns:a16="http://schemas.microsoft.com/office/drawing/2014/main" id="{99F01DB6-B9F5-4CCD-B163-A2B2CCC544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1" name="Text Box 7">
          <a:extLst>
            <a:ext uri="{FF2B5EF4-FFF2-40B4-BE49-F238E27FC236}">
              <a16:creationId xmlns:a16="http://schemas.microsoft.com/office/drawing/2014/main" id="{DFE48728-1EE9-4E2A-B51D-BC2F427E85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2" name="Text Box 7">
          <a:extLst>
            <a:ext uri="{FF2B5EF4-FFF2-40B4-BE49-F238E27FC236}">
              <a16:creationId xmlns:a16="http://schemas.microsoft.com/office/drawing/2014/main" id="{3BD1471E-2A0B-4A68-A165-2B7E1A826A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3" name="Text Box 7">
          <a:extLst>
            <a:ext uri="{FF2B5EF4-FFF2-40B4-BE49-F238E27FC236}">
              <a16:creationId xmlns:a16="http://schemas.microsoft.com/office/drawing/2014/main" id="{957821E7-B86A-4A08-A663-4ACA1DD79B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4" name="Text Box 7">
          <a:extLst>
            <a:ext uri="{FF2B5EF4-FFF2-40B4-BE49-F238E27FC236}">
              <a16:creationId xmlns:a16="http://schemas.microsoft.com/office/drawing/2014/main" id="{D133FC40-D652-4EDB-915F-9C4378872C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5" name="Text Box 7">
          <a:extLst>
            <a:ext uri="{FF2B5EF4-FFF2-40B4-BE49-F238E27FC236}">
              <a16:creationId xmlns:a16="http://schemas.microsoft.com/office/drawing/2014/main" id="{6F7751AA-8544-49A8-9623-A30B43632D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6" name="Text Box 7">
          <a:extLst>
            <a:ext uri="{FF2B5EF4-FFF2-40B4-BE49-F238E27FC236}">
              <a16:creationId xmlns:a16="http://schemas.microsoft.com/office/drawing/2014/main" id="{E900D29E-0202-4A24-875D-AD1BA97091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7" name="Text Box 7">
          <a:extLst>
            <a:ext uri="{FF2B5EF4-FFF2-40B4-BE49-F238E27FC236}">
              <a16:creationId xmlns:a16="http://schemas.microsoft.com/office/drawing/2014/main" id="{9D51DA71-A2D6-4CA0-A623-5B106AD155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8" name="Text Box 7">
          <a:extLst>
            <a:ext uri="{FF2B5EF4-FFF2-40B4-BE49-F238E27FC236}">
              <a16:creationId xmlns:a16="http://schemas.microsoft.com/office/drawing/2014/main" id="{55254F86-77B8-4865-859A-5D8F05A2F4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49" name="Text Box 7">
          <a:extLst>
            <a:ext uri="{FF2B5EF4-FFF2-40B4-BE49-F238E27FC236}">
              <a16:creationId xmlns:a16="http://schemas.microsoft.com/office/drawing/2014/main" id="{DCA3BCB7-7197-49E5-935A-57D10E4ADB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0" name="Text Box 7">
          <a:extLst>
            <a:ext uri="{FF2B5EF4-FFF2-40B4-BE49-F238E27FC236}">
              <a16:creationId xmlns:a16="http://schemas.microsoft.com/office/drawing/2014/main" id="{7B940523-F26D-43E7-94C1-1716348CB6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1" name="Text Box 7">
          <a:extLst>
            <a:ext uri="{FF2B5EF4-FFF2-40B4-BE49-F238E27FC236}">
              <a16:creationId xmlns:a16="http://schemas.microsoft.com/office/drawing/2014/main" id="{9BBE9B41-2C75-41DA-8D97-6CF0BE3DE3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2" name="Text Box 7">
          <a:extLst>
            <a:ext uri="{FF2B5EF4-FFF2-40B4-BE49-F238E27FC236}">
              <a16:creationId xmlns:a16="http://schemas.microsoft.com/office/drawing/2014/main" id="{0AAE59FB-97E0-4401-AB06-703E44D301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3" name="Text Box 7">
          <a:extLst>
            <a:ext uri="{FF2B5EF4-FFF2-40B4-BE49-F238E27FC236}">
              <a16:creationId xmlns:a16="http://schemas.microsoft.com/office/drawing/2014/main" id="{5A7C0A53-9FA7-4EB2-AE58-C6438ED188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4" name="Text Box 7">
          <a:extLst>
            <a:ext uri="{FF2B5EF4-FFF2-40B4-BE49-F238E27FC236}">
              <a16:creationId xmlns:a16="http://schemas.microsoft.com/office/drawing/2014/main" id="{2CE7CCCF-E93D-4DBF-975F-F972C1878D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5" name="Text Box 7">
          <a:extLst>
            <a:ext uri="{FF2B5EF4-FFF2-40B4-BE49-F238E27FC236}">
              <a16:creationId xmlns:a16="http://schemas.microsoft.com/office/drawing/2014/main" id="{57E61B41-00BE-4874-B11E-32524EFB80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6" name="Text Box 7">
          <a:extLst>
            <a:ext uri="{FF2B5EF4-FFF2-40B4-BE49-F238E27FC236}">
              <a16:creationId xmlns:a16="http://schemas.microsoft.com/office/drawing/2014/main" id="{A332EC9E-190A-410B-9E15-EC6DC6DF02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7" name="Text Box 7">
          <a:extLst>
            <a:ext uri="{FF2B5EF4-FFF2-40B4-BE49-F238E27FC236}">
              <a16:creationId xmlns:a16="http://schemas.microsoft.com/office/drawing/2014/main" id="{E087323C-ABB5-4158-9527-459223F489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8" name="Text Box 7">
          <a:extLst>
            <a:ext uri="{FF2B5EF4-FFF2-40B4-BE49-F238E27FC236}">
              <a16:creationId xmlns:a16="http://schemas.microsoft.com/office/drawing/2014/main" id="{10F9411B-C612-4F24-907E-5A5078FAEF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59" name="Text Box 7">
          <a:extLst>
            <a:ext uri="{FF2B5EF4-FFF2-40B4-BE49-F238E27FC236}">
              <a16:creationId xmlns:a16="http://schemas.microsoft.com/office/drawing/2014/main" id="{C160C8B4-1732-4B39-95FB-45F5E3085B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0" name="Text Box 7">
          <a:extLst>
            <a:ext uri="{FF2B5EF4-FFF2-40B4-BE49-F238E27FC236}">
              <a16:creationId xmlns:a16="http://schemas.microsoft.com/office/drawing/2014/main" id="{F04CB4E4-237E-48ED-9F85-53642070E7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1" name="Text Box 7">
          <a:extLst>
            <a:ext uri="{FF2B5EF4-FFF2-40B4-BE49-F238E27FC236}">
              <a16:creationId xmlns:a16="http://schemas.microsoft.com/office/drawing/2014/main" id="{12401E2D-1E4B-4649-98B0-F7CA83DFD0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2" name="Text Box 7">
          <a:extLst>
            <a:ext uri="{FF2B5EF4-FFF2-40B4-BE49-F238E27FC236}">
              <a16:creationId xmlns:a16="http://schemas.microsoft.com/office/drawing/2014/main" id="{8D4F6A08-2F13-42FE-80EE-BD7B056C97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3" name="Text Box 7">
          <a:extLst>
            <a:ext uri="{FF2B5EF4-FFF2-40B4-BE49-F238E27FC236}">
              <a16:creationId xmlns:a16="http://schemas.microsoft.com/office/drawing/2014/main" id="{4923E24D-EF75-4C18-9BE7-533204D1DE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4" name="Text Box 7">
          <a:extLst>
            <a:ext uri="{FF2B5EF4-FFF2-40B4-BE49-F238E27FC236}">
              <a16:creationId xmlns:a16="http://schemas.microsoft.com/office/drawing/2014/main" id="{A846EC27-43C7-444F-9C67-93C4C0C755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5" name="Text Box 7">
          <a:extLst>
            <a:ext uri="{FF2B5EF4-FFF2-40B4-BE49-F238E27FC236}">
              <a16:creationId xmlns:a16="http://schemas.microsoft.com/office/drawing/2014/main" id="{E610B2B6-5AF4-42F3-931D-05C293DC0A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6" name="Text Box 7">
          <a:extLst>
            <a:ext uri="{FF2B5EF4-FFF2-40B4-BE49-F238E27FC236}">
              <a16:creationId xmlns:a16="http://schemas.microsoft.com/office/drawing/2014/main" id="{2B2EB045-BA22-48C3-8987-58AC14B145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7" name="Text Box 7">
          <a:extLst>
            <a:ext uri="{FF2B5EF4-FFF2-40B4-BE49-F238E27FC236}">
              <a16:creationId xmlns:a16="http://schemas.microsoft.com/office/drawing/2014/main" id="{7DC9A49B-302A-4EEA-BDA9-4532D130B0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8" name="Text Box 7">
          <a:extLst>
            <a:ext uri="{FF2B5EF4-FFF2-40B4-BE49-F238E27FC236}">
              <a16:creationId xmlns:a16="http://schemas.microsoft.com/office/drawing/2014/main" id="{E0862740-13AE-44B1-A55F-3517876C27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69" name="Text Box 7">
          <a:extLst>
            <a:ext uri="{FF2B5EF4-FFF2-40B4-BE49-F238E27FC236}">
              <a16:creationId xmlns:a16="http://schemas.microsoft.com/office/drawing/2014/main" id="{89498F5E-D79B-4F13-8F05-0A77AB0794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0" name="Text Box 7">
          <a:extLst>
            <a:ext uri="{FF2B5EF4-FFF2-40B4-BE49-F238E27FC236}">
              <a16:creationId xmlns:a16="http://schemas.microsoft.com/office/drawing/2014/main" id="{146CE6DC-5303-43DB-84D5-78B69005DD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1" name="Text Box 7">
          <a:extLst>
            <a:ext uri="{FF2B5EF4-FFF2-40B4-BE49-F238E27FC236}">
              <a16:creationId xmlns:a16="http://schemas.microsoft.com/office/drawing/2014/main" id="{6ECFC8A5-B520-4250-AD5A-CB9A9D7485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2" name="Text Box 7">
          <a:extLst>
            <a:ext uri="{FF2B5EF4-FFF2-40B4-BE49-F238E27FC236}">
              <a16:creationId xmlns:a16="http://schemas.microsoft.com/office/drawing/2014/main" id="{7472DD35-2061-4022-ACA3-EE5690284D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3" name="Text Box 7">
          <a:extLst>
            <a:ext uri="{FF2B5EF4-FFF2-40B4-BE49-F238E27FC236}">
              <a16:creationId xmlns:a16="http://schemas.microsoft.com/office/drawing/2014/main" id="{A0473CD5-8EBA-4956-B080-B75A630EC9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4" name="Text Box 7">
          <a:extLst>
            <a:ext uri="{FF2B5EF4-FFF2-40B4-BE49-F238E27FC236}">
              <a16:creationId xmlns:a16="http://schemas.microsoft.com/office/drawing/2014/main" id="{3F7FDFED-876E-4D43-9797-F2C2AC0E2B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5" name="Text Box 7">
          <a:extLst>
            <a:ext uri="{FF2B5EF4-FFF2-40B4-BE49-F238E27FC236}">
              <a16:creationId xmlns:a16="http://schemas.microsoft.com/office/drawing/2014/main" id="{3EB9DD4C-AD1B-413A-AFF6-DB0984870D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6" name="Text Box 7">
          <a:extLst>
            <a:ext uri="{FF2B5EF4-FFF2-40B4-BE49-F238E27FC236}">
              <a16:creationId xmlns:a16="http://schemas.microsoft.com/office/drawing/2014/main" id="{BCBE2167-0CCD-4400-812A-0D1290207D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7" name="Text Box 7">
          <a:extLst>
            <a:ext uri="{FF2B5EF4-FFF2-40B4-BE49-F238E27FC236}">
              <a16:creationId xmlns:a16="http://schemas.microsoft.com/office/drawing/2014/main" id="{B65D090D-5EEB-429E-96FA-EC49D90ECF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8" name="Text Box 7">
          <a:extLst>
            <a:ext uri="{FF2B5EF4-FFF2-40B4-BE49-F238E27FC236}">
              <a16:creationId xmlns:a16="http://schemas.microsoft.com/office/drawing/2014/main" id="{648567F1-F68B-46AB-84A7-808ABEC67B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79" name="Text Box 7">
          <a:extLst>
            <a:ext uri="{FF2B5EF4-FFF2-40B4-BE49-F238E27FC236}">
              <a16:creationId xmlns:a16="http://schemas.microsoft.com/office/drawing/2014/main" id="{4930C920-8302-4965-94AF-EBC563328B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0" name="Text Box 7">
          <a:extLst>
            <a:ext uri="{FF2B5EF4-FFF2-40B4-BE49-F238E27FC236}">
              <a16:creationId xmlns:a16="http://schemas.microsoft.com/office/drawing/2014/main" id="{8A702334-1B04-4416-AF7A-3C8447BD1F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1" name="Text Box 7">
          <a:extLst>
            <a:ext uri="{FF2B5EF4-FFF2-40B4-BE49-F238E27FC236}">
              <a16:creationId xmlns:a16="http://schemas.microsoft.com/office/drawing/2014/main" id="{994DD0D6-0F0C-46D9-A2DD-DEBAD4C675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2" name="Text Box 7">
          <a:extLst>
            <a:ext uri="{FF2B5EF4-FFF2-40B4-BE49-F238E27FC236}">
              <a16:creationId xmlns:a16="http://schemas.microsoft.com/office/drawing/2014/main" id="{642220C6-9AA9-4EFE-B42B-31F16AE251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3" name="Text Box 7">
          <a:extLst>
            <a:ext uri="{FF2B5EF4-FFF2-40B4-BE49-F238E27FC236}">
              <a16:creationId xmlns:a16="http://schemas.microsoft.com/office/drawing/2014/main" id="{8E07BF54-327C-4B60-9344-82ACC58356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4" name="Text Box 7">
          <a:extLst>
            <a:ext uri="{FF2B5EF4-FFF2-40B4-BE49-F238E27FC236}">
              <a16:creationId xmlns:a16="http://schemas.microsoft.com/office/drawing/2014/main" id="{7664BFB6-53DA-4A9B-9CDC-3ABACFC6CA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5" name="Text Box 7">
          <a:extLst>
            <a:ext uri="{FF2B5EF4-FFF2-40B4-BE49-F238E27FC236}">
              <a16:creationId xmlns:a16="http://schemas.microsoft.com/office/drawing/2014/main" id="{DE9229DA-DB61-489A-8A95-AED58C463B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6" name="Text Box 7">
          <a:extLst>
            <a:ext uri="{FF2B5EF4-FFF2-40B4-BE49-F238E27FC236}">
              <a16:creationId xmlns:a16="http://schemas.microsoft.com/office/drawing/2014/main" id="{D8C6F5F4-7CF7-4E3B-B701-81A17FD03A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7" name="Text Box 7">
          <a:extLst>
            <a:ext uri="{FF2B5EF4-FFF2-40B4-BE49-F238E27FC236}">
              <a16:creationId xmlns:a16="http://schemas.microsoft.com/office/drawing/2014/main" id="{B716CF39-3530-4631-BDB2-F12555825F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8" name="Text Box 7">
          <a:extLst>
            <a:ext uri="{FF2B5EF4-FFF2-40B4-BE49-F238E27FC236}">
              <a16:creationId xmlns:a16="http://schemas.microsoft.com/office/drawing/2014/main" id="{1E680A35-B6D9-45AC-8BA2-42F6AF9EB7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89" name="Text Box 7">
          <a:extLst>
            <a:ext uri="{FF2B5EF4-FFF2-40B4-BE49-F238E27FC236}">
              <a16:creationId xmlns:a16="http://schemas.microsoft.com/office/drawing/2014/main" id="{DB8EC48E-AC9F-4AA8-8C7C-04DF893E8F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0" name="Text Box 7">
          <a:extLst>
            <a:ext uri="{FF2B5EF4-FFF2-40B4-BE49-F238E27FC236}">
              <a16:creationId xmlns:a16="http://schemas.microsoft.com/office/drawing/2014/main" id="{F3C6F670-E396-41E8-8075-5229B69137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1" name="Text Box 7">
          <a:extLst>
            <a:ext uri="{FF2B5EF4-FFF2-40B4-BE49-F238E27FC236}">
              <a16:creationId xmlns:a16="http://schemas.microsoft.com/office/drawing/2014/main" id="{A305196F-939F-4C98-8AFB-D98B599C3D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2" name="Text Box 7">
          <a:extLst>
            <a:ext uri="{FF2B5EF4-FFF2-40B4-BE49-F238E27FC236}">
              <a16:creationId xmlns:a16="http://schemas.microsoft.com/office/drawing/2014/main" id="{B1C3675B-004E-4E97-9CAD-F24A5D6A07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3" name="Text Box 7">
          <a:extLst>
            <a:ext uri="{FF2B5EF4-FFF2-40B4-BE49-F238E27FC236}">
              <a16:creationId xmlns:a16="http://schemas.microsoft.com/office/drawing/2014/main" id="{A6D26BC4-C7AF-429B-BDE9-41073F756D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4" name="Text Box 7">
          <a:extLst>
            <a:ext uri="{FF2B5EF4-FFF2-40B4-BE49-F238E27FC236}">
              <a16:creationId xmlns:a16="http://schemas.microsoft.com/office/drawing/2014/main" id="{DA72E5F5-737B-485F-92E8-E85CD5A5AC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5" name="Text Box 7">
          <a:extLst>
            <a:ext uri="{FF2B5EF4-FFF2-40B4-BE49-F238E27FC236}">
              <a16:creationId xmlns:a16="http://schemas.microsoft.com/office/drawing/2014/main" id="{2ACE6E2B-B9B9-4D5D-A632-A6A3DE0B75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6" name="Text Box 7">
          <a:extLst>
            <a:ext uri="{FF2B5EF4-FFF2-40B4-BE49-F238E27FC236}">
              <a16:creationId xmlns:a16="http://schemas.microsoft.com/office/drawing/2014/main" id="{A7D20A5F-004F-4355-AA58-4161CC0E30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7" name="Text Box 7">
          <a:extLst>
            <a:ext uri="{FF2B5EF4-FFF2-40B4-BE49-F238E27FC236}">
              <a16:creationId xmlns:a16="http://schemas.microsoft.com/office/drawing/2014/main" id="{C9D82E1E-E0BD-471B-8B78-84F0196D01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8" name="Text Box 7">
          <a:extLst>
            <a:ext uri="{FF2B5EF4-FFF2-40B4-BE49-F238E27FC236}">
              <a16:creationId xmlns:a16="http://schemas.microsoft.com/office/drawing/2014/main" id="{75309A4D-F5EC-41D8-B977-B0B8DCEA7E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099" name="Text Box 7">
          <a:extLst>
            <a:ext uri="{FF2B5EF4-FFF2-40B4-BE49-F238E27FC236}">
              <a16:creationId xmlns:a16="http://schemas.microsoft.com/office/drawing/2014/main" id="{6D04D7F2-D08C-4026-B5AB-A5FC68A778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0" name="Text Box 7">
          <a:extLst>
            <a:ext uri="{FF2B5EF4-FFF2-40B4-BE49-F238E27FC236}">
              <a16:creationId xmlns:a16="http://schemas.microsoft.com/office/drawing/2014/main" id="{F0498B77-6E7A-4DB3-A049-03E54D332F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1" name="Text Box 7">
          <a:extLst>
            <a:ext uri="{FF2B5EF4-FFF2-40B4-BE49-F238E27FC236}">
              <a16:creationId xmlns:a16="http://schemas.microsoft.com/office/drawing/2014/main" id="{11A846ED-4D1E-477B-BA3F-17391E96A4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2" name="Text Box 7">
          <a:extLst>
            <a:ext uri="{FF2B5EF4-FFF2-40B4-BE49-F238E27FC236}">
              <a16:creationId xmlns:a16="http://schemas.microsoft.com/office/drawing/2014/main" id="{0A285D41-3745-4B07-856F-847F6007E2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3" name="Text Box 7">
          <a:extLst>
            <a:ext uri="{FF2B5EF4-FFF2-40B4-BE49-F238E27FC236}">
              <a16:creationId xmlns:a16="http://schemas.microsoft.com/office/drawing/2014/main" id="{7955DC24-8CE9-4B58-87EF-32BB412F71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4" name="Text Box 7">
          <a:extLst>
            <a:ext uri="{FF2B5EF4-FFF2-40B4-BE49-F238E27FC236}">
              <a16:creationId xmlns:a16="http://schemas.microsoft.com/office/drawing/2014/main" id="{41DBA801-5D24-4F82-9B29-663FAB596E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5" name="Text Box 7">
          <a:extLst>
            <a:ext uri="{FF2B5EF4-FFF2-40B4-BE49-F238E27FC236}">
              <a16:creationId xmlns:a16="http://schemas.microsoft.com/office/drawing/2014/main" id="{8625DE2B-0107-4166-A087-E56267C5C1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6" name="Text Box 7">
          <a:extLst>
            <a:ext uri="{FF2B5EF4-FFF2-40B4-BE49-F238E27FC236}">
              <a16:creationId xmlns:a16="http://schemas.microsoft.com/office/drawing/2014/main" id="{87F0352D-8309-44BD-9A17-4F9869E747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7" name="Text Box 7">
          <a:extLst>
            <a:ext uri="{FF2B5EF4-FFF2-40B4-BE49-F238E27FC236}">
              <a16:creationId xmlns:a16="http://schemas.microsoft.com/office/drawing/2014/main" id="{DA658382-D3C4-4B5A-8D85-163AD78143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8" name="Text Box 7">
          <a:extLst>
            <a:ext uri="{FF2B5EF4-FFF2-40B4-BE49-F238E27FC236}">
              <a16:creationId xmlns:a16="http://schemas.microsoft.com/office/drawing/2014/main" id="{10ECAC0E-A426-4CC1-80AF-B5BB4E85A8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09" name="Text Box 7">
          <a:extLst>
            <a:ext uri="{FF2B5EF4-FFF2-40B4-BE49-F238E27FC236}">
              <a16:creationId xmlns:a16="http://schemas.microsoft.com/office/drawing/2014/main" id="{6C19066B-FC6A-4107-AD1C-7317167049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0" name="Text Box 7">
          <a:extLst>
            <a:ext uri="{FF2B5EF4-FFF2-40B4-BE49-F238E27FC236}">
              <a16:creationId xmlns:a16="http://schemas.microsoft.com/office/drawing/2014/main" id="{68004CEF-0661-44AA-AC6D-4358B5E446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1" name="Text Box 7">
          <a:extLst>
            <a:ext uri="{FF2B5EF4-FFF2-40B4-BE49-F238E27FC236}">
              <a16:creationId xmlns:a16="http://schemas.microsoft.com/office/drawing/2014/main" id="{8EBC8698-0347-4230-A44C-92439A499D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2" name="Text Box 7">
          <a:extLst>
            <a:ext uri="{FF2B5EF4-FFF2-40B4-BE49-F238E27FC236}">
              <a16:creationId xmlns:a16="http://schemas.microsoft.com/office/drawing/2014/main" id="{AA13442F-C74B-457D-802E-3B475561A4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3" name="Text Box 7">
          <a:extLst>
            <a:ext uri="{FF2B5EF4-FFF2-40B4-BE49-F238E27FC236}">
              <a16:creationId xmlns:a16="http://schemas.microsoft.com/office/drawing/2014/main" id="{489BD1B0-3CAE-4EB3-B1AD-93A2D5B6A3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4" name="Text Box 7">
          <a:extLst>
            <a:ext uri="{FF2B5EF4-FFF2-40B4-BE49-F238E27FC236}">
              <a16:creationId xmlns:a16="http://schemas.microsoft.com/office/drawing/2014/main" id="{86B9156E-B0AD-474E-A973-DE5E336856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5" name="Text Box 7">
          <a:extLst>
            <a:ext uri="{FF2B5EF4-FFF2-40B4-BE49-F238E27FC236}">
              <a16:creationId xmlns:a16="http://schemas.microsoft.com/office/drawing/2014/main" id="{1879DC87-DB95-416E-BDAE-A30BC2D367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6" name="Text Box 7">
          <a:extLst>
            <a:ext uri="{FF2B5EF4-FFF2-40B4-BE49-F238E27FC236}">
              <a16:creationId xmlns:a16="http://schemas.microsoft.com/office/drawing/2014/main" id="{BC74DCBD-44AF-4866-9E08-59D659B3C9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7" name="Text Box 7">
          <a:extLst>
            <a:ext uri="{FF2B5EF4-FFF2-40B4-BE49-F238E27FC236}">
              <a16:creationId xmlns:a16="http://schemas.microsoft.com/office/drawing/2014/main" id="{2E61747A-4DC7-4C7F-8BB6-C666B22EC4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8" name="Text Box 7">
          <a:extLst>
            <a:ext uri="{FF2B5EF4-FFF2-40B4-BE49-F238E27FC236}">
              <a16:creationId xmlns:a16="http://schemas.microsoft.com/office/drawing/2014/main" id="{7FE3881F-C7EF-4206-B404-AACDC6742E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19" name="Text Box 7">
          <a:extLst>
            <a:ext uri="{FF2B5EF4-FFF2-40B4-BE49-F238E27FC236}">
              <a16:creationId xmlns:a16="http://schemas.microsoft.com/office/drawing/2014/main" id="{BA550C87-E2F0-4C51-8BA5-2A3653A908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0" name="Text Box 7">
          <a:extLst>
            <a:ext uri="{FF2B5EF4-FFF2-40B4-BE49-F238E27FC236}">
              <a16:creationId xmlns:a16="http://schemas.microsoft.com/office/drawing/2014/main" id="{0DFB2332-730C-4439-8552-C569F5E66E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1" name="Text Box 7">
          <a:extLst>
            <a:ext uri="{FF2B5EF4-FFF2-40B4-BE49-F238E27FC236}">
              <a16:creationId xmlns:a16="http://schemas.microsoft.com/office/drawing/2014/main" id="{12B9DB18-D1C2-49F5-A056-737EB0C8CD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2" name="Text Box 7">
          <a:extLst>
            <a:ext uri="{FF2B5EF4-FFF2-40B4-BE49-F238E27FC236}">
              <a16:creationId xmlns:a16="http://schemas.microsoft.com/office/drawing/2014/main" id="{8520F726-AC64-401D-8E11-E31A286255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3" name="Text Box 7">
          <a:extLst>
            <a:ext uri="{FF2B5EF4-FFF2-40B4-BE49-F238E27FC236}">
              <a16:creationId xmlns:a16="http://schemas.microsoft.com/office/drawing/2014/main" id="{7F619F25-EBA1-44C0-9989-66A71ACE4B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4" name="Text Box 7">
          <a:extLst>
            <a:ext uri="{FF2B5EF4-FFF2-40B4-BE49-F238E27FC236}">
              <a16:creationId xmlns:a16="http://schemas.microsoft.com/office/drawing/2014/main" id="{0B4BAB85-E5EF-4BE9-AEC6-E97FBB860E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5" name="Text Box 7">
          <a:extLst>
            <a:ext uri="{FF2B5EF4-FFF2-40B4-BE49-F238E27FC236}">
              <a16:creationId xmlns:a16="http://schemas.microsoft.com/office/drawing/2014/main" id="{6E11EBAE-B315-4ED9-A3FD-D544FCD1D5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6" name="Text Box 7">
          <a:extLst>
            <a:ext uri="{FF2B5EF4-FFF2-40B4-BE49-F238E27FC236}">
              <a16:creationId xmlns:a16="http://schemas.microsoft.com/office/drawing/2014/main" id="{39B84552-F48F-4311-AAD7-E12E0D2CCF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7" name="Text Box 7">
          <a:extLst>
            <a:ext uri="{FF2B5EF4-FFF2-40B4-BE49-F238E27FC236}">
              <a16:creationId xmlns:a16="http://schemas.microsoft.com/office/drawing/2014/main" id="{2AD0F59B-2136-47A0-9CE3-50374D5146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8" name="Text Box 7">
          <a:extLst>
            <a:ext uri="{FF2B5EF4-FFF2-40B4-BE49-F238E27FC236}">
              <a16:creationId xmlns:a16="http://schemas.microsoft.com/office/drawing/2014/main" id="{062B69A6-D5F5-4FAF-A465-58AB22B9AA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29" name="Text Box 7">
          <a:extLst>
            <a:ext uri="{FF2B5EF4-FFF2-40B4-BE49-F238E27FC236}">
              <a16:creationId xmlns:a16="http://schemas.microsoft.com/office/drawing/2014/main" id="{8FA4F02D-A2A2-4679-8814-677B5862DC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0" name="Text Box 7">
          <a:extLst>
            <a:ext uri="{FF2B5EF4-FFF2-40B4-BE49-F238E27FC236}">
              <a16:creationId xmlns:a16="http://schemas.microsoft.com/office/drawing/2014/main" id="{7D9CCC91-E3BF-40D3-BFB8-EBE2BB2CE7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1" name="Text Box 7">
          <a:extLst>
            <a:ext uri="{FF2B5EF4-FFF2-40B4-BE49-F238E27FC236}">
              <a16:creationId xmlns:a16="http://schemas.microsoft.com/office/drawing/2014/main" id="{3C2015D8-76A6-4DCB-A7B5-CA314B7A21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2" name="Text Box 7">
          <a:extLst>
            <a:ext uri="{FF2B5EF4-FFF2-40B4-BE49-F238E27FC236}">
              <a16:creationId xmlns:a16="http://schemas.microsoft.com/office/drawing/2014/main" id="{EF454AD9-B0FC-4319-9813-916D8338FA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3" name="Text Box 7">
          <a:extLst>
            <a:ext uri="{FF2B5EF4-FFF2-40B4-BE49-F238E27FC236}">
              <a16:creationId xmlns:a16="http://schemas.microsoft.com/office/drawing/2014/main" id="{A592A53D-E75B-44BE-9B8F-746D68763B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4" name="Text Box 7">
          <a:extLst>
            <a:ext uri="{FF2B5EF4-FFF2-40B4-BE49-F238E27FC236}">
              <a16:creationId xmlns:a16="http://schemas.microsoft.com/office/drawing/2014/main" id="{E42801FA-60AD-4AC4-8DD0-45398F63F7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5" name="Text Box 7">
          <a:extLst>
            <a:ext uri="{FF2B5EF4-FFF2-40B4-BE49-F238E27FC236}">
              <a16:creationId xmlns:a16="http://schemas.microsoft.com/office/drawing/2014/main" id="{B8F8B18A-94F7-4B20-8439-CCEAFDA509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6" name="Text Box 7">
          <a:extLst>
            <a:ext uri="{FF2B5EF4-FFF2-40B4-BE49-F238E27FC236}">
              <a16:creationId xmlns:a16="http://schemas.microsoft.com/office/drawing/2014/main" id="{06601810-8B35-4DCA-A071-BF598BD83C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7" name="Text Box 7">
          <a:extLst>
            <a:ext uri="{FF2B5EF4-FFF2-40B4-BE49-F238E27FC236}">
              <a16:creationId xmlns:a16="http://schemas.microsoft.com/office/drawing/2014/main" id="{9ADFD850-8521-4F8B-86D7-54B3852E5B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8" name="Text Box 7">
          <a:extLst>
            <a:ext uri="{FF2B5EF4-FFF2-40B4-BE49-F238E27FC236}">
              <a16:creationId xmlns:a16="http://schemas.microsoft.com/office/drawing/2014/main" id="{BBEAB695-1F8C-4228-A52D-413297044F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39" name="Text Box 7">
          <a:extLst>
            <a:ext uri="{FF2B5EF4-FFF2-40B4-BE49-F238E27FC236}">
              <a16:creationId xmlns:a16="http://schemas.microsoft.com/office/drawing/2014/main" id="{CAB07444-391D-4DF8-A887-6364428E7E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0" name="Text Box 7">
          <a:extLst>
            <a:ext uri="{FF2B5EF4-FFF2-40B4-BE49-F238E27FC236}">
              <a16:creationId xmlns:a16="http://schemas.microsoft.com/office/drawing/2014/main" id="{B728CEF2-2FFC-448B-9E98-D6683E69E4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1" name="Text Box 7">
          <a:extLst>
            <a:ext uri="{FF2B5EF4-FFF2-40B4-BE49-F238E27FC236}">
              <a16:creationId xmlns:a16="http://schemas.microsoft.com/office/drawing/2014/main" id="{A79E11F9-B72B-4A06-A48A-B115793B71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2" name="Text Box 7">
          <a:extLst>
            <a:ext uri="{FF2B5EF4-FFF2-40B4-BE49-F238E27FC236}">
              <a16:creationId xmlns:a16="http://schemas.microsoft.com/office/drawing/2014/main" id="{AC782813-340D-437A-86E6-E048338953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3" name="Text Box 7">
          <a:extLst>
            <a:ext uri="{FF2B5EF4-FFF2-40B4-BE49-F238E27FC236}">
              <a16:creationId xmlns:a16="http://schemas.microsoft.com/office/drawing/2014/main" id="{2269692D-8A91-4ADA-A0FA-464578ADC2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4" name="Text Box 7">
          <a:extLst>
            <a:ext uri="{FF2B5EF4-FFF2-40B4-BE49-F238E27FC236}">
              <a16:creationId xmlns:a16="http://schemas.microsoft.com/office/drawing/2014/main" id="{2EB0B1BE-3711-4C21-96CA-9DA2E98B9A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5" name="Text Box 7">
          <a:extLst>
            <a:ext uri="{FF2B5EF4-FFF2-40B4-BE49-F238E27FC236}">
              <a16:creationId xmlns:a16="http://schemas.microsoft.com/office/drawing/2014/main" id="{6C29B73A-59EA-4DAD-AE26-5992FF865A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6" name="Text Box 7">
          <a:extLst>
            <a:ext uri="{FF2B5EF4-FFF2-40B4-BE49-F238E27FC236}">
              <a16:creationId xmlns:a16="http://schemas.microsoft.com/office/drawing/2014/main" id="{1186678B-C52C-4E9D-85B7-001A55EDD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7" name="Text Box 7">
          <a:extLst>
            <a:ext uri="{FF2B5EF4-FFF2-40B4-BE49-F238E27FC236}">
              <a16:creationId xmlns:a16="http://schemas.microsoft.com/office/drawing/2014/main" id="{7D0AA457-89B7-4C36-9AD4-9CFE7F0566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8" name="Text Box 7">
          <a:extLst>
            <a:ext uri="{FF2B5EF4-FFF2-40B4-BE49-F238E27FC236}">
              <a16:creationId xmlns:a16="http://schemas.microsoft.com/office/drawing/2014/main" id="{59F5D88B-9E1D-455C-8AF0-D6AF0AE655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49" name="Text Box 7">
          <a:extLst>
            <a:ext uri="{FF2B5EF4-FFF2-40B4-BE49-F238E27FC236}">
              <a16:creationId xmlns:a16="http://schemas.microsoft.com/office/drawing/2014/main" id="{F33E8127-10E5-4BAD-AD15-37AB4CE722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0" name="Text Box 7">
          <a:extLst>
            <a:ext uri="{FF2B5EF4-FFF2-40B4-BE49-F238E27FC236}">
              <a16:creationId xmlns:a16="http://schemas.microsoft.com/office/drawing/2014/main" id="{B91175EF-7DF2-453A-888C-17DAC89DD8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1" name="Text Box 7">
          <a:extLst>
            <a:ext uri="{FF2B5EF4-FFF2-40B4-BE49-F238E27FC236}">
              <a16:creationId xmlns:a16="http://schemas.microsoft.com/office/drawing/2014/main" id="{A5F8D5A1-1B0C-42D7-93E6-8744485439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2" name="Text Box 7">
          <a:extLst>
            <a:ext uri="{FF2B5EF4-FFF2-40B4-BE49-F238E27FC236}">
              <a16:creationId xmlns:a16="http://schemas.microsoft.com/office/drawing/2014/main" id="{59C63426-8365-43E7-AD24-BCBC0292F3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3" name="Text Box 7">
          <a:extLst>
            <a:ext uri="{FF2B5EF4-FFF2-40B4-BE49-F238E27FC236}">
              <a16:creationId xmlns:a16="http://schemas.microsoft.com/office/drawing/2014/main" id="{05E8A8DE-6D38-4C7E-B715-755713840D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4" name="Text Box 7">
          <a:extLst>
            <a:ext uri="{FF2B5EF4-FFF2-40B4-BE49-F238E27FC236}">
              <a16:creationId xmlns:a16="http://schemas.microsoft.com/office/drawing/2014/main" id="{6A5E1CE1-5905-48A6-91A6-795A955DBC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5" name="Text Box 7">
          <a:extLst>
            <a:ext uri="{FF2B5EF4-FFF2-40B4-BE49-F238E27FC236}">
              <a16:creationId xmlns:a16="http://schemas.microsoft.com/office/drawing/2014/main" id="{38AEBBB7-CC47-4FA8-8C23-C519862920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6" name="Text Box 7">
          <a:extLst>
            <a:ext uri="{FF2B5EF4-FFF2-40B4-BE49-F238E27FC236}">
              <a16:creationId xmlns:a16="http://schemas.microsoft.com/office/drawing/2014/main" id="{6349AFB7-6295-4D21-9E54-C039FCE083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7" name="Text Box 7">
          <a:extLst>
            <a:ext uri="{FF2B5EF4-FFF2-40B4-BE49-F238E27FC236}">
              <a16:creationId xmlns:a16="http://schemas.microsoft.com/office/drawing/2014/main" id="{63A51279-5738-4BFA-B2B6-DE90FDD504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8" name="Text Box 7">
          <a:extLst>
            <a:ext uri="{FF2B5EF4-FFF2-40B4-BE49-F238E27FC236}">
              <a16:creationId xmlns:a16="http://schemas.microsoft.com/office/drawing/2014/main" id="{3B2037E1-098D-46CC-9573-B198D97C5D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59" name="Text Box 7">
          <a:extLst>
            <a:ext uri="{FF2B5EF4-FFF2-40B4-BE49-F238E27FC236}">
              <a16:creationId xmlns:a16="http://schemas.microsoft.com/office/drawing/2014/main" id="{0EDBF72A-F634-4CC0-8E70-0BB980852C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0" name="Text Box 7">
          <a:extLst>
            <a:ext uri="{FF2B5EF4-FFF2-40B4-BE49-F238E27FC236}">
              <a16:creationId xmlns:a16="http://schemas.microsoft.com/office/drawing/2014/main" id="{883CAB89-A013-4F98-BBE3-A0489E5DCF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1" name="Text Box 7">
          <a:extLst>
            <a:ext uri="{FF2B5EF4-FFF2-40B4-BE49-F238E27FC236}">
              <a16:creationId xmlns:a16="http://schemas.microsoft.com/office/drawing/2014/main" id="{A4075FB1-CD97-4C13-A30F-723120D518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2" name="Text Box 7">
          <a:extLst>
            <a:ext uri="{FF2B5EF4-FFF2-40B4-BE49-F238E27FC236}">
              <a16:creationId xmlns:a16="http://schemas.microsoft.com/office/drawing/2014/main" id="{D6573CD5-7DDB-4B6F-9888-2F0C30BE8D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3" name="Text Box 7">
          <a:extLst>
            <a:ext uri="{FF2B5EF4-FFF2-40B4-BE49-F238E27FC236}">
              <a16:creationId xmlns:a16="http://schemas.microsoft.com/office/drawing/2014/main" id="{9AC5B7D1-9FC2-42E2-BBA4-01CC6AA29A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4" name="Text Box 7">
          <a:extLst>
            <a:ext uri="{FF2B5EF4-FFF2-40B4-BE49-F238E27FC236}">
              <a16:creationId xmlns:a16="http://schemas.microsoft.com/office/drawing/2014/main" id="{01A242DA-FDE9-427B-8EF4-67C8CD43A1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5" name="Text Box 7">
          <a:extLst>
            <a:ext uri="{FF2B5EF4-FFF2-40B4-BE49-F238E27FC236}">
              <a16:creationId xmlns:a16="http://schemas.microsoft.com/office/drawing/2014/main" id="{AF3305D6-E176-424E-B2DA-132462FE47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6" name="Text Box 7">
          <a:extLst>
            <a:ext uri="{FF2B5EF4-FFF2-40B4-BE49-F238E27FC236}">
              <a16:creationId xmlns:a16="http://schemas.microsoft.com/office/drawing/2014/main" id="{EFDBDBF2-F5A3-468F-9D0B-0B7DB404F2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7" name="Text Box 7">
          <a:extLst>
            <a:ext uri="{FF2B5EF4-FFF2-40B4-BE49-F238E27FC236}">
              <a16:creationId xmlns:a16="http://schemas.microsoft.com/office/drawing/2014/main" id="{26043DE9-47E3-4C68-B1D0-8750211515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8" name="Text Box 7">
          <a:extLst>
            <a:ext uri="{FF2B5EF4-FFF2-40B4-BE49-F238E27FC236}">
              <a16:creationId xmlns:a16="http://schemas.microsoft.com/office/drawing/2014/main" id="{A6C9DBB9-E937-4404-A4E3-855F3E6800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69" name="Text Box 7">
          <a:extLst>
            <a:ext uri="{FF2B5EF4-FFF2-40B4-BE49-F238E27FC236}">
              <a16:creationId xmlns:a16="http://schemas.microsoft.com/office/drawing/2014/main" id="{D2D8900F-CED1-49F8-A18D-D9C55A2B67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0" name="Text Box 7">
          <a:extLst>
            <a:ext uri="{FF2B5EF4-FFF2-40B4-BE49-F238E27FC236}">
              <a16:creationId xmlns:a16="http://schemas.microsoft.com/office/drawing/2014/main" id="{D842B759-48DF-4ACB-BDFF-B0F4AA26F9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1" name="Text Box 7">
          <a:extLst>
            <a:ext uri="{FF2B5EF4-FFF2-40B4-BE49-F238E27FC236}">
              <a16:creationId xmlns:a16="http://schemas.microsoft.com/office/drawing/2014/main" id="{657F79E9-27BA-4751-8B30-F4A7DF6F8D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2" name="Text Box 7">
          <a:extLst>
            <a:ext uri="{FF2B5EF4-FFF2-40B4-BE49-F238E27FC236}">
              <a16:creationId xmlns:a16="http://schemas.microsoft.com/office/drawing/2014/main" id="{10D7876F-C265-41D0-8CBE-BA9254A76A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3" name="Text Box 7">
          <a:extLst>
            <a:ext uri="{FF2B5EF4-FFF2-40B4-BE49-F238E27FC236}">
              <a16:creationId xmlns:a16="http://schemas.microsoft.com/office/drawing/2014/main" id="{49F6D1E6-AB77-40CC-86C0-09108CE68D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4" name="Text Box 7">
          <a:extLst>
            <a:ext uri="{FF2B5EF4-FFF2-40B4-BE49-F238E27FC236}">
              <a16:creationId xmlns:a16="http://schemas.microsoft.com/office/drawing/2014/main" id="{6DDC45AE-73A8-4143-9519-7AE2C646CD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5" name="Text Box 7">
          <a:extLst>
            <a:ext uri="{FF2B5EF4-FFF2-40B4-BE49-F238E27FC236}">
              <a16:creationId xmlns:a16="http://schemas.microsoft.com/office/drawing/2014/main" id="{A523B3CA-67B8-4A2A-9987-F0DCF18F7A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6" name="Text Box 7">
          <a:extLst>
            <a:ext uri="{FF2B5EF4-FFF2-40B4-BE49-F238E27FC236}">
              <a16:creationId xmlns:a16="http://schemas.microsoft.com/office/drawing/2014/main" id="{F685AF26-D37C-4184-8EC0-6EAF41B067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7" name="Text Box 7">
          <a:extLst>
            <a:ext uri="{FF2B5EF4-FFF2-40B4-BE49-F238E27FC236}">
              <a16:creationId xmlns:a16="http://schemas.microsoft.com/office/drawing/2014/main" id="{A615DC00-6F1C-47DE-A20D-B2E70C5222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8" name="Text Box 7">
          <a:extLst>
            <a:ext uri="{FF2B5EF4-FFF2-40B4-BE49-F238E27FC236}">
              <a16:creationId xmlns:a16="http://schemas.microsoft.com/office/drawing/2014/main" id="{4F1F7386-B423-45C5-AF2A-9E6E8F9DD2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79" name="Text Box 7">
          <a:extLst>
            <a:ext uri="{FF2B5EF4-FFF2-40B4-BE49-F238E27FC236}">
              <a16:creationId xmlns:a16="http://schemas.microsoft.com/office/drawing/2014/main" id="{EA5EF338-5DEB-4099-A86E-1E26B11A15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0" name="Text Box 7">
          <a:extLst>
            <a:ext uri="{FF2B5EF4-FFF2-40B4-BE49-F238E27FC236}">
              <a16:creationId xmlns:a16="http://schemas.microsoft.com/office/drawing/2014/main" id="{1E7E2269-0B1B-4B85-A86A-404CEC4923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1" name="Text Box 7">
          <a:extLst>
            <a:ext uri="{FF2B5EF4-FFF2-40B4-BE49-F238E27FC236}">
              <a16:creationId xmlns:a16="http://schemas.microsoft.com/office/drawing/2014/main" id="{002AE767-17EE-4F81-B1DC-C2EAC8E269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2" name="Text Box 7">
          <a:extLst>
            <a:ext uri="{FF2B5EF4-FFF2-40B4-BE49-F238E27FC236}">
              <a16:creationId xmlns:a16="http://schemas.microsoft.com/office/drawing/2014/main" id="{E22504D4-1886-42B3-B403-7869D52069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3" name="Text Box 7">
          <a:extLst>
            <a:ext uri="{FF2B5EF4-FFF2-40B4-BE49-F238E27FC236}">
              <a16:creationId xmlns:a16="http://schemas.microsoft.com/office/drawing/2014/main" id="{5B55B5F2-7233-4DE9-BF8A-E6AD70DBF3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4" name="Text Box 7">
          <a:extLst>
            <a:ext uri="{FF2B5EF4-FFF2-40B4-BE49-F238E27FC236}">
              <a16:creationId xmlns:a16="http://schemas.microsoft.com/office/drawing/2014/main" id="{3F560838-F90E-4284-AB4C-0ECBD7286C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5" name="Text Box 7">
          <a:extLst>
            <a:ext uri="{FF2B5EF4-FFF2-40B4-BE49-F238E27FC236}">
              <a16:creationId xmlns:a16="http://schemas.microsoft.com/office/drawing/2014/main" id="{45FC51B0-3125-4E8E-B246-E02183A2F7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6" name="Text Box 7">
          <a:extLst>
            <a:ext uri="{FF2B5EF4-FFF2-40B4-BE49-F238E27FC236}">
              <a16:creationId xmlns:a16="http://schemas.microsoft.com/office/drawing/2014/main" id="{E2C44158-8D8E-4C93-AA76-D4CB0E192D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7" name="Text Box 7">
          <a:extLst>
            <a:ext uri="{FF2B5EF4-FFF2-40B4-BE49-F238E27FC236}">
              <a16:creationId xmlns:a16="http://schemas.microsoft.com/office/drawing/2014/main" id="{656214A8-9D84-4DDD-BC28-313C0AD079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8" name="Text Box 7">
          <a:extLst>
            <a:ext uri="{FF2B5EF4-FFF2-40B4-BE49-F238E27FC236}">
              <a16:creationId xmlns:a16="http://schemas.microsoft.com/office/drawing/2014/main" id="{41589D50-B61A-480C-9BD3-3CADBD204F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89" name="Text Box 7">
          <a:extLst>
            <a:ext uri="{FF2B5EF4-FFF2-40B4-BE49-F238E27FC236}">
              <a16:creationId xmlns:a16="http://schemas.microsoft.com/office/drawing/2014/main" id="{3537541A-E293-462C-A486-C63D01A3B0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0" name="Text Box 7">
          <a:extLst>
            <a:ext uri="{FF2B5EF4-FFF2-40B4-BE49-F238E27FC236}">
              <a16:creationId xmlns:a16="http://schemas.microsoft.com/office/drawing/2014/main" id="{93244DF5-7D24-41B7-AB17-847DF0CFF9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1" name="Text Box 7">
          <a:extLst>
            <a:ext uri="{FF2B5EF4-FFF2-40B4-BE49-F238E27FC236}">
              <a16:creationId xmlns:a16="http://schemas.microsoft.com/office/drawing/2014/main" id="{99F48663-CAB6-47E1-845F-AFA969DE5F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2" name="Text Box 7">
          <a:extLst>
            <a:ext uri="{FF2B5EF4-FFF2-40B4-BE49-F238E27FC236}">
              <a16:creationId xmlns:a16="http://schemas.microsoft.com/office/drawing/2014/main" id="{195DBF47-083F-48A7-9D57-22DB43D22D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3" name="Text Box 7">
          <a:extLst>
            <a:ext uri="{FF2B5EF4-FFF2-40B4-BE49-F238E27FC236}">
              <a16:creationId xmlns:a16="http://schemas.microsoft.com/office/drawing/2014/main" id="{0A35C81F-CFCE-45FF-8F3F-6E0EF09065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4" name="Text Box 7">
          <a:extLst>
            <a:ext uri="{FF2B5EF4-FFF2-40B4-BE49-F238E27FC236}">
              <a16:creationId xmlns:a16="http://schemas.microsoft.com/office/drawing/2014/main" id="{71F23B75-22A8-4578-8D0D-E74A46C6D6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5" name="Text Box 7">
          <a:extLst>
            <a:ext uri="{FF2B5EF4-FFF2-40B4-BE49-F238E27FC236}">
              <a16:creationId xmlns:a16="http://schemas.microsoft.com/office/drawing/2014/main" id="{5D9A8B21-B723-414D-91CE-B9AC784C5F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6" name="Text Box 7">
          <a:extLst>
            <a:ext uri="{FF2B5EF4-FFF2-40B4-BE49-F238E27FC236}">
              <a16:creationId xmlns:a16="http://schemas.microsoft.com/office/drawing/2014/main" id="{A96CE141-8151-4746-9D7C-4C1EB0497F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7" name="Text Box 7">
          <a:extLst>
            <a:ext uri="{FF2B5EF4-FFF2-40B4-BE49-F238E27FC236}">
              <a16:creationId xmlns:a16="http://schemas.microsoft.com/office/drawing/2014/main" id="{73ED7772-0DA2-45C6-BA70-56EE20C890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8" name="Text Box 7">
          <a:extLst>
            <a:ext uri="{FF2B5EF4-FFF2-40B4-BE49-F238E27FC236}">
              <a16:creationId xmlns:a16="http://schemas.microsoft.com/office/drawing/2014/main" id="{39814088-1A0D-4469-B486-65020F345E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199" name="Text Box 7">
          <a:extLst>
            <a:ext uri="{FF2B5EF4-FFF2-40B4-BE49-F238E27FC236}">
              <a16:creationId xmlns:a16="http://schemas.microsoft.com/office/drawing/2014/main" id="{D20F6B5F-C8EF-40BD-9503-DC4162EAD8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0" name="Text Box 7">
          <a:extLst>
            <a:ext uri="{FF2B5EF4-FFF2-40B4-BE49-F238E27FC236}">
              <a16:creationId xmlns:a16="http://schemas.microsoft.com/office/drawing/2014/main" id="{758CD9E5-87C6-4D9B-9F4F-CB0758A8A5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1" name="Text Box 7">
          <a:extLst>
            <a:ext uri="{FF2B5EF4-FFF2-40B4-BE49-F238E27FC236}">
              <a16:creationId xmlns:a16="http://schemas.microsoft.com/office/drawing/2014/main" id="{395BC7A9-8656-4E44-822D-377BE05C7D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2" name="Text Box 7">
          <a:extLst>
            <a:ext uri="{FF2B5EF4-FFF2-40B4-BE49-F238E27FC236}">
              <a16:creationId xmlns:a16="http://schemas.microsoft.com/office/drawing/2014/main" id="{096ACDBF-87D9-4493-8D07-457D8CC19A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3" name="Text Box 7">
          <a:extLst>
            <a:ext uri="{FF2B5EF4-FFF2-40B4-BE49-F238E27FC236}">
              <a16:creationId xmlns:a16="http://schemas.microsoft.com/office/drawing/2014/main" id="{BBA34EA5-AA98-46BA-8D2D-1A10BAD1C9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4" name="Text Box 7">
          <a:extLst>
            <a:ext uri="{FF2B5EF4-FFF2-40B4-BE49-F238E27FC236}">
              <a16:creationId xmlns:a16="http://schemas.microsoft.com/office/drawing/2014/main" id="{5C16AD83-6396-480E-8404-7780C02CF0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5" name="Text Box 7">
          <a:extLst>
            <a:ext uri="{FF2B5EF4-FFF2-40B4-BE49-F238E27FC236}">
              <a16:creationId xmlns:a16="http://schemas.microsoft.com/office/drawing/2014/main" id="{C0F9B944-3103-44F4-92FD-1E1EA4B0BC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6" name="Text Box 7">
          <a:extLst>
            <a:ext uri="{FF2B5EF4-FFF2-40B4-BE49-F238E27FC236}">
              <a16:creationId xmlns:a16="http://schemas.microsoft.com/office/drawing/2014/main" id="{50C23D4E-C450-4EBE-B46F-D0C099FFC7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7" name="Text Box 7">
          <a:extLst>
            <a:ext uri="{FF2B5EF4-FFF2-40B4-BE49-F238E27FC236}">
              <a16:creationId xmlns:a16="http://schemas.microsoft.com/office/drawing/2014/main" id="{5A3A1433-54A5-4523-9509-5D7E293D3E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8" name="Text Box 7">
          <a:extLst>
            <a:ext uri="{FF2B5EF4-FFF2-40B4-BE49-F238E27FC236}">
              <a16:creationId xmlns:a16="http://schemas.microsoft.com/office/drawing/2014/main" id="{0CA6B7C2-187F-4751-9B98-AA3ED9323E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09" name="Text Box 7">
          <a:extLst>
            <a:ext uri="{FF2B5EF4-FFF2-40B4-BE49-F238E27FC236}">
              <a16:creationId xmlns:a16="http://schemas.microsoft.com/office/drawing/2014/main" id="{0DEE33D6-E356-46DD-9F9F-80861ABA0F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0" name="Text Box 7">
          <a:extLst>
            <a:ext uri="{FF2B5EF4-FFF2-40B4-BE49-F238E27FC236}">
              <a16:creationId xmlns:a16="http://schemas.microsoft.com/office/drawing/2014/main" id="{57A79956-ECA2-4CD4-AA2F-88D6CC0B19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1" name="Text Box 7">
          <a:extLst>
            <a:ext uri="{FF2B5EF4-FFF2-40B4-BE49-F238E27FC236}">
              <a16:creationId xmlns:a16="http://schemas.microsoft.com/office/drawing/2014/main" id="{A8E46BA6-DFA8-4E71-AA86-4436D0986E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2" name="Text Box 7">
          <a:extLst>
            <a:ext uri="{FF2B5EF4-FFF2-40B4-BE49-F238E27FC236}">
              <a16:creationId xmlns:a16="http://schemas.microsoft.com/office/drawing/2014/main" id="{B98C88E7-CAD7-4E6A-924D-365C8D289D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3" name="Text Box 7">
          <a:extLst>
            <a:ext uri="{FF2B5EF4-FFF2-40B4-BE49-F238E27FC236}">
              <a16:creationId xmlns:a16="http://schemas.microsoft.com/office/drawing/2014/main" id="{F8FB1810-8A53-4FA2-B49C-1261C38AC7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4" name="Text Box 7">
          <a:extLst>
            <a:ext uri="{FF2B5EF4-FFF2-40B4-BE49-F238E27FC236}">
              <a16:creationId xmlns:a16="http://schemas.microsoft.com/office/drawing/2014/main" id="{A3475E6A-1D34-48A9-88BC-3CF466A4FB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5" name="Text Box 7">
          <a:extLst>
            <a:ext uri="{FF2B5EF4-FFF2-40B4-BE49-F238E27FC236}">
              <a16:creationId xmlns:a16="http://schemas.microsoft.com/office/drawing/2014/main" id="{3A4C97C6-6B12-47CB-99E3-7C55A00BD0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6" name="Text Box 7">
          <a:extLst>
            <a:ext uri="{FF2B5EF4-FFF2-40B4-BE49-F238E27FC236}">
              <a16:creationId xmlns:a16="http://schemas.microsoft.com/office/drawing/2014/main" id="{77451C57-ABCC-426B-BA49-2A54C70C0D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7" name="Text Box 7">
          <a:extLst>
            <a:ext uri="{FF2B5EF4-FFF2-40B4-BE49-F238E27FC236}">
              <a16:creationId xmlns:a16="http://schemas.microsoft.com/office/drawing/2014/main" id="{DB9ABCB8-72D4-46A2-9934-D35D0AD7C8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8" name="Text Box 7">
          <a:extLst>
            <a:ext uri="{FF2B5EF4-FFF2-40B4-BE49-F238E27FC236}">
              <a16:creationId xmlns:a16="http://schemas.microsoft.com/office/drawing/2014/main" id="{841C2BB9-95F1-4E28-A1E9-4DFBD13AD8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19" name="Text Box 7">
          <a:extLst>
            <a:ext uri="{FF2B5EF4-FFF2-40B4-BE49-F238E27FC236}">
              <a16:creationId xmlns:a16="http://schemas.microsoft.com/office/drawing/2014/main" id="{6BFD7C4B-DEAB-48F5-9A3B-64A69A3510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0" name="Text Box 7">
          <a:extLst>
            <a:ext uri="{FF2B5EF4-FFF2-40B4-BE49-F238E27FC236}">
              <a16:creationId xmlns:a16="http://schemas.microsoft.com/office/drawing/2014/main" id="{0007FE11-6553-4F5D-BA8D-A9DFCA82D2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1" name="Text Box 7">
          <a:extLst>
            <a:ext uri="{FF2B5EF4-FFF2-40B4-BE49-F238E27FC236}">
              <a16:creationId xmlns:a16="http://schemas.microsoft.com/office/drawing/2014/main" id="{E58F9ACC-3070-4E8C-87FE-4A3BA1C0BD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2" name="Text Box 7">
          <a:extLst>
            <a:ext uri="{FF2B5EF4-FFF2-40B4-BE49-F238E27FC236}">
              <a16:creationId xmlns:a16="http://schemas.microsoft.com/office/drawing/2014/main" id="{5BBD2F36-431A-4C30-BCC7-4B1C5C5C51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3" name="Text Box 7">
          <a:extLst>
            <a:ext uri="{FF2B5EF4-FFF2-40B4-BE49-F238E27FC236}">
              <a16:creationId xmlns:a16="http://schemas.microsoft.com/office/drawing/2014/main" id="{3162040F-023E-4E1B-9C09-EC75A66321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4" name="Text Box 7">
          <a:extLst>
            <a:ext uri="{FF2B5EF4-FFF2-40B4-BE49-F238E27FC236}">
              <a16:creationId xmlns:a16="http://schemas.microsoft.com/office/drawing/2014/main" id="{5860A501-AD2D-4B22-BD5B-49C1838B4A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5" name="Text Box 7">
          <a:extLst>
            <a:ext uri="{FF2B5EF4-FFF2-40B4-BE49-F238E27FC236}">
              <a16:creationId xmlns:a16="http://schemas.microsoft.com/office/drawing/2014/main" id="{312DD27C-8DF0-4478-8611-F151736D41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6" name="Text Box 7">
          <a:extLst>
            <a:ext uri="{FF2B5EF4-FFF2-40B4-BE49-F238E27FC236}">
              <a16:creationId xmlns:a16="http://schemas.microsoft.com/office/drawing/2014/main" id="{32D54469-FFAB-496D-BBFF-06B2A25DF7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7" name="Text Box 7">
          <a:extLst>
            <a:ext uri="{FF2B5EF4-FFF2-40B4-BE49-F238E27FC236}">
              <a16:creationId xmlns:a16="http://schemas.microsoft.com/office/drawing/2014/main" id="{75BBBF80-15E5-44AB-B1E7-1DC5DF65B8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8" name="Text Box 7">
          <a:extLst>
            <a:ext uri="{FF2B5EF4-FFF2-40B4-BE49-F238E27FC236}">
              <a16:creationId xmlns:a16="http://schemas.microsoft.com/office/drawing/2014/main" id="{138C66C3-F4C9-4B01-9EAA-55ED9DC287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29" name="Text Box 7">
          <a:extLst>
            <a:ext uri="{FF2B5EF4-FFF2-40B4-BE49-F238E27FC236}">
              <a16:creationId xmlns:a16="http://schemas.microsoft.com/office/drawing/2014/main" id="{3713378D-C397-4861-A1D7-ABC419778C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0" name="Text Box 7">
          <a:extLst>
            <a:ext uri="{FF2B5EF4-FFF2-40B4-BE49-F238E27FC236}">
              <a16:creationId xmlns:a16="http://schemas.microsoft.com/office/drawing/2014/main" id="{1674E4BA-F7C5-44B2-8BEC-FB10C0048C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1" name="Text Box 7">
          <a:extLst>
            <a:ext uri="{FF2B5EF4-FFF2-40B4-BE49-F238E27FC236}">
              <a16:creationId xmlns:a16="http://schemas.microsoft.com/office/drawing/2014/main" id="{7B660FFE-7213-4E8D-AC1F-3745C859A5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2" name="Text Box 7">
          <a:extLst>
            <a:ext uri="{FF2B5EF4-FFF2-40B4-BE49-F238E27FC236}">
              <a16:creationId xmlns:a16="http://schemas.microsoft.com/office/drawing/2014/main" id="{7BF6AD69-6429-4474-83B3-2E29EE1B51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3" name="Text Box 7">
          <a:extLst>
            <a:ext uri="{FF2B5EF4-FFF2-40B4-BE49-F238E27FC236}">
              <a16:creationId xmlns:a16="http://schemas.microsoft.com/office/drawing/2014/main" id="{952918AB-C3D6-4A21-9BD3-0CBCDB00B5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4" name="Text Box 7">
          <a:extLst>
            <a:ext uri="{FF2B5EF4-FFF2-40B4-BE49-F238E27FC236}">
              <a16:creationId xmlns:a16="http://schemas.microsoft.com/office/drawing/2014/main" id="{9D3DAFE8-8058-4D13-A036-41F7BFCC1F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5" name="Text Box 7">
          <a:extLst>
            <a:ext uri="{FF2B5EF4-FFF2-40B4-BE49-F238E27FC236}">
              <a16:creationId xmlns:a16="http://schemas.microsoft.com/office/drawing/2014/main" id="{D3D002F7-CA12-4A7A-B7B2-0879B6E7A9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6" name="Text Box 7">
          <a:extLst>
            <a:ext uri="{FF2B5EF4-FFF2-40B4-BE49-F238E27FC236}">
              <a16:creationId xmlns:a16="http://schemas.microsoft.com/office/drawing/2014/main" id="{7364A389-2677-46E5-9F58-14DF1D5D91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7" name="Text Box 7">
          <a:extLst>
            <a:ext uri="{FF2B5EF4-FFF2-40B4-BE49-F238E27FC236}">
              <a16:creationId xmlns:a16="http://schemas.microsoft.com/office/drawing/2014/main" id="{8957546F-E33C-42B2-8941-04F597314F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8" name="Text Box 7">
          <a:extLst>
            <a:ext uri="{FF2B5EF4-FFF2-40B4-BE49-F238E27FC236}">
              <a16:creationId xmlns:a16="http://schemas.microsoft.com/office/drawing/2014/main" id="{58D3B040-9F7D-4460-B676-B3E157AE54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39" name="Text Box 7">
          <a:extLst>
            <a:ext uri="{FF2B5EF4-FFF2-40B4-BE49-F238E27FC236}">
              <a16:creationId xmlns:a16="http://schemas.microsoft.com/office/drawing/2014/main" id="{899D003D-5139-4E7B-89E2-F6630A32D5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0" name="Text Box 7">
          <a:extLst>
            <a:ext uri="{FF2B5EF4-FFF2-40B4-BE49-F238E27FC236}">
              <a16:creationId xmlns:a16="http://schemas.microsoft.com/office/drawing/2014/main" id="{49697443-7D24-4629-880F-B67C437971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1" name="Text Box 7">
          <a:extLst>
            <a:ext uri="{FF2B5EF4-FFF2-40B4-BE49-F238E27FC236}">
              <a16:creationId xmlns:a16="http://schemas.microsoft.com/office/drawing/2014/main" id="{B2AABF7A-D5B4-4038-AE2F-B37E1C4241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2" name="Text Box 7">
          <a:extLst>
            <a:ext uri="{FF2B5EF4-FFF2-40B4-BE49-F238E27FC236}">
              <a16:creationId xmlns:a16="http://schemas.microsoft.com/office/drawing/2014/main" id="{04155825-DC51-4BCB-A731-03A7250935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3" name="Text Box 7">
          <a:extLst>
            <a:ext uri="{FF2B5EF4-FFF2-40B4-BE49-F238E27FC236}">
              <a16:creationId xmlns:a16="http://schemas.microsoft.com/office/drawing/2014/main" id="{F629B81A-40C4-460D-9DCD-4BBEBAC478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4" name="Text Box 7">
          <a:extLst>
            <a:ext uri="{FF2B5EF4-FFF2-40B4-BE49-F238E27FC236}">
              <a16:creationId xmlns:a16="http://schemas.microsoft.com/office/drawing/2014/main" id="{9622666D-BFB5-430C-ABFB-422EAA4FF8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5" name="Text Box 7">
          <a:extLst>
            <a:ext uri="{FF2B5EF4-FFF2-40B4-BE49-F238E27FC236}">
              <a16:creationId xmlns:a16="http://schemas.microsoft.com/office/drawing/2014/main" id="{5F5278F9-3452-46ED-B473-9030304E96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6" name="Text Box 7">
          <a:extLst>
            <a:ext uri="{FF2B5EF4-FFF2-40B4-BE49-F238E27FC236}">
              <a16:creationId xmlns:a16="http://schemas.microsoft.com/office/drawing/2014/main" id="{47E8924C-CAC0-49B6-BEF0-3732C2B820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7" name="Text Box 7">
          <a:extLst>
            <a:ext uri="{FF2B5EF4-FFF2-40B4-BE49-F238E27FC236}">
              <a16:creationId xmlns:a16="http://schemas.microsoft.com/office/drawing/2014/main" id="{093743FA-F8A6-4D98-8D54-30EE9D6C14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8" name="Text Box 7">
          <a:extLst>
            <a:ext uri="{FF2B5EF4-FFF2-40B4-BE49-F238E27FC236}">
              <a16:creationId xmlns:a16="http://schemas.microsoft.com/office/drawing/2014/main" id="{B60410DE-7FFE-4C8C-B225-6F27301A51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49" name="Text Box 7">
          <a:extLst>
            <a:ext uri="{FF2B5EF4-FFF2-40B4-BE49-F238E27FC236}">
              <a16:creationId xmlns:a16="http://schemas.microsoft.com/office/drawing/2014/main" id="{65688A2A-961A-491E-A21E-B79C9D3444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0" name="Text Box 7">
          <a:extLst>
            <a:ext uri="{FF2B5EF4-FFF2-40B4-BE49-F238E27FC236}">
              <a16:creationId xmlns:a16="http://schemas.microsoft.com/office/drawing/2014/main" id="{FC3C0EE4-8944-4715-8A65-0041A9A774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1" name="Text Box 7">
          <a:extLst>
            <a:ext uri="{FF2B5EF4-FFF2-40B4-BE49-F238E27FC236}">
              <a16:creationId xmlns:a16="http://schemas.microsoft.com/office/drawing/2014/main" id="{9A39B010-3DA4-42C3-9D55-0645C16286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2" name="Text Box 7">
          <a:extLst>
            <a:ext uri="{FF2B5EF4-FFF2-40B4-BE49-F238E27FC236}">
              <a16:creationId xmlns:a16="http://schemas.microsoft.com/office/drawing/2014/main" id="{8B38A080-2108-4638-AFFE-6F9BFDA0A0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3" name="Text Box 7">
          <a:extLst>
            <a:ext uri="{FF2B5EF4-FFF2-40B4-BE49-F238E27FC236}">
              <a16:creationId xmlns:a16="http://schemas.microsoft.com/office/drawing/2014/main" id="{B818F8CD-3918-4DE3-9342-4683BA52CB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4" name="Text Box 7">
          <a:extLst>
            <a:ext uri="{FF2B5EF4-FFF2-40B4-BE49-F238E27FC236}">
              <a16:creationId xmlns:a16="http://schemas.microsoft.com/office/drawing/2014/main" id="{8D68A00F-12C8-4272-A6AA-EAAB18826F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5" name="Text Box 7">
          <a:extLst>
            <a:ext uri="{FF2B5EF4-FFF2-40B4-BE49-F238E27FC236}">
              <a16:creationId xmlns:a16="http://schemas.microsoft.com/office/drawing/2014/main" id="{529ED089-D4C0-444B-9A05-7C8B62C0C6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6" name="Text Box 7">
          <a:extLst>
            <a:ext uri="{FF2B5EF4-FFF2-40B4-BE49-F238E27FC236}">
              <a16:creationId xmlns:a16="http://schemas.microsoft.com/office/drawing/2014/main" id="{77DABB1F-FE2A-49AF-B01A-EB02F938CD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7" name="Text Box 7">
          <a:extLst>
            <a:ext uri="{FF2B5EF4-FFF2-40B4-BE49-F238E27FC236}">
              <a16:creationId xmlns:a16="http://schemas.microsoft.com/office/drawing/2014/main" id="{A2969C43-1FAE-4125-95F8-5AD2FAEFA1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8" name="Text Box 7">
          <a:extLst>
            <a:ext uri="{FF2B5EF4-FFF2-40B4-BE49-F238E27FC236}">
              <a16:creationId xmlns:a16="http://schemas.microsoft.com/office/drawing/2014/main" id="{A1AD2724-C6C9-4774-9569-589F7C3C0F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59" name="Text Box 7">
          <a:extLst>
            <a:ext uri="{FF2B5EF4-FFF2-40B4-BE49-F238E27FC236}">
              <a16:creationId xmlns:a16="http://schemas.microsoft.com/office/drawing/2014/main" id="{81C4F852-678D-4272-9A83-EF8E11069D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0" name="Text Box 7">
          <a:extLst>
            <a:ext uri="{FF2B5EF4-FFF2-40B4-BE49-F238E27FC236}">
              <a16:creationId xmlns:a16="http://schemas.microsoft.com/office/drawing/2014/main" id="{70D3AFBB-87DC-4B00-B1B0-DBA2EDDB38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1" name="Text Box 7">
          <a:extLst>
            <a:ext uri="{FF2B5EF4-FFF2-40B4-BE49-F238E27FC236}">
              <a16:creationId xmlns:a16="http://schemas.microsoft.com/office/drawing/2014/main" id="{A2259204-008B-46D0-82BC-5DD6D6E702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2" name="Text Box 7">
          <a:extLst>
            <a:ext uri="{FF2B5EF4-FFF2-40B4-BE49-F238E27FC236}">
              <a16:creationId xmlns:a16="http://schemas.microsoft.com/office/drawing/2014/main" id="{60FDD78F-ADC3-4787-967E-0EAF2898F8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3" name="Text Box 7">
          <a:extLst>
            <a:ext uri="{FF2B5EF4-FFF2-40B4-BE49-F238E27FC236}">
              <a16:creationId xmlns:a16="http://schemas.microsoft.com/office/drawing/2014/main" id="{E5D88489-514B-498E-8DAA-8F2B65F3DC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4" name="Text Box 7">
          <a:extLst>
            <a:ext uri="{FF2B5EF4-FFF2-40B4-BE49-F238E27FC236}">
              <a16:creationId xmlns:a16="http://schemas.microsoft.com/office/drawing/2014/main" id="{B86331CD-0936-48FB-A1B5-D875ACA299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5" name="Text Box 7">
          <a:extLst>
            <a:ext uri="{FF2B5EF4-FFF2-40B4-BE49-F238E27FC236}">
              <a16:creationId xmlns:a16="http://schemas.microsoft.com/office/drawing/2014/main" id="{BE33AE37-7526-4E30-8AF6-DD8FD6DAF5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6" name="Text Box 7">
          <a:extLst>
            <a:ext uri="{FF2B5EF4-FFF2-40B4-BE49-F238E27FC236}">
              <a16:creationId xmlns:a16="http://schemas.microsoft.com/office/drawing/2014/main" id="{A99F5ECF-21A1-4E10-8112-F3D55D598C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7" name="Text Box 7">
          <a:extLst>
            <a:ext uri="{FF2B5EF4-FFF2-40B4-BE49-F238E27FC236}">
              <a16:creationId xmlns:a16="http://schemas.microsoft.com/office/drawing/2014/main" id="{AE0C1881-8253-4250-8691-4666B51484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8" name="Text Box 7">
          <a:extLst>
            <a:ext uri="{FF2B5EF4-FFF2-40B4-BE49-F238E27FC236}">
              <a16:creationId xmlns:a16="http://schemas.microsoft.com/office/drawing/2014/main" id="{9F7A7B0C-18D5-458F-863A-500991BC89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69" name="Text Box 7">
          <a:extLst>
            <a:ext uri="{FF2B5EF4-FFF2-40B4-BE49-F238E27FC236}">
              <a16:creationId xmlns:a16="http://schemas.microsoft.com/office/drawing/2014/main" id="{05C5DEBA-0011-4514-89BE-76653A4FF5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0" name="Text Box 7">
          <a:extLst>
            <a:ext uri="{FF2B5EF4-FFF2-40B4-BE49-F238E27FC236}">
              <a16:creationId xmlns:a16="http://schemas.microsoft.com/office/drawing/2014/main" id="{9F036F11-1CCC-4C5A-8A45-B4E318938E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1" name="Text Box 7">
          <a:extLst>
            <a:ext uri="{FF2B5EF4-FFF2-40B4-BE49-F238E27FC236}">
              <a16:creationId xmlns:a16="http://schemas.microsoft.com/office/drawing/2014/main" id="{1E9C3A10-E05F-4552-92CD-CD861EFE12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2" name="Text Box 7">
          <a:extLst>
            <a:ext uri="{FF2B5EF4-FFF2-40B4-BE49-F238E27FC236}">
              <a16:creationId xmlns:a16="http://schemas.microsoft.com/office/drawing/2014/main" id="{380A68DA-CBF7-4D97-8BEF-E9C83E4095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3" name="Text Box 7">
          <a:extLst>
            <a:ext uri="{FF2B5EF4-FFF2-40B4-BE49-F238E27FC236}">
              <a16:creationId xmlns:a16="http://schemas.microsoft.com/office/drawing/2014/main" id="{65E5B0DD-1556-4753-9397-AD89B4F2C4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4" name="Text Box 7">
          <a:extLst>
            <a:ext uri="{FF2B5EF4-FFF2-40B4-BE49-F238E27FC236}">
              <a16:creationId xmlns:a16="http://schemas.microsoft.com/office/drawing/2014/main" id="{C7313CDC-28AB-40AA-85D8-56F8EF26D0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5" name="Text Box 7">
          <a:extLst>
            <a:ext uri="{FF2B5EF4-FFF2-40B4-BE49-F238E27FC236}">
              <a16:creationId xmlns:a16="http://schemas.microsoft.com/office/drawing/2014/main" id="{B2D06E9A-C8E3-4F00-AD61-71860687E7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6" name="Text Box 7">
          <a:extLst>
            <a:ext uri="{FF2B5EF4-FFF2-40B4-BE49-F238E27FC236}">
              <a16:creationId xmlns:a16="http://schemas.microsoft.com/office/drawing/2014/main" id="{7AF8AAD4-5811-4447-B268-C31510257F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7" name="Text Box 7">
          <a:extLst>
            <a:ext uri="{FF2B5EF4-FFF2-40B4-BE49-F238E27FC236}">
              <a16:creationId xmlns:a16="http://schemas.microsoft.com/office/drawing/2014/main" id="{EC983DE5-68B1-499B-85DB-8AFC92DA99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4278" name="Text Box 7">
          <a:extLst>
            <a:ext uri="{FF2B5EF4-FFF2-40B4-BE49-F238E27FC236}">
              <a16:creationId xmlns:a16="http://schemas.microsoft.com/office/drawing/2014/main" id="{5CF1EB1B-D2D0-4045-8774-43215F6DA2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79" name="Text Box 7">
          <a:extLst>
            <a:ext uri="{FF2B5EF4-FFF2-40B4-BE49-F238E27FC236}">
              <a16:creationId xmlns:a16="http://schemas.microsoft.com/office/drawing/2014/main" id="{2D717B50-7C7B-4754-A991-C5F235B7AE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0" name="Text Box 7">
          <a:extLst>
            <a:ext uri="{FF2B5EF4-FFF2-40B4-BE49-F238E27FC236}">
              <a16:creationId xmlns:a16="http://schemas.microsoft.com/office/drawing/2014/main" id="{D5A075F8-5257-408F-962F-1DBBF1ABCD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1" name="Text Box 7">
          <a:extLst>
            <a:ext uri="{FF2B5EF4-FFF2-40B4-BE49-F238E27FC236}">
              <a16:creationId xmlns:a16="http://schemas.microsoft.com/office/drawing/2014/main" id="{805612C0-35A3-4A93-93B3-49A5DB2996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2" name="Text Box 7">
          <a:extLst>
            <a:ext uri="{FF2B5EF4-FFF2-40B4-BE49-F238E27FC236}">
              <a16:creationId xmlns:a16="http://schemas.microsoft.com/office/drawing/2014/main" id="{DB6B2041-1B7B-49EE-A702-3F889CDCB2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3" name="Text Box 7">
          <a:extLst>
            <a:ext uri="{FF2B5EF4-FFF2-40B4-BE49-F238E27FC236}">
              <a16:creationId xmlns:a16="http://schemas.microsoft.com/office/drawing/2014/main" id="{3D84CABC-D69C-49D0-B05B-6E149FA92E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4" name="Text Box 7">
          <a:extLst>
            <a:ext uri="{FF2B5EF4-FFF2-40B4-BE49-F238E27FC236}">
              <a16:creationId xmlns:a16="http://schemas.microsoft.com/office/drawing/2014/main" id="{99831ADB-F649-4B38-8719-B5AB0DB3D6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5" name="Text Box 7">
          <a:extLst>
            <a:ext uri="{FF2B5EF4-FFF2-40B4-BE49-F238E27FC236}">
              <a16:creationId xmlns:a16="http://schemas.microsoft.com/office/drawing/2014/main" id="{8ED88900-6E5E-4D38-A21D-B959F1D023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6" name="Text Box 7">
          <a:extLst>
            <a:ext uri="{FF2B5EF4-FFF2-40B4-BE49-F238E27FC236}">
              <a16:creationId xmlns:a16="http://schemas.microsoft.com/office/drawing/2014/main" id="{388F6279-300C-4D8C-9586-10573AAE18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7" name="Text Box 7">
          <a:extLst>
            <a:ext uri="{FF2B5EF4-FFF2-40B4-BE49-F238E27FC236}">
              <a16:creationId xmlns:a16="http://schemas.microsoft.com/office/drawing/2014/main" id="{0A9C13A8-57B4-4250-ADA2-1199F36FB6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8" name="Text Box 7">
          <a:extLst>
            <a:ext uri="{FF2B5EF4-FFF2-40B4-BE49-F238E27FC236}">
              <a16:creationId xmlns:a16="http://schemas.microsoft.com/office/drawing/2014/main" id="{5927F6B7-EA66-4547-A66F-0225F5E2A6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89" name="Text Box 7">
          <a:extLst>
            <a:ext uri="{FF2B5EF4-FFF2-40B4-BE49-F238E27FC236}">
              <a16:creationId xmlns:a16="http://schemas.microsoft.com/office/drawing/2014/main" id="{5A620EAA-B352-462F-903E-F44EF1955C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0" name="Text Box 7">
          <a:extLst>
            <a:ext uri="{FF2B5EF4-FFF2-40B4-BE49-F238E27FC236}">
              <a16:creationId xmlns:a16="http://schemas.microsoft.com/office/drawing/2014/main" id="{661AD27F-2F6E-4DC6-B04C-2B8719E4BA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1" name="Text Box 7">
          <a:extLst>
            <a:ext uri="{FF2B5EF4-FFF2-40B4-BE49-F238E27FC236}">
              <a16:creationId xmlns:a16="http://schemas.microsoft.com/office/drawing/2014/main" id="{B4AA6CF6-6AEB-4A77-A7EF-40D4A9F692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2" name="Text Box 7">
          <a:extLst>
            <a:ext uri="{FF2B5EF4-FFF2-40B4-BE49-F238E27FC236}">
              <a16:creationId xmlns:a16="http://schemas.microsoft.com/office/drawing/2014/main" id="{CD0C179B-8D52-4E0C-8C9F-9044881AE2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3" name="Text Box 7">
          <a:extLst>
            <a:ext uri="{FF2B5EF4-FFF2-40B4-BE49-F238E27FC236}">
              <a16:creationId xmlns:a16="http://schemas.microsoft.com/office/drawing/2014/main" id="{BFCCE3D4-7D64-4EE1-B21A-1E3BD190B3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4" name="Text Box 7">
          <a:extLst>
            <a:ext uri="{FF2B5EF4-FFF2-40B4-BE49-F238E27FC236}">
              <a16:creationId xmlns:a16="http://schemas.microsoft.com/office/drawing/2014/main" id="{AA270983-FE40-4ADC-B262-638744AEF1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5" name="Text Box 7">
          <a:extLst>
            <a:ext uri="{FF2B5EF4-FFF2-40B4-BE49-F238E27FC236}">
              <a16:creationId xmlns:a16="http://schemas.microsoft.com/office/drawing/2014/main" id="{8D15C880-14FC-4C99-92CC-AA509D2925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6" name="Text Box 7">
          <a:extLst>
            <a:ext uri="{FF2B5EF4-FFF2-40B4-BE49-F238E27FC236}">
              <a16:creationId xmlns:a16="http://schemas.microsoft.com/office/drawing/2014/main" id="{8916AD97-A954-49C0-B395-1E840E7792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7" name="Text Box 7">
          <a:extLst>
            <a:ext uri="{FF2B5EF4-FFF2-40B4-BE49-F238E27FC236}">
              <a16:creationId xmlns:a16="http://schemas.microsoft.com/office/drawing/2014/main" id="{9AD772AD-B2DB-47BD-AE96-3A6CA02ED3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8" name="Text Box 7">
          <a:extLst>
            <a:ext uri="{FF2B5EF4-FFF2-40B4-BE49-F238E27FC236}">
              <a16:creationId xmlns:a16="http://schemas.microsoft.com/office/drawing/2014/main" id="{6A19E01F-A685-4938-99A7-79A2839BD3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299" name="Text Box 7">
          <a:extLst>
            <a:ext uri="{FF2B5EF4-FFF2-40B4-BE49-F238E27FC236}">
              <a16:creationId xmlns:a16="http://schemas.microsoft.com/office/drawing/2014/main" id="{EEDFA51B-7A12-43D9-8ECA-E3F54A852D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0" name="Text Box 7">
          <a:extLst>
            <a:ext uri="{FF2B5EF4-FFF2-40B4-BE49-F238E27FC236}">
              <a16:creationId xmlns:a16="http://schemas.microsoft.com/office/drawing/2014/main" id="{DFDC94A3-C8BA-4EEE-B999-F3CFC1D176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1" name="Text Box 7">
          <a:extLst>
            <a:ext uri="{FF2B5EF4-FFF2-40B4-BE49-F238E27FC236}">
              <a16:creationId xmlns:a16="http://schemas.microsoft.com/office/drawing/2014/main" id="{D27CC24D-12BB-4A06-AEBA-F5228ADC18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2" name="Text Box 7">
          <a:extLst>
            <a:ext uri="{FF2B5EF4-FFF2-40B4-BE49-F238E27FC236}">
              <a16:creationId xmlns:a16="http://schemas.microsoft.com/office/drawing/2014/main" id="{4DAE5F73-CC1A-4D48-AF72-707907872C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3" name="Text Box 7">
          <a:extLst>
            <a:ext uri="{FF2B5EF4-FFF2-40B4-BE49-F238E27FC236}">
              <a16:creationId xmlns:a16="http://schemas.microsoft.com/office/drawing/2014/main" id="{6681630A-8668-4965-827E-2F9CB4A5BA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4" name="Text Box 7">
          <a:extLst>
            <a:ext uri="{FF2B5EF4-FFF2-40B4-BE49-F238E27FC236}">
              <a16:creationId xmlns:a16="http://schemas.microsoft.com/office/drawing/2014/main" id="{475D690D-884D-4391-B355-602270276A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5" name="Text Box 7">
          <a:extLst>
            <a:ext uri="{FF2B5EF4-FFF2-40B4-BE49-F238E27FC236}">
              <a16:creationId xmlns:a16="http://schemas.microsoft.com/office/drawing/2014/main" id="{4AF965E1-7928-4636-B9A3-A0B77F28A3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6" name="Text Box 7">
          <a:extLst>
            <a:ext uri="{FF2B5EF4-FFF2-40B4-BE49-F238E27FC236}">
              <a16:creationId xmlns:a16="http://schemas.microsoft.com/office/drawing/2014/main" id="{93D3696B-AAC9-4723-ACCC-96614DC0AD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7" name="Text Box 7">
          <a:extLst>
            <a:ext uri="{FF2B5EF4-FFF2-40B4-BE49-F238E27FC236}">
              <a16:creationId xmlns:a16="http://schemas.microsoft.com/office/drawing/2014/main" id="{957D8283-EFD1-4518-9885-27ECA0F519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8" name="Text Box 7">
          <a:extLst>
            <a:ext uri="{FF2B5EF4-FFF2-40B4-BE49-F238E27FC236}">
              <a16:creationId xmlns:a16="http://schemas.microsoft.com/office/drawing/2014/main" id="{F4544534-6BE4-4DC3-9148-CBF18B0C54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09" name="Text Box 7">
          <a:extLst>
            <a:ext uri="{FF2B5EF4-FFF2-40B4-BE49-F238E27FC236}">
              <a16:creationId xmlns:a16="http://schemas.microsoft.com/office/drawing/2014/main" id="{11D14DC8-BE5D-4720-B49A-094F073088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0" name="Text Box 7">
          <a:extLst>
            <a:ext uri="{FF2B5EF4-FFF2-40B4-BE49-F238E27FC236}">
              <a16:creationId xmlns:a16="http://schemas.microsoft.com/office/drawing/2014/main" id="{ECAA6C67-35FB-4399-934E-14D3D3F0EF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1" name="Text Box 7">
          <a:extLst>
            <a:ext uri="{FF2B5EF4-FFF2-40B4-BE49-F238E27FC236}">
              <a16:creationId xmlns:a16="http://schemas.microsoft.com/office/drawing/2014/main" id="{8289EF2E-906B-45FC-AA90-C693909C0B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2" name="Text Box 7">
          <a:extLst>
            <a:ext uri="{FF2B5EF4-FFF2-40B4-BE49-F238E27FC236}">
              <a16:creationId xmlns:a16="http://schemas.microsoft.com/office/drawing/2014/main" id="{2796138F-AC9F-48AB-A665-0044474A2B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3" name="Text Box 7">
          <a:extLst>
            <a:ext uri="{FF2B5EF4-FFF2-40B4-BE49-F238E27FC236}">
              <a16:creationId xmlns:a16="http://schemas.microsoft.com/office/drawing/2014/main" id="{AB7F78DC-C1FE-418D-B927-94558CB6C7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4" name="Text Box 7">
          <a:extLst>
            <a:ext uri="{FF2B5EF4-FFF2-40B4-BE49-F238E27FC236}">
              <a16:creationId xmlns:a16="http://schemas.microsoft.com/office/drawing/2014/main" id="{6ABBA000-D799-4E31-874C-C304FDABCA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5" name="Text Box 7">
          <a:extLst>
            <a:ext uri="{FF2B5EF4-FFF2-40B4-BE49-F238E27FC236}">
              <a16:creationId xmlns:a16="http://schemas.microsoft.com/office/drawing/2014/main" id="{EB230E89-DB51-4935-8365-E14EB73436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6" name="Text Box 7">
          <a:extLst>
            <a:ext uri="{FF2B5EF4-FFF2-40B4-BE49-F238E27FC236}">
              <a16:creationId xmlns:a16="http://schemas.microsoft.com/office/drawing/2014/main" id="{9715E2E8-B84E-4729-A400-E65F2E586B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7" name="Text Box 7">
          <a:extLst>
            <a:ext uri="{FF2B5EF4-FFF2-40B4-BE49-F238E27FC236}">
              <a16:creationId xmlns:a16="http://schemas.microsoft.com/office/drawing/2014/main" id="{29286E39-A1C6-46F9-8602-6202F0296F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8" name="Text Box 7">
          <a:extLst>
            <a:ext uri="{FF2B5EF4-FFF2-40B4-BE49-F238E27FC236}">
              <a16:creationId xmlns:a16="http://schemas.microsoft.com/office/drawing/2014/main" id="{66250CFD-C6B0-40CB-9F93-EDACA67FB6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19" name="Text Box 7">
          <a:extLst>
            <a:ext uri="{FF2B5EF4-FFF2-40B4-BE49-F238E27FC236}">
              <a16:creationId xmlns:a16="http://schemas.microsoft.com/office/drawing/2014/main" id="{317B45D2-4C19-4DF4-A1F9-7780C51ACD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0" name="Text Box 7">
          <a:extLst>
            <a:ext uri="{FF2B5EF4-FFF2-40B4-BE49-F238E27FC236}">
              <a16:creationId xmlns:a16="http://schemas.microsoft.com/office/drawing/2014/main" id="{9BB1DE98-CE89-4083-930C-F86ADEDEC8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1" name="Text Box 7">
          <a:extLst>
            <a:ext uri="{FF2B5EF4-FFF2-40B4-BE49-F238E27FC236}">
              <a16:creationId xmlns:a16="http://schemas.microsoft.com/office/drawing/2014/main" id="{918F6899-D5BA-48D6-8285-881B68149C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2" name="Text Box 7">
          <a:extLst>
            <a:ext uri="{FF2B5EF4-FFF2-40B4-BE49-F238E27FC236}">
              <a16:creationId xmlns:a16="http://schemas.microsoft.com/office/drawing/2014/main" id="{87A1305F-C59F-4CD7-B208-7ADE1C4C2A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3" name="Text Box 7">
          <a:extLst>
            <a:ext uri="{FF2B5EF4-FFF2-40B4-BE49-F238E27FC236}">
              <a16:creationId xmlns:a16="http://schemas.microsoft.com/office/drawing/2014/main" id="{D05D2111-45C9-4F48-B9B8-1E42A9083E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4" name="Text Box 7">
          <a:extLst>
            <a:ext uri="{FF2B5EF4-FFF2-40B4-BE49-F238E27FC236}">
              <a16:creationId xmlns:a16="http://schemas.microsoft.com/office/drawing/2014/main" id="{C3A3DF45-27AA-4B74-AFF9-A6189A4889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5" name="Text Box 7">
          <a:extLst>
            <a:ext uri="{FF2B5EF4-FFF2-40B4-BE49-F238E27FC236}">
              <a16:creationId xmlns:a16="http://schemas.microsoft.com/office/drawing/2014/main" id="{FE893113-52ED-4D78-BE8E-6C10F0AE2A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6" name="Text Box 7">
          <a:extLst>
            <a:ext uri="{FF2B5EF4-FFF2-40B4-BE49-F238E27FC236}">
              <a16:creationId xmlns:a16="http://schemas.microsoft.com/office/drawing/2014/main" id="{632978C4-1F48-476A-B52E-027F10A71B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7" name="Text Box 7">
          <a:extLst>
            <a:ext uri="{FF2B5EF4-FFF2-40B4-BE49-F238E27FC236}">
              <a16:creationId xmlns:a16="http://schemas.microsoft.com/office/drawing/2014/main" id="{CF4B2E57-AE98-4D0B-B5AA-FD226C115F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8" name="Text Box 7">
          <a:extLst>
            <a:ext uri="{FF2B5EF4-FFF2-40B4-BE49-F238E27FC236}">
              <a16:creationId xmlns:a16="http://schemas.microsoft.com/office/drawing/2014/main" id="{BBCE674C-698F-4BF3-ADAD-A4B120F77C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29" name="Text Box 7">
          <a:extLst>
            <a:ext uri="{FF2B5EF4-FFF2-40B4-BE49-F238E27FC236}">
              <a16:creationId xmlns:a16="http://schemas.microsoft.com/office/drawing/2014/main" id="{6C710AA9-5B59-47E3-A0AE-4D332D9382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0" name="Text Box 7">
          <a:extLst>
            <a:ext uri="{FF2B5EF4-FFF2-40B4-BE49-F238E27FC236}">
              <a16:creationId xmlns:a16="http://schemas.microsoft.com/office/drawing/2014/main" id="{C07513F8-A60C-42E7-9176-8E6411E083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1" name="Text Box 7">
          <a:extLst>
            <a:ext uri="{FF2B5EF4-FFF2-40B4-BE49-F238E27FC236}">
              <a16:creationId xmlns:a16="http://schemas.microsoft.com/office/drawing/2014/main" id="{B5C4610D-47C2-4EF0-9D15-07CE1418C2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2" name="Text Box 7">
          <a:extLst>
            <a:ext uri="{FF2B5EF4-FFF2-40B4-BE49-F238E27FC236}">
              <a16:creationId xmlns:a16="http://schemas.microsoft.com/office/drawing/2014/main" id="{ED32F239-65BB-43FF-9CE6-6703FBA44E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3" name="Text Box 7">
          <a:extLst>
            <a:ext uri="{FF2B5EF4-FFF2-40B4-BE49-F238E27FC236}">
              <a16:creationId xmlns:a16="http://schemas.microsoft.com/office/drawing/2014/main" id="{0166F744-879A-487F-96DE-78B4BDBB2D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4" name="Text Box 7">
          <a:extLst>
            <a:ext uri="{FF2B5EF4-FFF2-40B4-BE49-F238E27FC236}">
              <a16:creationId xmlns:a16="http://schemas.microsoft.com/office/drawing/2014/main" id="{72845ECF-2A73-4384-AA22-5CC395EFBE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5" name="Text Box 7">
          <a:extLst>
            <a:ext uri="{FF2B5EF4-FFF2-40B4-BE49-F238E27FC236}">
              <a16:creationId xmlns:a16="http://schemas.microsoft.com/office/drawing/2014/main" id="{0A54732A-68A7-4CED-9267-28F4958435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6" name="Text Box 7">
          <a:extLst>
            <a:ext uri="{FF2B5EF4-FFF2-40B4-BE49-F238E27FC236}">
              <a16:creationId xmlns:a16="http://schemas.microsoft.com/office/drawing/2014/main" id="{22888E66-94AD-4307-888C-CECDB7CA4E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7" name="Text Box 7">
          <a:extLst>
            <a:ext uri="{FF2B5EF4-FFF2-40B4-BE49-F238E27FC236}">
              <a16:creationId xmlns:a16="http://schemas.microsoft.com/office/drawing/2014/main" id="{69CABF81-B2B3-439A-9D5A-71965F85EF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8" name="Text Box 7">
          <a:extLst>
            <a:ext uri="{FF2B5EF4-FFF2-40B4-BE49-F238E27FC236}">
              <a16:creationId xmlns:a16="http://schemas.microsoft.com/office/drawing/2014/main" id="{79116632-7F57-41D8-A8EF-CC378BB456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39" name="Text Box 7">
          <a:extLst>
            <a:ext uri="{FF2B5EF4-FFF2-40B4-BE49-F238E27FC236}">
              <a16:creationId xmlns:a16="http://schemas.microsoft.com/office/drawing/2014/main" id="{E52A4F8F-AA50-401A-BD6A-C5A9C8A540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0" name="Text Box 7">
          <a:extLst>
            <a:ext uri="{FF2B5EF4-FFF2-40B4-BE49-F238E27FC236}">
              <a16:creationId xmlns:a16="http://schemas.microsoft.com/office/drawing/2014/main" id="{51F8E501-8B43-44DC-B38D-FC8FD7B70B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1" name="Text Box 7">
          <a:extLst>
            <a:ext uri="{FF2B5EF4-FFF2-40B4-BE49-F238E27FC236}">
              <a16:creationId xmlns:a16="http://schemas.microsoft.com/office/drawing/2014/main" id="{23BF5CB7-B04F-47BA-A125-ABB894C572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2" name="Text Box 7">
          <a:extLst>
            <a:ext uri="{FF2B5EF4-FFF2-40B4-BE49-F238E27FC236}">
              <a16:creationId xmlns:a16="http://schemas.microsoft.com/office/drawing/2014/main" id="{219C9D25-C51E-47ED-959C-24BF9C7E17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3" name="Text Box 7">
          <a:extLst>
            <a:ext uri="{FF2B5EF4-FFF2-40B4-BE49-F238E27FC236}">
              <a16:creationId xmlns:a16="http://schemas.microsoft.com/office/drawing/2014/main" id="{E0909435-C7E4-414B-9CC6-EAD75A9153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4" name="Text Box 7">
          <a:extLst>
            <a:ext uri="{FF2B5EF4-FFF2-40B4-BE49-F238E27FC236}">
              <a16:creationId xmlns:a16="http://schemas.microsoft.com/office/drawing/2014/main" id="{628E225F-C327-437B-A80C-4AB3D3C1FF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5" name="Text Box 7">
          <a:extLst>
            <a:ext uri="{FF2B5EF4-FFF2-40B4-BE49-F238E27FC236}">
              <a16:creationId xmlns:a16="http://schemas.microsoft.com/office/drawing/2014/main" id="{46EBA570-0236-4E25-8668-533BE86060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6" name="Text Box 7">
          <a:extLst>
            <a:ext uri="{FF2B5EF4-FFF2-40B4-BE49-F238E27FC236}">
              <a16:creationId xmlns:a16="http://schemas.microsoft.com/office/drawing/2014/main" id="{C38909CE-3568-49FF-9712-C515D12BA3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7" name="Text Box 7">
          <a:extLst>
            <a:ext uri="{FF2B5EF4-FFF2-40B4-BE49-F238E27FC236}">
              <a16:creationId xmlns:a16="http://schemas.microsoft.com/office/drawing/2014/main" id="{7C1C1A1E-F46C-4F53-9450-E623130DBD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8" name="Text Box 7">
          <a:extLst>
            <a:ext uri="{FF2B5EF4-FFF2-40B4-BE49-F238E27FC236}">
              <a16:creationId xmlns:a16="http://schemas.microsoft.com/office/drawing/2014/main" id="{06BA706D-9435-4AED-B314-794778EBF8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49" name="Text Box 7">
          <a:extLst>
            <a:ext uri="{FF2B5EF4-FFF2-40B4-BE49-F238E27FC236}">
              <a16:creationId xmlns:a16="http://schemas.microsoft.com/office/drawing/2014/main" id="{FD85F4D2-93BA-43BD-8B2E-8C75863CF1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0" name="Text Box 7">
          <a:extLst>
            <a:ext uri="{FF2B5EF4-FFF2-40B4-BE49-F238E27FC236}">
              <a16:creationId xmlns:a16="http://schemas.microsoft.com/office/drawing/2014/main" id="{12998190-176B-414C-8EDE-C63163B4F2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1" name="Text Box 7">
          <a:extLst>
            <a:ext uri="{FF2B5EF4-FFF2-40B4-BE49-F238E27FC236}">
              <a16:creationId xmlns:a16="http://schemas.microsoft.com/office/drawing/2014/main" id="{CBF7D003-72A9-4A0F-AE2A-793EDCB6AD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2" name="Text Box 7">
          <a:extLst>
            <a:ext uri="{FF2B5EF4-FFF2-40B4-BE49-F238E27FC236}">
              <a16:creationId xmlns:a16="http://schemas.microsoft.com/office/drawing/2014/main" id="{9AE56E1E-52E3-4937-9C25-BB8A21055E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3" name="Text Box 7">
          <a:extLst>
            <a:ext uri="{FF2B5EF4-FFF2-40B4-BE49-F238E27FC236}">
              <a16:creationId xmlns:a16="http://schemas.microsoft.com/office/drawing/2014/main" id="{E5C75400-065A-4C4F-B7FC-F9808DDB8E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4" name="Text Box 7">
          <a:extLst>
            <a:ext uri="{FF2B5EF4-FFF2-40B4-BE49-F238E27FC236}">
              <a16:creationId xmlns:a16="http://schemas.microsoft.com/office/drawing/2014/main" id="{54EDB3AA-726B-4E97-A420-8E06C48EAF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5" name="Text Box 7">
          <a:extLst>
            <a:ext uri="{FF2B5EF4-FFF2-40B4-BE49-F238E27FC236}">
              <a16:creationId xmlns:a16="http://schemas.microsoft.com/office/drawing/2014/main" id="{40C096B6-A388-441E-8787-B7010E6205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6" name="Text Box 7">
          <a:extLst>
            <a:ext uri="{FF2B5EF4-FFF2-40B4-BE49-F238E27FC236}">
              <a16:creationId xmlns:a16="http://schemas.microsoft.com/office/drawing/2014/main" id="{F10F1F8D-F251-4956-AA54-DB321B074B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7" name="Text Box 7">
          <a:extLst>
            <a:ext uri="{FF2B5EF4-FFF2-40B4-BE49-F238E27FC236}">
              <a16:creationId xmlns:a16="http://schemas.microsoft.com/office/drawing/2014/main" id="{88DEB4AC-3B08-4475-A602-BD86398AA3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8" name="Text Box 7">
          <a:extLst>
            <a:ext uri="{FF2B5EF4-FFF2-40B4-BE49-F238E27FC236}">
              <a16:creationId xmlns:a16="http://schemas.microsoft.com/office/drawing/2014/main" id="{98293F6D-1163-46A4-8CFC-8188242799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59" name="Text Box 7">
          <a:extLst>
            <a:ext uri="{FF2B5EF4-FFF2-40B4-BE49-F238E27FC236}">
              <a16:creationId xmlns:a16="http://schemas.microsoft.com/office/drawing/2014/main" id="{962E0FFB-5967-4E0F-8166-C41A7FF277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0" name="Text Box 7">
          <a:extLst>
            <a:ext uri="{FF2B5EF4-FFF2-40B4-BE49-F238E27FC236}">
              <a16:creationId xmlns:a16="http://schemas.microsoft.com/office/drawing/2014/main" id="{91DECC72-4BE8-4659-9BB4-C9D4695460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1" name="Text Box 7">
          <a:extLst>
            <a:ext uri="{FF2B5EF4-FFF2-40B4-BE49-F238E27FC236}">
              <a16:creationId xmlns:a16="http://schemas.microsoft.com/office/drawing/2014/main" id="{7FC3C4E1-0FFD-4304-BF70-09842F7B59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2" name="Text Box 7">
          <a:extLst>
            <a:ext uri="{FF2B5EF4-FFF2-40B4-BE49-F238E27FC236}">
              <a16:creationId xmlns:a16="http://schemas.microsoft.com/office/drawing/2014/main" id="{FFF8784C-91E1-4C0B-8427-8E83BBD8DB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3" name="Text Box 7">
          <a:extLst>
            <a:ext uri="{FF2B5EF4-FFF2-40B4-BE49-F238E27FC236}">
              <a16:creationId xmlns:a16="http://schemas.microsoft.com/office/drawing/2014/main" id="{D878DDAF-292D-405F-8D46-10622EF510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4" name="Text Box 7">
          <a:extLst>
            <a:ext uri="{FF2B5EF4-FFF2-40B4-BE49-F238E27FC236}">
              <a16:creationId xmlns:a16="http://schemas.microsoft.com/office/drawing/2014/main" id="{7F9FA19C-9111-4F30-8B49-6EF25A9D3A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5" name="Text Box 7">
          <a:extLst>
            <a:ext uri="{FF2B5EF4-FFF2-40B4-BE49-F238E27FC236}">
              <a16:creationId xmlns:a16="http://schemas.microsoft.com/office/drawing/2014/main" id="{B1F0F3CC-D35F-4735-AD57-311BA34CB0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6" name="Text Box 7">
          <a:extLst>
            <a:ext uri="{FF2B5EF4-FFF2-40B4-BE49-F238E27FC236}">
              <a16:creationId xmlns:a16="http://schemas.microsoft.com/office/drawing/2014/main" id="{48CEAD66-AD27-4063-A216-D276FAE1B3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7" name="Text Box 7">
          <a:extLst>
            <a:ext uri="{FF2B5EF4-FFF2-40B4-BE49-F238E27FC236}">
              <a16:creationId xmlns:a16="http://schemas.microsoft.com/office/drawing/2014/main" id="{A025871E-185B-40F3-914E-400CE9E6EF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8" name="Text Box 7">
          <a:extLst>
            <a:ext uri="{FF2B5EF4-FFF2-40B4-BE49-F238E27FC236}">
              <a16:creationId xmlns:a16="http://schemas.microsoft.com/office/drawing/2014/main" id="{5DF04D0C-1F62-4904-AC97-283715675C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69" name="Text Box 7">
          <a:extLst>
            <a:ext uri="{FF2B5EF4-FFF2-40B4-BE49-F238E27FC236}">
              <a16:creationId xmlns:a16="http://schemas.microsoft.com/office/drawing/2014/main" id="{59656067-1218-4D58-A990-AEF5F89FB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0" name="Text Box 7">
          <a:extLst>
            <a:ext uri="{FF2B5EF4-FFF2-40B4-BE49-F238E27FC236}">
              <a16:creationId xmlns:a16="http://schemas.microsoft.com/office/drawing/2014/main" id="{8774658B-921D-4289-8ACC-35776814FC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1" name="Text Box 7">
          <a:extLst>
            <a:ext uri="{FF2B5EF4-FFF2-40B4-BE49-F238E27FC236}">
              <a16:creationId xmlns:a16="http://schemas.microsoft.com/office/drawing/2014/main" id="{DF9D7CB7-6636-41B5-AEB1-E1A403002F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2" name="Text Box 7">
          <a:extLst>
            <a:ext uri="{FF2B5EF4-FFF2-40B4-BE49-F238E27FC236}">
              <a16:creationId xmlns:a16="http://schemas.microsoft.com/office/drawing/2014/main" id="{2422A388-CF09-4637-823B-9915717E77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3" name="Text Box 7">
          <a:extLst>
            <a:ext uri="{FF2B5EF4-FFF2-40B4-BE49-F238E27FC236}">
              <a16:creationId xmlns:a16="http://schemas.microsoft.com/office/drawing/2014/main" id="{008765CB-BF9D-46A1-A6A3-FDEA9F3FD1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4" name="Text Box 7">
          <a:extLst>
            <a:ext uri="{FF2B5EF4-FFF2-40B4-BE49-F238E27FC236}">
              <a16:creationId xmlns:a16="http://schemas.microsoft.com/office/drawing/2014/main" id="{8D2DC530-6EEF-4B90-80B3-5B895BA194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5" name="Text Box 7">
          <a:extLst>
            <a:ext uri="{FF2B5EF4-FFF2-40B4-BE49-F238E27FC236}">
              <a16:creationId xmlns:a16="http://schemas.microsoft.com/office/drawing/2014/main" id="{D6B603E4-A2C9-4968-8BEC-A25ED1245F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6" name="Text Box 7">
          <a:extLst>
            <a:ext uri="{FF2B5EF4-FFF2-40B4-BE49-F238E27FC236}">
              <a16:creationId xmlns:a16="http://schemas.microsoft.com/office/drawing/2014/main" id="{BDA11B42-E5C3-4624-9371-1F0D8D432A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7" name="Text Box 7">
          <a:extLst>
            <a:ext uri="{FF2B5EF4-FFF2-40B4-BE49-F238E27FC236}">
              <a16:creationId xmlns:a16="http://schemas.microsoft.com/office/drawing/2014/main" id="{33CBE5EB-301B-46BB-9FA5-CE31256AC2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8" name="Text Box 7">
          <a:extLst>
            <a:ext uri="{FF2B5EF4-FFF2-40B4-BE49-F238E27FC236}">
              <a16:creationId xmlns:a16="http://schemas.microsoft.com/office/drawing/2014/main" id="{8C31EBB2-376E-415A-A4B8-87F4AFF05F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79" name="Text Box 7">
          <a:extLst>
            <a:ext uri="{FF2B5EF4-FFF2-40B4-BE49-F238E27FC236}">
              <a16:creationId xmlns:a16="http://schemas.microsoft.com/office/drawing/2014/main" id="{398A5222-6F72-46EF-A024-A3265CE776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0" name="Text Box 7">
          <a:extLst>
            <a:ext uri="{FF2B5EF4-FFF2-40B4-BE49-F238E27FC236}">
              <a16:creationId xmlns:a16="http://schemas.microsoft.com/office/drawing/2014/main" id="{ED1690BC-9344-4EA7-9175-68B4FADED6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1" name="Text Box 7">
          <a:extLst>
            <a:ext uri="{FF2B5EF4-FFF2-40B4-BE49-F238E27FC236}">
              <a16:creationId xmlns:a16="http://schemas.microsoft.com/office/drawing/2014/main" id="{A5AF2C90-DBAF-44D2-A42D-95E0E2553D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2" name="Text Box 7">
          <a:extLst>
            <a:ext uri="{FF2B5EF4-FFF2-40B4-BE49-F238E27FC236}">
              <a16:creationId xmlns:a16="http://schemas.microsoft.com/office/drawing/2014/main" id="{59CE4D3D-06A3-4CC0-A69A-43C6FF0CC7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3" name="Text Box 7">
          <a:extLst>
            <a:ext uri="{FF2B5EF4-FFF2-40B4-BE49-F238E27FC236}">
              <a16:creationId xmlns:a16="http://schemas.microsoft.com/office/drawing/2014/main" id="{118A93E7-A539-4863-8B00-42B136E90B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4" name="Text Box 7">
          <a:extLst>
            <a:ext uri="{FF2B5EF4-FFF2-40B4-BE49-F238E27FC236}">
              <a16:creationId xmlns:a16="http://schemas.microsoft.com/office/drawing/2014/main" id="{0A3EC13D-7D27-4F42-AB6D-0835D801D6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5" name="Text Box 7">
          <a:extLst>
            <a:ext uri="{FF2B5EF4-FFF2-40B4-BE49-F238E27FC236}">
              <a16:creationId xmlns:a16="http://schemas.microsoft.com/office/drawing/2014/main" id="{2D6040CD-D925-4C98-A464-67D3AE4475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6" name="Text Box 7">
          <a:extLst>
            <a:ext uri="{FF2B5EF4-FFF2-40B4-BE49-F238E27FC236}">
              <a16:creationId xmlns:a16="http://schemas.microsoft.com/office/drawing/2014/main" id="{B1FE2F0A-9181-4597-9A83-5F42138D1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7" name="Text Box 7">
          <a:extLst>
            <a:ext uri="{FF2B5EF4-FFF2-40B4-BE49-F238E27FC236}">
              <a16:creationId xmlns:a16="http://schemas.microsoft.com/office/drawing/2014/main" id="{6AFDF71C-FE24-49C9-9073-717D9338E3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8" name="Text Box 7">
          <a:extLst>
            <a:ext uri="{FF2B5EF4-FFF2-40B4-BE49-F238E27FC236}">
              <a16:creationId xmlns:a16="http://schemas.microsoft.com/office/drawing/2014/main" id="{91D3277D-3744-4EE7-90E8-DA9D01BA9D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89" name="Text Box 7">
          <a:extLst>
            <a:ext uri="{FF2B5EF4-FFF2-40B4-BE49-F238E27FC236}">
              <a16:creationId xmlns:a16="http://schemas.microsoft.com/office/drawing/2014/main" id="{D5696E17-27F9-4674-9BDF-08A39B1544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0" name="Text Box 7">
          <a:extLst>
            <a:ext uri="{FF2B5EF4-FFF2-40B4-BE49-F238E27FC236}">
              <a16:creationId xmlns:a16="http://schemas.microsoft.com/office/drawing/2014/main" id="{7F2F04B9-C670-443E-B2F1-0141EE2447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1" name="Text Box 7">
          <a:extLst>
            <a:ext uri="{FF2B5EF4-FFF2-40B4-BE49-F238E27FC236}">
              <a16:creationId xmlns:a16="http://schemas.microsoft.com/office/drawing/2014/main" id="{B964B9D9-73C6-4A2D-947B-31CF9E25CA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2" name="Text Box 7">
          <a:extLst>
            <a:ext uri="{FF2B5EF4-FFF2-40B4-BE49-F238E27FC236}">
              <a16:creationId xmlns:a16="http://schemas.microsoft.com/office/drawing/2014/main" id="{D08A1B91-1E36-436A-9A65-31A8BCF383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3" name="Text Box 7">
          <a:extLst>
            <a:ext uri="{FF2B5EF4-FFF2-40B4-BE49-F238E27FC236}">
              <a16:creationId xmlns:a16="http://schemas.microsoft.com/office/drawing/2014/main" id="{0D161D89-EA93-4E33-9329-373AACD207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4" name="Text Box 7">
          <a:extLst>
            <a:ext uri="{FF2B5EF4-FFF2-40B4-BE49-F238E27FC236}">
              <a16:creationId xmlns:a16="http://schemas.microsoft.com/office/drawing/2014/main" id="{0BF001C7-F158-4766-B9F0-FC12D30AA9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5" name="Text Box 7">
          <a:extLst>
            <a:ext uri="{FF2B5EF4-FFF2-40B4-BE49-F238E27FC236}">
              <a16:creationId xmlns:a16="http://schemas.microsoft.com/office/drawing/2014/main" id="{4E4CA3D9-1F07-416A-AE37-8CBAE88FDB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6" name="Text Box 7">
          <a:extLst>
            <a:ext uri="{FF2B5EF4-FFF2-40B4-BE49-F238E27FC236}">
              <a16:creationId xmlns:a16="http://schemas.microsoft.com/office/drawing/2014/main" id="{57454E80-88C1-4F6A-B53E-D5DEE2C5C4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7" name="Text Box 7">
          <a:extLst>
            <a:ext uri="{FF2B5EF4-FFF2-40B4-BE49-F238E27FC236}">
              <a16:creationId xmlns:a16="http://schemas.microsoft.com/office/drawing/2014/main" id="{06A0E6C7-2D5C-43B9-B588-7142E3F6C0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8" name="Text Box 7">
          <a:extLst>
            <a:ext uri="{FF2B5EF4-FFF2-40B4-BE49-F238E27FC236}">
              <a16:creationId xmlns:a16="http://schemas.microsoft.com/office/drawing/2014/main" id="{26F474F4-088E-44F0-A9E3-8F413E7ECD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399" name="Text Box 7">
          <a:extLst>
            <a:ext uri="{FF2B5EF4-FFF2-40B4-BE49-F238E27FC236}">
              <a16:creationId xmlns:a16="http://schemas.microsoft.com/office/drawing/2014/main" id="{4E680EF8-70BA-49A4-A5B1-B21B6EF1F8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0" name="Text Box 7">
          <a:extLst>
            <a:ext uri="{FF2B5EF4-FFF2-40B4-BE49-F238E27FC236}">
              <a16:creationId xmlns:a16="http://schemas.microsoft.com/office/drawing/2014/main" id="{E3E9FB78-0CC1-4CA0-A240-EA828DA855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1" name="Text Box 7">
          <a:extLst>
            <a:ext uri="{FF2B5EF4-FFF2-40B4-BE49-F238E27FC236}">
              <a16:creationId xmlns:a16="http://schemas.microsoft.com/office/drawing/2014/main" id="{D4228E2D-6060-42A4-9597-2B6A9B410D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2" name="Text Box 7">
          <a:extLst>
            <a:ext uri="{FF2B5EF4-FFF2-40B4-BE49-F238E27FC236}">
              <a16:creationId xmlns:a16="http://schemas.microsoft.com/office/drawing/2014/main" id="{4B839485-CB3A-46E0-ABFD-59247E1BB9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3" name="Text Box 7">
          <a:extLst>
            <a:ext uri="{FF2B5EF4-FFF2-40B4-BE49-F238E27FC236}">
              <a16:creationId xmlns:a16="http://schemas.microsoft.com/office/drawing/2014/main" id="{84A1CD4D-1657-4862-9356-EC91B90C1E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4" name="Text Box 7">
          <a:extLst>
            <a:ext uri="{FF2B5EF4-FFF2-40B4-BE49-F238E27FC236}">
              <a16:creationId xmlns:a16="http://schemas.microsoft.com/office/drawing/2014/main" id="{48AA6807-0989-4253-A2A7-D0C4492251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5" name="Text Box 7">
          <a:extLst>
            <a:ext uri="{FF2B5EF4-FFF2-40B4-BE49-F238E27FC236}">
              <a16:creationId xmlns:a16="http://schemas.microsoft.com/office/drawing/2014/main" id="{4538A7A7-0C95-4E43-B400-3FC4015ACD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6" name="Text Box 7">
          <a:extLst>
            <a:ext uri="{FF2B5EF4-FFF2-40B4-BE49-F238E27FC236}">
              <a16:creationId xmlns:a16="http://schemas.microsoft.com/office/drawing/2014/main" id="{B45E5CBC-91A0-4C35-B089-3428C96457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7" name="Text Box 7">
          <a:extLst>
            <a:ext uri="{FF2B5EF4-FFF2-40B4-BE49-F238E27FC236}">
              <a16:creationId xmlns:a16="http://schemas.microsoft.com/office/drawing/2014/main" id="{4FF793E4-0610-4442-816B-0883F1B6B9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8" name="Text Box 7">
          <a:extLst>
            <a:ext uri="{FF2B5EF4-FFF2-40B4-BE49-F238E27FC236}">
              <a16:creationId xmlns:a16="http://schemas.microsoft.com/office/drawing/2014/main" id="{9BB9A541-5DC6-4543-BBAE-52BD7FD96A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09" name="Text Box 7">
          <a:extLst>
            <a:ext uri="{FF2B5EF4-FFF2-40B4-BE49-F238E27FC236}">
              <a16:creationId xmlns:a16="http://schemas.microsoft.com/office/drawing/2014/main" id="{041F3653-B7A4-44CE-93BF-E74A401490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0" name="Text Box 7">
          <a:extLst>
            <a:ext uri="{FF2B5EF4-FFF2-40B4-BE49-F238E27FC236}">
              <a16:creationId xmlns:a16="http://schemas.microsoft.com/office/drawing/2014/main" id="{E6036AC2-96A5-4559-ACB3-EB71EAFA34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1" name="Text Box 7">
          <a:extLst>
            <a:ext uri="{FF2B5EF4-FFF2-40B4-BE49-F238E27FC236}">
              <a16:creationId xmlns:a16="http://schemas.microsoft.com/office/drawing/2014/main" id="{E9AE7500-35EA-4BC4-AB17-8A6672B924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2" name="Text Box 7">
          <a:extLst>
            <a:ext uri="{FF2B5EF4-FFF2-40B4-BE49-F238E27FC236}">
              <a16:creationId xmlns:a16="http://schemas.microsoft.com/office/drawing/2014/main" id="{C5A3FF43-B177-4268-AD9D-82B5957B99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3" name="Text Box 7">
          <a:extLst>
            <a:ext uri="{FF2B5EF4-FFF2-40B4-BE49-F238E27FC236}">
              <a16:creationId xmlns:a16="http://schemas.microsoft.com/office/drawing/2014/main" id="{93E03FDA-CBCC-4E40-97BA-CC89D9334E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4" name="Text Box 7">
          <a:extLst>
            <a:ext uri="{FF2B5EF4-FFF2-40B4-BE49-F238E27FC236}">
              <a16:creationId xmlns:a16="http://schemas.microsoft.com/office/drawing/2014/main" id="{57782E3E-74A8-48C2-91CA-9DD96D853C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5" name="Text Box 7">
          <a:extLst>
            <a:ext uri="{FF2B5EF4-FFF2-40B4-BE49-F238E27FC236}">
              <a16:creationId xmlns:a16="http://schemas.microsoft.com/office/drawing/2014/main" id="{FF231E1E-04C0-4A2C-BB3C-FB92B92F7B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6" name="Text Box 7">
          <a:extLst>
            <a:ext uri="{FF2B5EF4-FFF2-40B4-BE49-F238E27FC236}">
              <a16:creationId xmlns:a16="http://schemas.microsoft.com/office/drawing/2014/main" id="{26EBCDA5-5270-40BF-B3AF-53A5B1E530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7" name="Text Box 7">
          <a:extLst>
            <a:ext uri="{FF2B5EF4-FFF2-40B4-BE49-F238E27FC236}">
              <a16:creationId xmlns:a16="http://schemas.microsoft.com/office/drawing/2014/main" id="{0DD3E450-E253-4269-BDAE-D2D1920E7F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8" name="Text Box 7">
          <a:extLst>
            <a:ext uri="{FF2B5EF4-FFF2-40B4-BE49-F238E27FC236}">
              <a16:creationId xmlns:a16="http://schemas.microsoft.com/office/drawing/2014/main" id="{968C5E38-A5A0-4FD1-90CE-5D4D5583D8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19" name="Text Box 7">
          <a:extLst>
            <a:ext uri="{FF2B5EF4-FFF2-40B4-BE49-F238E27FC236}">
              <a16:creationId xmlns:a16="http://schemas.microsoft.com/office/drawing/2014/main" id="{EDC2D18D-5451-468E-8BD1-D44BCAAC9E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0" name="Text Box 7">
          <a:extLst>
            <a:ext uri="{FF2B5EF4-FFF2-40B4-BE49-F238E27FC236}">
              <a16:creationId xmlns:a16="http://schemas.microsoft.com/office/drawing/2014/main" id="{27748C7A-0160-4C47-B138-B9C1209A08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1" name="Text Box 7">
          <a:extLst>
            <a:ext uri="{FF2B5EF4-FFF2-40B4-BE49-F238E27FC236}">
              <a16:creationId xmlns:a16="http://schemas.microsoft.com/office/drawing/2014/main" id="{5724F19E-85ED-4D68-8451-7D7FE6380A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2" name="Text Box 7">
          <a:extLst>
            <a:ext uri="{FF2B5EF4-FFF2-40B4-BE49-F238E27FC236}">
              <a16:creationId xmlns:a16="http://schemas.microsoft.com/office/drawing/2014/main" id="{6EBD97CB-A408-40F0-A923-4784C58703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3" name="Text Box 7">
          <a:extLst>
            <a:ext uri="{FF2B5EF4-FFF2-40B4-BE49-F238E27FC236}">
              <a16:creationId xmlns:a16="http://schemas.microsoft.com/office/drawing/2014/main" id="{68D0DDB9-160A-440D-8145-B53C47ECEC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4" name="Text Box 7">
          <a:extLst>
            <a:ext uri="{FF2B5EF4-FFF2-40B4-BE49-F238E27FC236}">
              <a16:creationId xmlns:a16="http://schemas.microsoft.com/office/drawing/2014/main" id="{C007D6C8-CBBE-46AE-8C19-034CC0482C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5" name="Text Box 7">
          <a:extLst>
            <a:ext uri="{FF2B5EF4-FFF2-40B4-BE49-F238E27FC236}">
              <a16:creationId xmlns:a16="http://schemas.microsoft.com/office/drawing/2014/main" id="{CBCB341D-CB46-4F57-A096-1CFB3BD39E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6" name="Text Box 7">
          <a:extLst>
            <a:ext uri="{FF2B5EF4-FFF2-40B4-BE49-F238E27FC236}">
              <a16:creationId xmlns:a16="http://schemas.microsoft.com/office/drawing/2014/main" id="{0B90FC16-456D-443D-8BC8-E859EB36AD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7" name="Text Box 7">
          <a:extLst>
            <a:ext uri="{FF2B5EF4-FFF2-40B4-BE49-F238E27FC236}">
              <a16:creationId xmlns:a16="http://schemas.microsoft.com/office/drawing/2014/main" id="{EB4DDEAD-595E-4DC6-89B6-52164913AA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8" name="Text Box 7">
          <a:extLst>
            <a:ext uri="{FF2B5EF4-FFF2-40B4-BE49-F238E27FC236}">
              <a16:creationId xmlns:a16="http://schemas.microsoft.com/office/drawing/2014/main" id="{A491DDCE-CF66-4E92-812B-7B38F621E0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29" name="Text Box 7">
          <a:extLst>
            <a:ext uri="{FF2B5EF4-FFF2-40B4-BE49-F238E27FC236}">
              <a16:creationId xmlns:a16="http://schemas.microsoft.com/office/drawing/2014/main" id="{C6511810-98B6-4704-BE92-84613854FD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0" name="Text Box 7">
          <a:extLst>
            <a:ext uri="{FF2B5EF4-FFF2-40B4-BE49-F238E27FC236}">
              <a16:creationId xmlns:a16="http://schemas.microsoft.com/office/drawing/2014/main" id="{DDBAB500-48DE-4D66-A076-89C38B53C4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1" name="Text Box 7">
          <a:extLst>
            <a:ext uri="{FF2B5EF4-FFF2-40B4-BE49-F238E27FC236}">
              <a16:creationId xmlns:a16="http://schemas.microsoft.com/office/drawing/2014/main" id="{77320E12-4CEF-4CF8-9BC4-F1D9652AF9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2" name="Text Box 7">
          <a:extLst>
            <a:ext uri="{FF2B5EF4-FFF2-40B4-BE49-F238E27FC236}">
              <a16:creationId xmlns:a16="http://schemas.microsoft.com/office/drawing/2014/main" id="{6E576902-1637-4CD9-A92D-D4EF9133DA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3" name="Text Box 7">
          <a:extLst>
            <a:ext uri="{FF2B5EF4-FFF2-40B4-BE49-F238E27FC236}">
              <a16:creationId xmlns:a16="http://schemas.microsoft.com/office/drawing/2014/main" id="{3D441E2B-2940-4CBF-B913-6F2220311C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4" name="Text Box 7">
          <a:extLst>
            <a:ext uri="{FF2B5EF4-FFF2-40B4-BE49-F238E27FC236}">
              <a16:creationId xmlns:a16="http://schemas.microsoft.com/office/drawing/2014/main" id="{EE26EC85-1E57-4CC3-B9D4-062AAD55FD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5" name="Text Box 7">
          <a:extLst>
            <a:ext uri="{FF2B5EF4-FFF2-40B4-BE49-F238E27FC236}">
              <a16:creationId xmlns:a16="http://schemas.microsoft.com/office/drawing/2014/main" id="{F869B3BE-A2D8-41D6-8E3C-19F1323065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6" name="Text Box 7">
          <a:extLst>
            <a:ext uri="{FF2B5EF4-FFF2-40B4-BE49-F238E27FC236}">
              <a16:creationId xmlns:a16="http://schemas.microsoft.com/office/drawing/2014/main" id="{C3415650-C568-4837-8CCC-A4BC7543D3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7" name="Text Box 7">
          <a:extLst>
            <a:ext uri="{FF2B5EF4-FFF2-40B4-BE49-F238E27FC236}">
              <a16:creationId xmlns:a16="http://schemas.microsoft.com/office/drawing/2014/main" id="{89ECBB32-628B-4EDE-B64B-C1BED8470A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8" name="Text Box 7">
          <a:extLst>
            <a:ext uri="{FF2B5EF4-FFF2-40B4-BE49-F238E27FC236}">
              <a16:creationId xmlns:a16="http://schemas.microsoft.com/office/drawing/2014/main" id="{0B7D16E8-B36B-4594-942E-23A92BA3F2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39" name="Text Box 7">
          <a:extLst>
            <a:ext uri="{FF2B5EF4-FFF2-40B4-BE49-F238E27FC236}">
              <a16:creationId xmlns:a16="http://schemas.microsoft.com/office/drawing/2014/main" id="{F08831C0-A44F-4063-825D-FB8E6407F9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0" name="Text Box 7">
          <a:extLst>
            <a:ext uri="{FF2B5EF4-FFF2-40B4-BE49-F238E27FC236}">
              <a16:creationId xmlns:a16="http://schemas.microsoft.com/office/drawing/2014/main" id="{0D96750E-37E5-4CF8-9FD9-1A447FE4F5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1" name="Text Box 7">
          <a:extLst>
            <a:ext uri="{FF2B5EF4-FFF2-40B4-BE49-F238E27FC236}">
              <a16:creationId xmlns:a16="http://schemas.microsoft.com/office/drawing/2014/main" id="{E11806A0-332B-40A8-A5A3-D4F6955D3E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2" name="Text Box 7">
          <a:extLst>
            <a:ext uri="{FF2B5EF4-FFF2-40B4-BE49-F238E27FC236}">
              <a16:creationId xmlns:a16="http://schemas.microsoft.com/office/drawing/2014/main" id="{2E72C641-F0D3-40C3-BB20-EE62106C70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3" name="Text Box 7">
          <a:extLst>
            <a:ext uri="{FF2B5EF4-FFF2-40B4-BE49-F238E27FC236}">
              <a16:creationId xmlns:a16="http://schemas.microsoft.com/office/drawing/2014/main" id="{721DB16F-920E-4F85-9E4B-4C9AA953DB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4" name="Text Box 7">
          <a:extLst>
            <a:ext uri="{FF2B5EF4-FFF2-40B4-BE49-F238E27FC236}">
              <a16:creationId xmlns:a16="http://schemas.microsoft.com/office/drawing/2014/main" id="{D4EA2BDE-A86E-45FD-926C-A518EB1F4E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5" name="Text Box 7">
          <a:extLst>
            <a:ext uri="{FF2B5EF4-FFF2-40B4-BE49-F238E27FC236}">
              <a16:creationId xmlns:a16="http://schemas.microsoft.com/office/drawing/2014/main" id="{7FFA9E1F-410B-4D0C-8E09-202815C4BC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6" name="Text Box 7">
          <a:extLst>
            <a:ext uri="{FF2B5EF4-FFF2-40B4-BE49-F238E27FC236}">
              <a16:creationId xmlns:a16="http://schemas.microsoft.com/office/drawing/2014/main" id="{22A1D81C-9794-4829-8764-3F094A7CDC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7" name="Text Box 7">
          <a:extLst>
            <a:ext uri="{FF2B5EF4-FFF2-40B4-BE49-F238E27FC236}">
              <a16:creationId xmlns:a16="http://schemas.microsoft.com/office/drawing/2014/main" id="{19964368-525E-4F1F-BBD4-15E5ABB2C7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8" name="Text Box 7">
          <a:extLst>
            <a:ext uri="{FF2B5EF4-FFF2-40B4-BE49-F238E27FC236}">
              <a16:creationId xmlns:a16="http://schemas.microsoft.com/office/drawing/2014/main" id="{121864B5-F163-4201-B455-CA12763424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49" name="Text Box 7">
          <a:extLst>
            <a:ext uri="{FF2B5EF4-FFF2-40B4-BE49-F238E27FC236}">
              <a16:creationId xmlns:a16="http://schemas.microsoft.com/office/drawing/2014/main" id="{56FC1D36-0D6B-4847-94AF-686B20ED02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0" name="Text Box 7">
          <a:extLst>
            <a:ext uri="{FF2B5EF4-FFF2-40B4-BE49-F238E27FC236}">
              <a16:creationId xmlns:a16="http://schemas.microsoft.com/office/drawing/2014/main" id="{81F71A1B-8AA6-4D92-8BF0-AE3B51BA90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1" name="Text Box 7">
          <a:extLst>
            <a:ext uri="{FF2B5EF4-FFF2-40B4-BE49-F238E27FC236}">
              <a16:creationId xmlns:a16="http://schemas.microsoft.com/office/drawing/2014/main" id="{FF3D098E-71DE-4F8F-9623-8BF02B83A7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2" name="Text Box 7">
          <a:extLst>
            <a:ext uri="{FF2B5EF4-FFF2-40B4-BE49-F238E27FC236}">
              <a16:creationId xmlns:a16="http://schemas.microsoft.com/office/drawing/2014/main" id="{9023255E-823B-49B2-BE9A-B7F5F1B89B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3" name="Text Box 7">
          <a:extLst>
            <a:ext uri="{FF2B5EF4-FFF2-40B4-BE49-F238E27FC236}">
              <a16:creationId xmlns:a16="http://schemas.microsoft.com/office/drawing/2014/main" id="{02AD9186-FFE1-40A0-A181-B9D8FF1D70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4" name="Text Box 7">
          <a:extLst>
            <a:ext uri="{FF2B5EF4-FFF2-40B4-BE49-F238E27FC236}">
              <a16:creationId xmlns:a16="http://schemas.microsoft.com/office/drawing/2014/main" id="{30EFF4F4-445B-4372-AF27-FC14B92626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5" name="Text Box 7">
          <a:extLst>
            <a:ext uri="{FF2B5EF4-FFF2-40B4-BE49-F238E27FC236}">
              <a16:creationId xmlns:a16="http://schemas.microsoft.com/office/drawing/2014/main" id="{019FF6C5-595C-4231-96C1-B2AD406FA0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6" name="Text Box 7">
          <a:extLst>
            <a:ext uri="{FF2B5EF4-FFF2-40B4-BE49-F238E27FC236}">
              <a16:creationId xmlns:a16="http://schemas.microsoft.com/office/drawing/2014/main" id="{BCDD5A9F-F907-4CF5-B3B9-B41D7C49C0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7" name="Text Box 7">
          <a:extLst>
            <a:ext uri="{FF2B5EF4-FFF2-40B4-BE49-F238E27FC236}">
              <a16:creationId xmlns:a16="http://schemas.microsoft.com/office/drawing/2014/main" id="{57717F12-D7C6-4A07-818A-3512A32B51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8" name="Text Box 7">
          <a:extLst>
            <a:ext uri="{FF2B5EF4-FFF2-40B4-BE49-F238E27FC236}">
              <a16:creationId xmlns:a16="http://schemas.microsoft.com/office/drawing/2014/main" id="{1EA82AE5-1875-43B3-A059-EFCC2A8052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59" name="Text Box 7">
          <a:extLst>
            <a:ext uri="{FF2B5EF4-FFF2-40B4-BE49-F238E27FC236}">
              <a16:creationId xmlns:a16="http://schemas.microsoft.com/office/drawing/2014/main" id="{AFEA285C-B83B-48D5-A934-AB7C2E5A18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460" name="Text Box 7">
          <a:extLst>
            <a:ext uri="{FF2B5EF4-FFF2-40B4-BE49-F238E27FC236}">
              <a16:creationId xmlns:a16="http://schemas.microsoft.com/office/drawing/2014/main" id="{0BBEE578-9313-4F67-B697-69469011AC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4461" name="Text Box 7">
          <a:extLst>
            <a:ext uri="{FF2B5EF4-FFF2-40B4-BE49-F238E27FC236}">
              <a16:creationId xmlns:a16="http://schemas.microsoft.com/office/drawing/2014/main" id="{47BD74F6-0A38-407F-850B-DA13CA7EBF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2" name="Text Box 7">
          <a:extLst>
            <a:ext uri="{FF2B5EF4-FFF2-40B4-BE49-F238E27FC236}">
              <a16:creationId xmlns:a16="http://schemas.microsoft.com/office/drawing/2014/main" id="{71B1E5C2-6746-4222-91CF-BEEBA7A608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3" name="Text Box 7">
          <a:extLst>
            <a:ext uri="{FF2B5EF4-FFF2-40B4-BE49-F238E27FC236}">
              <a16:creationId xmlns:a16="http://schemas.microsoft.com/office/drawing/2014/main" id="{D31FA0CB-DF86-484F-B617-62BD985858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4" name="Text Box 7">
          <a:extLst>
            <a:ext uri="{FF2B5EF4-FFF2-40B4-BE49-F238E27FC236}">
              <a16:creationId xmlns:a16="http://schemas.microsoft.com/office/drawing/2014/main" id="{4FA3FE17-ACDE-42E7-8115-C02315846D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5" name="Text Box 7">
          <a:extLst>
            <a:ext uri="{FF2B5EF4-FFF2-40B4-BE49-F238E27FC236}">
              <a16:creationId xmlns:a16="http://schemas.microsoft.com/office/drawing/2014/main" id="{F55E9D2E-55F2-4BAE-B761-3E7E8CE7BB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6" name="Text Box 7">
          <a:extLst>
            <a:ext uri="{FF2B5EF4-FFF2-40B4-BE49-F238E27FC236}">
              <a16:creationId xmlns:a16="http://schemas.microsoft.com/office/drawing/2014/main" id="{2B8EC7BE-55D9-4AC5-A06B-7F59AEBDE9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7" name="Text Box 7">
          <a:extLst>
            <a:ext uri="{FF2B5EF4-FFF2-40B4-BE49-F238E27FC236}">
              <a16:creationId xmlns:a16="http://schemas.microsoft.com/office/drawing/2014/main" id="{D6D4E6AE-4A80-4FB4-876A-39D15B102D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8" name="Text Box 7">
          <a:extLst>
            <a:ext uri="{FF2B5EF4-FFF2-40B4-BE49-F238E27FC236}">
              <a16:creationId xmlns:a16="http://schemas.microsoft.com/office/drawing/2014/main" id="{03C88312-2C92-4866-B780-87E2A436C7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69" name="Text Box 7">
          <a:extLst>
            <a:ext uri="{FF2B5EF4-FFF2-40B4-BE49-F238E27FC236}">
              <a16:creationId xmlns:a16="http://schemas.microsoft.com/office/drawing/2014/main" id="{36596A2F-E226-407A-9EE5-A69605CF27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0" name="Text Box 7">
          <a:extLst>
            <a:ext uri="{FF2B5EF4-FFF2-40B4-BE49-F238E27FC236}">
              <a16:creationId xmlns:a16="http://schemas.microsoft.com/office/drawing/2014/main" id="{68CEA8C1-C337-417B-A40B-007FD038A0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1" name="Text Box 7">
          <a:extLst>
            <a:ext uri="{FF2B5EF4-FFF2-40B4-BE49-F238E27FC236}">
              <a16:creationId xmlns:a16="http://schemas.microsoft.com/office/drawing/2014/main" id="{212E0F89-56F7-442D-A1C1-7E46263E1F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2" name="Text Box 7">
          <a:extLst>
            <a:ext uri="{FF2B5EF4-FFF2-40B4-BE49-F238E27FC236}">
              <a16:creationId xmlns:a16="http://schemas.microsoft.com/office/drawing/2014/main" id="{794291D2-BAD0-48E0-A44E-89F36C13D2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3" name="Text Box 7">
          <a:extLst>
            <a:ext uri="{FF2B5EF4-FFF2-40B4-BE49-F238E27FC236}">
              <a16:creationId xmlns:a16="http://schemas.microsoft.com/office/drawing/2014/main" id="{A94CB6A7-99CA-48C8-9F01-9BF217CBD0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4" name="Text Box 7">
          <a:extLst>
            <a:ext uri="{FF2B5EF4-FFF2-40B4-BE49-F238E27FC236}">
              <a16:creationId xmlns:a16="http://schemas.microsoft.com/office/drawing/2014/main" id="{011D1F8A-7B81-437B-831A-15ABB4CBD7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5" name="Text Box 7">
          <a:extLst>
            <a:ext uri="{FF2B5EF4-FFF2-40B4-BE49-F238E27FC236}">
              <a16:creationId xmlns:a16="http://schemas.microsoft.com/office/drawing/2014/main" id="{4C4B9EA2-D907-4696-8A54-E99318E33C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6" name="Text Box 7">
          <a:extLst>
            <a:ext uri="{FF2B5EF4-FFF2-40B4-BE49-F238E27FC236}">
              <a16:creationId xmlns:a16="http://schemas.microsoft.com/office/drawing/2014/main" id="{9D768140-93FD-4373-B01B-49BBE47877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7" name="Text Box 7">
          <a:extLst>
            <a:ext uri="{FF2B5EF4-FFF2-40B4-BE49-F238E27FC236}">
              <a16:creationId xmlns:a16="http://schemas.microsoft.com/office/drawing/2014/main" id="{45BC4111-92AC-45D0-9AFA-DC448FD7C9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8" name="Text Box 7">
          <a:extLst>
            <a:ext uri="{FF2B5EF4-FFF2-40B4-BE49-F238E27FC236}">
              <a16:creationId xmlns:a16="http://schemas.microsoft.com/office/drawing/2014/main" id="{2788841B-5B43-42AE-BA99-C75A548085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79" name="Text Box 7">
          <a:extLst>
            <a:ext uri="{FF2B5EF4-FFF2-40B4-BE49-F238E27FC236}">
              <a16:creationId xmlns:a16="http://schemas.microsoft.com/office/drawing/2014/main" id="{69C0BC4D-24C9-40FC-A72A-CEC3754F39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0" name="Text Box 7">
          <a:extLst>
            <a:ext uri="{FF2B5EF4-FFF2-40B4-BE49-F238E27FC236}">
              <a16:creationId xmlns:a16="http://schemas.microsoft.com/office/drawing/2014/main" id="{ADCD2BA3-A1D7-4D35-9467-A7F2F2DF41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1" name="Text Box 7">
          <a:extLst>
            <a:ext uri="{FF2B5EF4-FFF2-40B4-BE49-F238E27FC236}">
              <a16:creationId xmlns:a16="http://schemas.microsoft.com/office/drawing/2014/main" id="{974C3E8E-F594-490F-9FB4-F9E4727D2D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2" name="Text Box 7">
          <a:extLst>
            <a:ext uri="{FF2B5EF4-FFF2-40B4-BE49-F238E27FC236}">
              <a16:creationId xmlns:a16="http://schemas.microsoft.com/office/drawing/2014/main" id="{AD048E34-4019-49D8-8111-7871C72C43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3" name="Text Box 7">
          <a:extLst>
            <a:ext uri="{FF2B5EF4-FFF2-40B4-BE49-F238E27FC236}">
              <a16:creationId xmlns:a16="http://schemas.microsoft.com/office/drawing/2014/main" id="{74634A86-0788-407A-9924-B1C5680BB1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4" name="Text Box 7">
          <a:extLst>
            <a:ext uri="{FF2B5EF4-FFF2-40B4-BE49-F238E27FC236}">
              <a16:creationId xmlns:a16="http://schemas.microsoft.com/office/drawing/2014/main" id="{77B0DF5F-895F-415F-99B3-C3CB91EDF3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5" name="Text Box 7">
          <a:extLst>
            <a:ext uri="{FF2B5EF4-FFF2-40B4-BE49-F238E27FC236}">
              <a16:creationId xmlns:a16="http://schemas.microsoft.com/office/drawing/2014/main" id="{FC40AD1A-14CC-4301-9EEE-AFDD4F84FB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6" name="Text Box 7">
          <a:extLst>
            <a:ext uri="{FF2B5EF4-FFF2-40B4-BE49-F238E27FC236}">
              <a16:creationId xmlns:a16="http://schemas.microsoft.com/office/drawing/2014/main" id="{33A0F0C9-4F70-46AB-BF64-8F91AEE2F4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7" name="Text Box 7">
          <a:extLst>
            <a:ext uri="{FF2B5EF4-FFF2-40B4-BE49-F238E27FC236}">
              <a16:creationId xmlns:a16="http://schemas.microsoft.com/office/drawing/2014/main" id="{3154593F-1CB0-45C7-980B-54B114BA9D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8" name="Text Box 7">
          <a:extLst>
            <a:ext uri="{FF2B5EF4-FFF2-40B4-BE49-F238E27FC236}">
              <a16:creationId xmlns:a16="http://schemas.microsoft.com/office/drawing/2014/main" id="{25F97812-9825-47D1-9A54-FF8E5D2945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89" name="Text Box 7">
          <a:extLst>
            <a:ext uri="{FF2B5EF4-FFF2-40B4-BE49-F238E27FC236}">
              <a16:creationId xmlns:a16="http://schemas.microsoft.com/office/drawing/2014/main" id="{77462FC2-EE8A-479E-9CBD-82F549D8AF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0" name="Text Box 7">
          <a:extLst>
            <a:ext uri="{FF2B5EF4-FFF2-40B4-BE49-F238E27FC236}">
              <a16:creationId xmlns:a16="http://schemas.microsoft.com/office/drawing/2014/main" id="{73593730-2172-4E60-BFF2-2B03EB0C18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1" name="Text Box 7">
          <a:extLst>
            <a:ext uri="{FF2B5EF4-FFF2-40B4-BE49-F238E27FC236}">
              <a16:creationId xmlns:a16="http://schemas.microsoft.com/office/drawing/2014/main" id="{6DEA61E1-AD73-4065-A927-D2E16CFA87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2" name="Text Box 7">
          <a:extLst>
            <a:ext uri="{FF2B5EF4-FFF2-40B4-BE49-F238E27FC236}">
              <a16:creationId xmlns:a16="http://schemas.microsoft.com/office/drawing/2014/main" id="{0F8C9767-4E33-4DBF-8900-6DFE0D9706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3" name="Text Box 7">
          <a:extLst>
            <a:ext uri="{FF2B5EF4-FFF2-40B4-BE49-F238E27FC236}">
              <a16:creationId xmlns:a16="http://schemas.microsoft.com/office/drawing/2014/main" id="{5B94A099-7BBD-4ED4-A297-30CE457A06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4" name="Text Box 7">
          <a:extLst>
            <a:ext uri="{FF2B5EF4-FFF2-40B4-BE49-F238E27FC236}">
              <a16:creationId xmlns:a16="http://schemas.microsoft.com/office/drawing/2014/main" id="{D064D2D0-699B-4E68-84DD-2BE320AD10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5" name="Text Box 7">
          <a:extLst>
            <a:ext uri="{FF2B5EF4-FFF2-40B4-BE49-F238E27FC236}">
              <a16:creationId xmlns:a16="http://schemas.microsoft.com/office/drawing/2014/main" id="{D4FA569A-F081-4981-906F-84C0209D32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6" name="Text Box 7">
          <a:extLst>
            <a:ext uri="{FF2B5EF4-FFF2-40B4-BE49-F238E27FC236}">
              <a16:creationId xmlns:a16="http://schemas.microsoft.com/office/drawing/2014/main" id="{E45001B0-1DD6-4FEC-9CA4-16DC6DC061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7" name="Text Box 7">
          <a:extLst>
            <a:ext uri="{FF2B5EF4-FFF2-40B4-BE49-F238E27FC236}">
              <a16:creationId xmlns:a16="http://schemas.microsoft.com/office/drawing/2014/main" id="{74F3C1BF-9A15-463D-8C6D-F57939252F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8" name="Text Box 7">
          <a:extLst>
            <a:ext uri="{FF2B5EF4-FFF2-40B4-BE49-F238E27FC236}">
              <a16:creationId xmlns:a16="http://schemas.microsoft.com/office/drawing/2014/main" id="{7B7C90A9-1929-4C63-83F1-38CB7D7A51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499" name="Text Box 7">
          <a:extLst>
            <a:ext uri="{FF2B5EF4-FFF2-40B4-BE49-F238E27FC236}">
              <a16:creationId xmlns:a16="http://schemas.microsoft.com/office/drawing/2014/main" id="{A8CB0CD3-8419-4F9B-BD7A-145B4AFC2B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0" name="Text Box 7">
          <a:extLst>
            <a:ext uri="{FF2B5EF4-FFF2-40B4-BE49-F238E27FC236}">
              <a16:creationId xmlns:a16="http://schemas.microsoft.com/office/drawing/2014/main" id="{1F3198A0-52FB-4EA1-B1A1-849A8FB6FF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1" name="Text Box 7">
          <a:extLst>
            <a:ext uri="{FF2B5EF4-FFF2-40B4-BE49-F238E27FC236}">
              <a16:creationId xmlns:a16="http://schemas.microsoft.com/office/drawing/2014/main" id="{8DE729FE-55F3-41E2-B4F8-533D6B18FF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2" name="Text Box 7">
          <a:extLst>
            <a:ext uri="{FF2B5EF4-FFF2-40B4-BE49-F238E27FC236}">
              <a16:creationId xmlns:a16="http://schemas.microsoft.com/office/drawing/2014/main" id="{B5ACF417-3237-4EB8-BD4F-C8990A004E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3" name="Text Box 7">
          <a:extLst>
            <a:ext uri="{FF2B5EF4-FFF2-40B4-BE49-F238E27FC236}">
              <a16:creationId xmlns:a16="http://schemas.microsoft.com/office/drawing/2014/main" id="{EC0C69F2-83AE-4A90-B555-1B8CCC7BE9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4" name="Text Box 7">
          <a:extLst>
            <a:ext uri="{FF2B5EF4-FFF2-40B4-BE49-F238E27FC236}">
              <a16:creationId xmlns:a16="http://schemas.microsoft.com/office/drawing/2014/main" id="{181905CD-BDA3-41D4-B2C6-2CACFCF92F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5" name="Text Box 7">
          <a:extLst>
            <a:ext uri="{FF2B5EF4-FFF2-40B4-BE49-F238E27FC236}">
              <a16:creationId xmlns:a16="http://schemas.microsoft.com/office/drawing/2014/main" id="{A94659D2-2759-4AB0-94A6-A774FE92BA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6" name="Text Box 7">
          <a:extLst>
            <a:ext uri="{FF2B5EF4-FFF2-40B4-BE49-F238E27FC236}">
              <a16:creationId xmlns:a16="http://schemas.microsoft.com/office/drawing/2014/main" id="{98F80BBD-DD40-4EEE-960E-7F448AF493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7" name="Text Box 7">
          <a:extLst>
            <a:ext uri="{FF2B5EF4-FFF2-40B4-BE49-F238E27FC236}">
              <a16:creationId xmlns:a16="http://schemas.microsoft.com/office/drawing/2014/main" id="{B05B2017-7B8C-4CF8-80F6-E42CB42CEC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8" name="Text Box 7">
          <a:extLst>
            <a:ext uri="{FF2B5EF4-FFF2-40B4-BE49-F238E27FC236}">
              <a16:creationId xmlns:a16="http://schemas.microsoft.com/office/drawing/2014/main" id="{851FF2EA-F301-4538-992B-336C9AA188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09" name="Text Box 7">
          <a:extLst>
            <a:ext uri="{FF2B5EF4-FFF2-40B4-BE49-F238E27FC236}">
              <a16:creationId xmlns:a16="http://schemas.microsoft.com/office/drawing/2014/main" id="{B56F83F8-2211-4F53-BECF-6FF165DDA8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0" name="Text Box 7">
          <a:extLst>
            <a:ext uri="{FF2B5EF4-FFF2-40B4-BE49-F238E27FC236}">
              <a16:creationId xmlns:a16="http://schemas.microsoft.com/office/drawing/2014/main" id="{C83285F7-C94C-4A9F-BEB4-4888C04EBE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1" name="Text Box 7">
          <a:extLst>
            <a:ext uri="{FF2B5EF4-FFF2-40B4-BE49-F238E27FC236}">
              <a16:creationId xmlns:a16="http://schemas.microsoft.com/office/drawing/2014/main" id="{15322DF6-2936-4EE8-9D5F-34411402D8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2" name="Text Box 7">
          <a:extLst>
            <a:ext uri="{FF2B5EF4-FFF2-40B4-BE49-F238E27FC236}">
              <a16:creationId xmlns:a16="http://schemas.microsoft.com/office/drawing/2014/main" id="{3BDA8C2E-E38C-4436-827F-8E9596E890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3" name="Text Box 7">
          <a:extLst>
            <a:ext uri="{FF2B5EF4-FFF2-40B4-BE49-F238E27FC236}">
              <a16:creationId xmlns:a16="http://schemas.microsoft.com/office/drawing/2014/main" id="{7374C6AC-9E1D-4B50-8A15-672B6085D3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4" name="Text Box 7">
          <a:extLst>
            <a:ext uri="{FF2B5EF4-FFF2-40B4-BE49-F238E27FC236}">
              <a16:creationId xmlns:a16="http://schemas.microsoft.com/office/drawing/2014/main" id="{2C51BD87-4FCB-4A85-90C8-BF8137A8AF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5" name="Text Box 7">
          <a:extLst>
            <a:ext uri="{FF2B5EF4-FFF2-40B4-BE49-F238E27FC236}">
              <a16:creationId xmlns:a16="http://schemas.microsoft.com/office/drawing/2014/main" id="{2B0C15E2-7FD2-4B96-8E99-A496AFFA3B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6" name="Text Box 7">
          <a:extLst>
            <a:ext uri="{FF2B5EF4-FFF2-40B4-BE49-F238E27FC236}">
              <a16:creationId xmlns:a16="http://schemas.microsoft.com/office/drawing/2014/main" id="{F3C190DA-2F2B-45D3-87B8-5F252B559A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7" name="Text Box 7">
          <a:extLst>
            <a:ext uri="{FF2B5EF4-FFF2-40B4-BE49-F238E27FC236}">
              <a16:creationId xmlns:a16="http://schemas.microsoft.com/office/drawing/2014/main" id="{380BE114-305C-4F6D-B582-C55A43DD6D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8" name="Text Box 7">
          <a:extLst>
            <a:ext uri="{FF2B5EF4-FFF2-40B4-BE49-F238E27FC236}">
              <a16:creationId xmlns:a16="http://schemas.microsoft.com/office/drawing/2014/main" id="{35BAAD20-C44C-4D29-BA1E-39CA9BD9EC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19" name="Text Box 7">
          <a:extLst>
            <a:ext uri="{FF2B5EF4-FFF2-40B4-BE49-F238E27FC236}">
              <a16:creationId xmlns:a16="http://schemas.microsoft.com/office/drawing/2014/main" id="{4521612C-B179-4069-86AD-24EC945891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0" name="Text Box 7">
          <a:extLst>
            <a:ext uri="{FF2B5EF4-FFF2-40B4-BE49-F238E27FC236}">
              <a16:creationId xmlns:a16="http://schemas.microsoft.com/office/drawing/2014/main" id="{07F499D6-D1D3-4CE9-9C3F-D4FCDD87D2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1" name="Text Box 7">
          <a:extLst>
            <a:ext uri="{FF2B5EF4-FFF2-40B4-BE49-F238E27FC236}">
              <a16:creationId xmlns:a16="http://schemas.microsoft.com/office/drawing/2014/main" id="{85B7872F-AC4C-4AF3-963F-8586093BF4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2" name="Text Box 7">
          <a:extLst>
            <a:ext uri="{FF2B5EF4-FFF2-40B4-BE49-F238E27FC236}">
              <a16:creationId xmlns:a16="http://schemas.microsoft.com/office/drawing/2014/main" id="{A9615841-A984-4236-9A87-8C0C780F47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3" name="Text Box 7">
          <a:extLst>
            <a:ext uri="{FF2B5EF4-FFF2-40B4-BE49-F238E27FC236}">
              <a16:creationId xmlns:a16="http://schemas.microsoft.com/office/drawing/2014/main" id="{AEDF22E8-CC17-4757-9EC2-3EC1F1FD94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4" name="Text Box 7">
          <a:extLst>
            <a:ext uri="{FF2B5EF4-FFF2-40B4-BE49-F238E27FC236}">
              <a16:creationId xmlns:a16="http://schemas.microsoft.com/office/drawing/2014/main" id="{185822AC-CE79-4104-AE86-A53EA47A02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5" name="Text Box 7">
          <a:extLst>
            <a:ext uri="{FF2B5EF4-FFF2-40B4-BE49-F238E27FC236}">
              <a16:creationId xmlns:a16="http://schemas.microsoft.com/office/drawing/2014/main" id="{1453E3A6-D360-4E1E-B2FB-06305951F4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6" name="Text Box 7">
          <a:extLst>
            <a:ext uri="{FF2B5EF4-FFF2-40B4-BE49-F238E27FC236}">
              <a16:creationId xmlns:a16="http://schemas.microsoft.com/office/drawing/2014/main" id="{83D0279A-6362-4DDF-8FB7-94CEEE98E4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7" name="Text Box 7">
          <a:extLst>
            <a:ext uri="{FF2B5EF4-FFF2-40B4-BE49-F238E27FC236}">
              <a16:creationId xmlns:a16="http://schemas.microsoft.com/office/drawing/2014/main" id="{8F687E9E-2AD6-4EA8-A09A-8203E702CE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8" name="Text Box 7">
          <a:extLst>
            <a:ext uri="{FF2B5EF4-FFF2-40B4-BE49-F238E27FC236}">
              <a16:creationId xmlns:a16="http://schemas.microsoft.com/office/drawing/2014/main" id="{F125A59A-20B2-417B-A2F0-84BB753F59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29" name="Text Box 7">
          <a:extLst>
            <a:ext uri="{FF2B5EF4-FFF2-40B4-BE49-F238E27FC236}">
              <a16:creationId xmlns:a16="http://schemas.microsoft.com/office/drawing/2014/main" id="{A43ECFBE-AA78-44D3-8710-7A1062713A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0" name="Text Box 7">
          <a:extLst>
            <a:ext uri="{FF2B5EF4-FFF2-40B4-BE49-F238E27FC236}">
              <a16:creationId xmlns:a16="http://schemas.microsoft.com/office/drawing/2014/main" id="{BA7FF072-5F10-4F07-903F-FBF2FB02DB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1" name="Text Box 7">
          <a:extLst>
            <a:ext uri="{FF2B5EF4-FFF2-40B4-BE49-F238E27FC236}">
              <a16:creationId xmlns:a16="http://schemas.microsoft.com/office/drawing/2014/main" id="{09E4EF26-CD7E-4F40-9D13-A55C445C69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2" name="Text Box 7">
          <a:extLst>
            <a:ext uri="{FF2B5EF4-FFF2-40B4-BE49-F238E27FC236}">
              <a16:creationId xmlns:a16="http://schemas.microsoft.com/office/drawing/2014/main" id="{459BA4C9-4375-44A2-9F3D-694D19978B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3" name="Text Box 7">
          <a:extLst>
            <a:ext uri="{FF2B5EF4-FFF2-40B4-BE49-F238E27FC236}">
              <a16:creationId xmlns:a16="http://schemas.microsoft.com/office/drawing/2014/main" id="{DC8F4604-4DA0-4001-B728-A36B9628C7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4" name="Text Box 7">
          <a:extLst>
            <a:ext uri="{FF2B5EF4-FFF2-40B4-BE49-F238E27FC236}">
              <a16:creationId xmlns:a16="http://schemas.microsoft.com/office/drawing/2014/main" id="{A50F46BB-8AA7-4A5F-84F4-CDEB38DBDE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5" name="Text Box 7">
          <a:extLst>
            <a:ext uri="{FF2B5EF4-FFF2-40B4-BE49-F238E27FC236}">
              <a16:creationId xmlns:a16="http://schemas.microsoft.com/office/drawing/2014/main" id="{548F9C1F-CFAD-4039-A1A3-07F6ABB20A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6" name="Text Box 7">
          <a:extLst>
            <a:ext uri="{FF2B5EF4-FFF2-40B4-BE49-F238E27FC236}">
              <a16:creationId xmlns:a16="http://schemas.microsoft.com/office/drawing/2014/main" id="{32E2C945-F293-4FCF-9264-DC8AF89768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7" name="Text Box 7">
          <a:extLst>
            <a:ext uri="{FF2B5EF4-FFF2-40B4-BE49-F238E27FC236}">
              <a16:creationId xmlns:a16="http://schemas.microsoft.com/office/drawing/2014/main" id="{7D3DA6AD-C3E3-45AB-83BE-EC2597038B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8" name="Text Box 7">
          <a:extLst>
            <a:ext uri="{FF2B5EF4-FFF2-40B4-BE49-F238E27FC236}">
              <a16:creationId xmlns:a16="http://schemas.microsoft.com/office/drawing/2014/main" id="{4E6386DF-88F4-4B17-8C5E-83BCD12677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39" name="Text Box 7">
          <a:extLst>
            <a:ext uri="{FF2B5EF4-FFF2-40B4-BE49-F238E27FC236}">
              <a16:creationId xmlns:a16="http://schemas.microsoft.com/office/drawing/2014/main" id="{09371E5A-4F4C-42A4-B808-5326A6E139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0" name="Text Box 7">
          <a:extLst>
            <a:ext uri="{FF2B5EF4-FFF2-40B4-BE49-F238E27FC236}">
              <a16:creationId xmlns:a16="http://schemas.microsoft.com/office/drawing/2014/main" id="{052BFD31-874A-4064-9349-9E153BB3EC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1" name="Text Box 7">
          <a:extLst>
            <a:ext uri="{FF2B5EF4-FFF2-40B4-BE49-F238E27FC236}">
              <a16:creationId xmlns:a16="http://schemas.microsoft.com/office/drawing/2014/main" id="{CAEC87EC-F803-45AF-887C-DAD5C3F4CC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2" name="Text Box 7">
          <a:extLst>
            <a:ext uri="{FF2B5EF4-FFF2-40B4-BE49-F238E27FC236}">
              <a16:creationId xmlns:a16="http://schemas.microsoft.com/office/drawing/2014/main" id="{C1760CFF-0906-41E0-8888-23723310BE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3" name="Text Box 7">
          <a:extLst>
            <a:ext uri="{FF2B5EF4-FFF2-40B4-BE49-F238E27FC236}">
              <a16:creationId xmlns:a16="http://schemas.microsoft.com/office/drawing/2014/main" id="{C04F2430-7ED6-4D1E-BDBD-4BC8146D44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4" name="Text Box 7">
          <a:extLst>
            <a:ext uri="{FF2B5EF4-FFF2-40B4-BE49-F238E27FC236}">
              <a16:creationId xmlns:a16="http://schemas.microsoft.com/office/drawing/2014/main" id="{6CC22C4A-BFAF-42E1-811B-3E65C92579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5" name="Text Box 7">
          <a:extLst>
            <a:ext uri="{FF2B5EF4-FFF2-40B4-BE49-F238E27FC236}">
              <a16:creationId xmlns:a16="http://schemas.microsoft.com/office/drawing/2014/main" id="{1C485AF8-136A-462C-9760-83DFB2F384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6" name="Text Box 7">
          <a:extLst>
            <a:ext uri="{FF2B5EF4-FFF2-40B4-BE49-F238E27FC236}">
              <a16:creationId xmlns:a16="http://schemas.microsoft.com/office/drawing/2014/main" id="{73FFA505-5B29-461F-BA45-4861ADE44B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7" name="Text Box 7">
          <a:extLst>
            <a:ext uri="{FF2B5EF4-FFF2-40B4-BE49-F238E27FC236}">
              <a16:creationId xmlns:a16="http://schemas.microsoft.com/office/drawing/2014/main" id="{8BC1C988-8C94-4055-B1F9-D8FDCAE32B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8" name="Text Box 7">
          <a:extLst>
            <a:ext uri="{FF2B5EF4-FFF2-40B4-BE49-F238E27FC236}">
              <a16:creationId xmlns:a16="http://schemas.microsoft.com/office/drawing/2014/main" id="{68F9B7CB-4949-4456-898C-FF137530D1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49" name="Text Box 7">
          <a:extLst>
            <a:ext uri="{FF2B5EF4-FFF2-40B4-BE49-F238E27FC236}">
              <a16:creationId xmlns:a16="http://schemas.microsoft.com/office/drawing/2014/main" id="{BE1C06B0-443F-42F2-99FA-6D20DC1D00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50" name="Text Box 7">
          <a:extLst>
            <a:ext uri="{FF2B5EF4-FFF2-40B4-BE49-F238E27FC236}">
              <a16:creationId xmlns:a16="http://schemas.microsoft.com/office/drawing/2014/main" id="{52B93D7E-8180-482C-8DB5-8EF574D356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51" name="Text Box 7">
          <a:extLst>
            <a:ext uri="{FF2B5EF4-FFF2-40B4-BE49-F238E27FC236}">
              <a16:creationId xmlns:a16="http://schemas.microsoft.com/office/drawing/2014/main" id="{6901F654-FEEE-470D-A2F6-CDD59829EA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4552" name="Text Box 7">
          <a:extLst>
            <a:ext uri="{FF2B5EF4-FFF2-40B4-BE49-F238E27FC236}">
              <a16:creationId xmlns:a16="http://schemas.microsoft.com/office/drawing/2014/main" id="{3D6A0753-8A0E-45DF-9964-584EFFB6D1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53" name="Text Box 7">
          <a:extLst>
            <a:ext uri="{FF2B5EF4-FFF2-40B4-BE49-F238E27FC236}">
              <a16:creationId xmlns:a16="http://schemas.microsoft.com/office/drawing/2014/main" id="{4F1C70C7-A7A0-4928-96DB-A19258C95E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54" name="Text Box 7">
          <a:extLst>
            <a:ext uri="{FF2B5EF4-FFF2-40B4-BE49-F238E27FC236}">
              <a16:creationId xmlns:a16="http://schemas.microsoft.com/office/drawing/2014/main" id="{0283C7FE-48F8-4194-9807-A0F1E75B6B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55" name="Text Box 7">
          <a:extLst>
            <a:ext uri="{FF2B5EF4-FFF2-40B4-BE49-F238E27FC236}">
              <a16:creationId xmlns:a16="http://schemas.microsoft.com/office/drawing/2014/main" id="{27BFAADC-BD6A-4334-BE9F-928597C240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56" name="Text Box 7">
          <a:extLst>
            <a:ext uri="{FF2B5EF4-FFF2-40B4-BE49-F238E27FC236}">
              <a16:creationId xmlns:a16="http://schemas.microsoft.com/office/drawing/2014/main" id="{B445DEC6-214E-486A-B800-E95FA6D367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57" name="Text Box 7">
          <a:extLst>
            <a:ext uri="{FF2B5EF4-FFF2-40B4-BE49-F238E27FC236}">
              <a16:creationId xmlns:a16="http://schemas.microsoft.com/office/drawing/2014/main" id="{B6CB81DD-6DE0-479F-A29A-EC0D35336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58" name="Text Box 7">
          <a:extLst>
            <a:ext uri="{FF2B5EF4-FFF2-40B4-BE49-F238E27FC236}">
              <a16:creationId xmlns:a16="http://schemas.microsoft.com/office/drawing/2014/main" id="{2DC52256-FAB8-422C-90DA-82E20380B8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59" name="Text Box 7">
          <a:extLst>
            <a:ext uri="{FF2B5EF4-FFF2-40B4-BE49-F238E27FC236}">
              <a16:creationId xmlns:a16="http://schemas.microsoft.com/office/drawing/2014/main" id="{74C762E3-FF52-4F15-995D-B4AF86938D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0" name="Text Box 7">
          <a:extLst>
            <a:ext uri="{FF2B5EF4-FFF2-40B4-BE49-F238E27FC236}">
              <a16:creationId xmlns:a16="http://schemas.microsoft.com/office/drawing/2014/main" id="{EEA0C72F-B2F3-404C-AA05-EDE7185979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1" name="Text Box 7">
          <a:extLst>
            <a:ext uri="{FF2B5EF4-FFF2-40B4-BE49-F238E27FC236}">
              <a16:creationId xmlns:a16="http://schemas.microsoft.com/office/drawing/2014/main" id="{424100AC-E7E4-45A0-8899-AC52006236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2" name="Text Box 7">
          <a:extLst>
            <a:ext uri="{FF2B5EF4-FFF2-40B4-BE49-F238E27FC236}">
              <a16:creationId xmlns:a16="http://schemas.microsoft.com/office/drawing/2014/main" id="{7501639B-3077-4534-983C-5BBFF3B6AA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3" name="Text Box 7">
          <a:extLst>
            <a:ext uri="{FF2B5EF4-FFF2-40B4-BE49-F238E27FC236}">
              <a16:creationId xmlns:a16="http://schemas.microsoft.com/office/drawing/2014/main" id="{640BB46A-EE65-4FD3-800B-529A230F0D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4" name="Text Box 7">
          <a:extLst>
            <a:ext uri="{FF2B5EF4-FFF2-40B4-BE49-F238E27FC236}">
              <a16:creationId xmlns:a16="http://schemas.microsoft.com/office/drawing/2014/main" id="{33D4DFB4-F949-4C56-B685-4BDE3F91B4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5" name="Text Box 7">
          <a:extLst>
            <a:ext uri="{FF2B5EF4-FFF2-40B4-BE49-F238E27FC236}">
              <a16:creationId xmlns:a16="http://schemas.microsoft.com/office/drawing/2014/main" id="{8A2A64C9-97D9-4C72-B255-10EB070EEC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6" name="Text Box 7">
          <a:extLst>
            <a:ext uri="{FF2B5EF4-FFF2-40B4-BE49-F238E27FC236}">
              <a16:creationId xmlns:a16="http://schemas.microsoft.com/office/drawing/2014/main" id="{FA3553E1-C484-4A7D-8631-24EFB6948C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7" name="Text Box 7">
          <a:extLst>
            <a:ext uri="{FF2B5EF4-FFF2-40B4-BE49-F238E27FC236}">
              <a16:creationId xmlns:a16="http://schemas.microsoft.com/office/drawing/2014/main" id="{F1BE3CD3-9DA1-4470-A11C-946B32D79C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8" name="Text Box 7">
          <a:extLst>
            <a:ext uri="{FF2B5EF4-FFF2-40B4-BE49-F238E27FC236}">
              <a16:creationId xmlns:a16="http://schemas.microsoft.com/office/drawing/2014/main" id="{C97F8890-ADE5-4E12-B313-ECD65EDFC0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69" name="Text Box 7">
          <a:extLst>
            <a:ext uri="{FF2B5EF4-FFF2-40B4-BE49-F238E27FC236}">
              <a16:creationId xmlns:a16="http://schemas.microsoft.com/office/drawing/2014/main" id="{5A7D777A-453E-492F-B0BE-9F852BAAB9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0" name="Text Box 7">
          <a:extLst>
            <a:ext uri="{FF2B5EF4-FFF2-40B4-BE49-F238E27FC236}">
              <a16:creationId xmlns:a16="http://schemas.microsoft.com/office/drawing/2014/main" id="{1DCFFC2F-3CD1-439B-8795-E07BEA6F6B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1" name="Text Box 7">
          <a:extLst>
            <a:ext uri="{FF2B5EF4-FFF2-40B4-BE49-F238E27FC236}">
              <a16:creationId xmlns:a16="http://schemas.microsoft.com/office/drawing/2014/main" id="{E08B1178-BC32-4203-9F0E-AFB092EAC7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2" name="Text Box 7">
          <a:extLst>
            <a:ext uri="{FF2B5EF4-FFF2-40B4-BE49-F238E27FC236}">
              <a16:creationId xmlns:a16="http://schemas.microsoft.com/office/drawing/2014/main" id="{3A8DA057-E962-427A-A8AC-D47DC12613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3" name="Text Box 7">
          <a:extLst>
            <a:ext uri="{FF2B5EF4-FFF2-40B4-BE49-F238E27FC236}">
              <a16:creationId xmlns:a16="http://schemas.microsoft.com/office/drawing/2014/main" id="{398761DA-FE6E-4AF1-A12E-4079BCD529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4" name="Text Box 7">
          <a:extLst>
            <a:ext uri="{FF2B5EF4-FFF2-40B4-BE49-F238E27FC236}">
              <a16:creationId xmlns:a16="http://schemas.microsoft.com/office/drawing/2014/main" id="{4DF6821E-8E36-4BAF-8C74-424E4B8FB7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5" name="Text Box 7">
          <a:extLst>
            <a:ext uri="{FF2B5EF4-FFF2-40B4-BE49-F238E27FC236}">
              <a16:creationId xmlns:a16="http://schemas.microsoft.com/office/drawing/2014/main" id="{33514BC9-91DF-4113-B270-E1D0D59B36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6" name="Text Box 7">
          <a:extLst>
            <a:ext uri="{FF2B5EF4-FFF2-40B4-BE49-F238E27FC236}">
              <a16:creationId xmlns:a16="http://schemas.microsoft.com/office/drawing/2014/main" id="{1DC45244-D48A-4B7A-A8AE-C796B95ED5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7" name="Text Box 7">
          <a:extLst>
            <a:ext uri="{FF2B5EF4-FFF2-40B4-BE49-F238E27FC236}">
              <a16:creationId xmlns:a16="http://schemas.microsoft.com/office/drawing/2014/main" id="{F9C7F044-D665-4E17-BBE3-C479136751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8" name="Text Box 7">
          <a:extLst>
            <a:ext uri="{FF2B5EF4-FFF2-40B4-BE49-F238E27FC236}">
              <a16:creationId xmlns:a16="http://schemas.microsoft.com/office/drawing/2014/main" id="{2E61D00F-CF9E-42D0-B717-CD1A9AB5E9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79" name="Text Box 7">
          <a:extLst>
            <a:ext uri="{FF2B5EF4-FFF2-40B4-BE49-F238E27FC236}">
              <a16:creationId xmlns:a16="http://schemas.microsoft.com/office/drawing/2014/main" id="{15CCBD5F-80D0-42D3-8219-C1008902FA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0" name="Text Box 7">
          <a:extLst>
            <a:ext uri="{FF2B5EF4-FFF2-40B4-BE49-F238E27FC236}">
              <a16:creationId xmlns:a16="http://schemas.microsoft.com/office/drawing/2014/main" id="{D1B607FA-C357-4D4B-9581-6E36E71336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1" name="Text Box 7">
          <a:extLst>
            <a:ext uri="{FF2B5EF4-FFF2-40B4-BE49-F238E27FC236}">
              <a16:creationId xmlns:a16="http://schemas.microsoft.com/office/drawing/2014/main" id="{052172F1-ACB8-4BE4-9456-45579F6341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2" name="Text Box 7">
          <a:extLst>
            <a:ext uri="{FF2B5EF4-FFF2-40B4-BE49-F238E27FC236}">
              <a16:creationId xmlns:a16="http://schemas.microsoft.com/office/drawing/2014/main" id="{B6F9D99C-5B96-4D14-B47F-67B825A354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3" name="Text Box 7">
          <a:extLst>
            <a:ext uri="{FF2B5EF4-FFF2-40B4-BE49-F238E27FC236}">
              <a16:creationId xmlns:a16="http://schemas.microsoft.com/office/drawing/2014/main" id="{8D38E363-72E5-4A53-B698-802FDDF319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4" name="Text Box 7">
          <a:extLst>
            <a:ext uri="{FF2B5EF4-FFF2-40B4-BE49-F238E27FC236}">
              <a16:creationId xmlns:a16="http://schemas.microsoft.com/office/drawing/2014/main" id="{10DA66D8-578A-4C92-922A-30BEB45B23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5" name="Text Box 7">
          <a:extLst>
            <a:ext uri="{FF2B5EF4-FFF2-40B4-BE49-F238E27FC236}">
              <a16:creationId xmlns:a16="http://schemas.microsoft.com/office/drawing/2014/main" id="{3FEAEE75-BF5E-45B5-8EA1-AA72908B36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6" name="Text Box 7">
          <a:extLst>
            <a:ext uri="{FF2B5EF4-FFF2-40B4-BE49-F238E27FC236}">
              <a16:creationId xmlns:a16="http://schemas.microsoft.com/office/drawing/2014/main" id="{7839ED79-86F6-47D3-8DF0-6EC5E4350A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7" name="Text Box 7">
          <a:extLst>
            <a:ext uri="{FF2B5EF4-FFF2-40B4-BE49-F238E27FC236}">
              <a16:creationId xmlns:a16="http://schemas.microsoft.com/office/drawing/2014/main" id="{EEC65827-43D1-45D1-88FF-0374B178A7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8" name="Text Box 7">
          <a:extLst>
            <a:ext uri="{FF2B5EF4-FFF2-40B4-BE49-F238E27FC236}">
              <a16:creationId xmlns:a16="http://schemas.microsoft.com/office/drawing/2014/main" id="{A7AF5125-B8E1-44BE-B5DC-68AF7D3399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89" name="Text Box 7">
          <a:extLst>
            <a:ext uri="{FF2B5EF4-FFF2-40B4-BE49-F238E27FC236}">
              <a16:creationId xmlns:a16="http://schemas.microsoft.com/office/drawing/2014/main" id="{9AF71D34-A924-48A6-BFB3-0C973C35F5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0" name="Text Box 7">
          <a:extLst>
            <a:ext uri="{FF2B5EF4-FFF2-40B4-BE49-F238E27FC236}">
              <a16:creationId xmlns:a16="http://schemas.microsoft.com/office/drawing/2014/main" id="{1DCCDB6A-9B14-49DA-8BFF-ADEB678CD8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1" name="Text Box 7">
          <a:extLst>
            <a:ext uri="{FF2B5EF4-FFF2-40B4-BE49-F238E27FC236}">
              <a16:creationId xmlns:a16="http://schemas.microsoft.com/office/drawing/2014/main" id="{4A817594-4B6D-42F7-8284-2ADAB2F968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2" name="Text Box 7">
          <a:extLst>
            <a:ext uri="{FF2B5EF4-FFF2-40B4-BE49-F238E27FC236}">
              <a16:creationId xmlns:a16="http://schemas.microsoft.com/office/drawing/2014/main" id="{514B5D78-CBB7-4AB0-AB94-1BF82DBBD5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3" name="Text Box 7">
          <a:extLst>
            <a:ext uri="{FF2B5EF4-FFF2-40B4-BE49-F238E27FC236}">
              <a16:creationId xmlns:a16="http://schemas.microsoft.com/office/drawing/2014/main" id="{978293B0-B2B6-42D9-B155-4969567C38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4" name="Text Box 7">
          <a:extLst>
            <a:ext uri="{FF2B5EF4-FFF2-40B4-BE49-F238E27FC236}">
              <a16:creationId xmlns:a16="http://schemas.microsoft.com/office/drawing/2014/main" id="{0A9449A2-E069-437F-B915-C9DF9AD53E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5" name="Text Box 7">
          <a:extLst>
            <a:ext uri="{FF2B5EF4-FFF2-40B4-BE49-F238E27FC236}">
              <a16:creationId xmlns:a16="http://schemas.microsoft.com/office/drawing/2014/main" id="{0B9478EF-4466-46DA-B8BA-F31B1E3A6E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6" name="Text Box 7">
          <a:extLst>
            <a:ext uri="{FF2B5EF4-FFF2-40B4-BE49-F238E27FC236}">
              <a16:creationId xmlns:a16="http://schemas.microsoft.com/office/drawing/2014/main" id="{5B04CBB8-11A8-43AA-BAFA-AA615CC560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7" name="Text Box 7">
          <a:extLst>
            <a:ext uri="{FF2B5EF4-FFF2-40B4-BE49-F238E27FC236}">
              <a16:creationId xmlns:a16="http://schemas.microsoft.com/office/drawing/2014/main" id="{F00BE8C6-032B-4373-8903-E2AFDF63E9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8" name="Text Box 7">
          <a:extLst>
            <a:ext uri="{FF2B5EF4-FFF2-40B4-BE49-F238E27FC236}">
              <a16:creationId xmlns:a16="http://schemas.microsoft.com/office/drawing/2014/main" id="{03D6672A-852F-4D70-9BD0-6E7250F5E2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599" name="Text Box 7">
          <a:extLst>
            <a:ext uri="{FF2B5EF4-FFF2-40B4-BE49-F238E27FC236}">
              <a16:creationId xmlns:a16="http://schemas.microsoft.com/office/drawing/2014/main" id="{491CC24D-19FE-4D23-BCC2-4C5627DC53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0" name="Text Box 7">
          <a:extLst>
            <a:ext uri="{FF2B5EF4-FFF2-40B4-BE49-F238E27FC236}">
              <a16:creationId xmlns:a16="http://schemas.microsoft.com/office/drawing/2014/main" id="{643D1B40-89D4-4B25-AB02-F68C5F4B48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1" name="Text Box 7">
          <a:extLst>
            <a:ext uri="{FF2B5EF4-FFF2-40B4-BE49-F238E27FC236}">
              <a16:creationId xmlns:a16="http://schemas.microsoft.com/office/drawing/2014/main" id="{26D29599-0D7C-4101-BE70-758801E3ED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2" name="Text Box 7">
          <a:extLst>
            <a:ext uri="{FF2B5EF4-FFF2-40B4-BE49-F238E27FC236}">
              <a16:creationId xmlns:a16="http://schemas.microsoft.com/office/drawing/2014/main" id="{56C22EFF-4E6B-4D8F-89D8-C758807F83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3" name="Text Box 7">
          <a:extLst>
            <a:ext uri="{FF2B5EF4-FFF2-40B4-BE49-F238E27FC236}">
              <a16:creationId xmlns:a16="http://schemas.microsoft.com/office/drawing/2014/main" id="{AA98CA55-A929-4139-9A03-BA96AF9C5F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4" name="Text Box 7">
          <a:extLst>
            <a:ext uri="{FF2B5EF4-FFF2-40B4-BE49-F238E27FC236}">
              <a16:creationId xmlns:a16="http://schemas.microsoft.com/office/drawing/2014/main" id="{66C15A56-68AE-4F99-8CDF-6F5735A395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5" name="Text Box 7">
          <a:extLst>
            <a:ext uri="{FF2B5EF4-FFF2-40B4-BE49-F238E27FC236}">
              <a16:creationId xmlns:a16="http://schemas.microsoft.com/office/drawing/2014/main" id="{9A1497E4-51EA-47BF-AF45-F5B15B967D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6" name="Text Box 7">
          <a:extLst>
            <a:ext uri="{FF2B5EF4-FFF2-40B4-BE49-F238E27FC236}">
              <a16:creationId xmlns:a16="http://schemas.microsoft.com/office/drawing/2014/main" id="{4332C7B9-193B-4260-8600-120FE0B889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7" name="Text Box 7">
          <a:extLst>
            <a:ext uri="{FF2B5EF4-FFF2-40B4-BE49-F238E27FC236}">
              <a16:creationId xmlns:a16="http://schemas.microsoft.com/office/drawing/2014/main" id="{8871A7AD-145E-4599-AE2D-05388A48C6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8" name="Text Box 7">
          <a:extLst>
            <a:ext uri="{FF2B5EF4-FFF2-40B4-BE49-F238E27FC236}">
              <a16:creationId xmlns:a16="http://schemas.microsoft.com/office/drawing/2014/main" id="{17094F9D-5B44-450D-A6F4-94C8BB127F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09" name="Text Box 7">
          <a:extLst>
            <a:ext uri="{FF2B5EF4-FFF2-40B4-BE49-F238E27FC236}">
              <a16:creationId xmlns:a16="http://schemas.microsoft.com/office/drawing/2014/main" id="{1ED984FA-21E8-4012-94CB-28949E41AD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0" name="Text Box 7">
          <a:extLst>
            <a:ext uri="{FF2B5EF4-FFF2-40B4-BE49-F238E27FC236}">
              <a16:creationId xmlns:a16="http://schemas.microsoft.com/office/drawing/2014/main" id="{691D6617-B6CF-4620-BCD4-E0C3F368C0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1" name="Text Box 7">
          <a:extLst>
            <a:ext uri="{FF2B5EF4-FFF2-40B4-BE49-F238E27FC236}">
              <a16:creationId xmlns:a16="http://schemas.microsoft.com/office/drawing/2014/main" id="{94D59D8A-238A-418E-953C-36103A5EB2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2" name="Text Box 7">
          <a:extLst>
            <a:ext uri="{FF2B5EF4-FFF2-40B4-BE49-F238E27FC236}">
              <a16:creationId xmlns:a16="http://schemas.microsoft.com/office/drawing/2014/main" id="{B04B5D71-2E6C-4EF8-867F-645668B51F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3" name="Text Box 7">
          <a:extLst>
            <a:ext uri="{FF2B5EF4-FFF2-40B4-BE49-F238E27FC236}">
              <a16:creationId xmlns:a16="http://schemas.microsoft.com/office/drawing/2014/main" id="{6127DDB8-6106-44D6-B15B-5D491661F0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4" name="Text Box 7">
          <a:extLst>
            <a:ext uri="{FF2B5EF4-FFF2-40B4-BE49-F238E27FC236}">
              <a16:creationId xmlns:a16="http://schemas.microsoft.com/office/drawing/2014/main" id="{A4148BEF-2AF9-404D-BB4B-612A1DBDC5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5" name="Text Box 7">
          <a:extLst>
            <a:ext uri="{FF2B5EF4-FFF2-40B4-BE49-F238E27FC236}">
              <a16:creationId xmlns:a16="http://schemas.microsoft.com/office/drawing/2014/main" id="{A9E3B961-C22C-41A3-9AB6-CEC14BFEC0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6" name="Text Box 7">
          <a:extLst>
            <a:ext uri="{FF2B5EF4-FFF2-40B4-BE49-F238E27FC236}">
              <a16:creationId xmlns:a16="http://schemas.microsoft.com/office/drawing/2014/main" id="{E7A3BEB5-677E-442F-BCF4-914F682CA3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7" name="Text Box 7">
          <a:extLst>
            <a:ext uri="{FF2B5EF4-FFF2-40B4-BE49-F238E27FC236}">
              <a16:creationId xmlns:a16="http://schemas.microsoft.com/office/drawing/2014/main" id="{D36DA145-4363-4A4E-B197-70E69654E8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8" name="Text Box 7">
          <a:extLst>
            <a:ext uri="{FF2B5EF4-FFF2-40B4-BE49-F238E27FC236}">
              <a16:creationId xmlns:a16="http://schemas.microsoft.com/office/drawing/2014/main" id="{4B92B989-8A3A-4878-BCCA-752FE76719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19" name="Text Box 7">
          <a:extLst>
            <a:ext uri="{FF2B5EF4-FFF2-40B4-BE49-F238E27FC236}">
              <a16:creationId xmlns:a16="http://schemas.microsoft.com/office/drawing/2014/main" id="{56E89D2E-0EA5-470D-8E83-61E8404217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0" name="Text Box 7">
          <a:extLst>
            <a:ext uri="{FF2B5EF4-FFF2-40B4-BE49-F238E27FC236}">
              <a16:creationId xmlns:a16="http://schemas.microsoft.com/office/drawing/2014/main" id="{5387D61B-C15D-4D5C-B041-7273F40096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1" name="Text Box 7">
          <a:extLst>
            <a:ext uri="{FF2B5EF4-FFF2-40B4-BE49-F238E27FC236}">
              <a16:creationId xmlns:a16="http://schemas.microsoft.com/office/drawing/2014/main" id="{8EA5C354-F246-4168-8CB2-0E557C50D4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2" name="Text Box 7">
          <a:extLst>
            <a:ext uri="{FF2B5EF4-FFF2-40B4-BE49-F238E27FC236}">
              <a16:creationId xmlns:a16="http://schemas.microsoft.com/office/drawing/2014/main" id="{64463C12-C038-4C21-97EF-1BFBC4F296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3" name="Text Box 7">
          <a:extLst>
            <a:ext uri="{FF2B5EF4-FFF2-40B4-BE49-F238E27FC236}">
              <a16:creationId xmlns:a16="http://schemas.microsoft.com/office/drawing/2014/main" id="{25CFEA8B-7F8E-43D3-8032-8176D0F981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4" name="Text Box 7">
          <a:extLst>
            <a:ext uri="{FF2B5EF4-FFF2-40B4-BE49-F238E27FC236}">
              <a16:creationId xmlns:a16="http://schemas.microsoft.com/office/drawing/2014/main" id="{8689B5E5-3202-407D-84F7-6E96E2A488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5" name="Text Box 7">
          <a:extLst>
            <a:ext uri="{FF2B5EF4-FFF2-40B4-BE49-F238E27FC236}">
              <a16:creationId xmlns:a16="http://schemas.microsoft.com/office/drawing/2014/main" id="{C4BA093C-0028-47F1-9584-2A21401474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6" name="Text Box 7">
          <a:extLst>
            <a:ext uri="{FF2B5EF4-FFF2-40B4-BE49-F238E27FC236}">
              <a16:creationId xmlns:a16="http://schemas.microsoft.com/office/drawing/2014/main" id="{7E3A431F-7037-4EFB-90F4-CA2EEFB842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7" name="Text Box 7">
          <a:extLst>
            <a:ext uri="{FF2B5EF4-FFF2-40B4-BE49-F238E27FC236}">
              <a16:creationId xmlns:a16="http://schemas.microsoft.com/office/drawing/2014/main" id="{9360D3D8-B7B7-4D9E-9372-572B210A9B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8" name="Text Box 7">
          <a:extLst>
            <a:ext uri="{FF2B5EF4-FFF2-40B4-BE49-F238E27FC236}">
              <a16:creationId xmlns:a16="http://schemas.microsoft.com/office/drawing/2014/main" id="{DA5709B0-6FEE-45B5-8F53-9BCC4A78C7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29" name="Text Box 7">
          <a:extLst>
            <a:ext uri="{FF2B5EF4-FFF2-40B4-BE49-F238E27FC236}">
              <a16:creationId xmlns:a16="http://schemas.microsoft.com/office/drawing/2014/main" id="{6972F86B-3D30-4DBF-ACD2-4637FF5BA7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0" name="Text Box 7">
          <a:extLst>
            <a:ext uri="{FF2B5EF4-FFF2-40B4-BE49-F238E27FC236}">
              <a16:creationId xmlns:a16="http://schemas.microsoft.com/office/drawing/2014/main" id="{D6D9C57E-FFF0-4E4E-B74F-35F1B2DB6A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1" name="Text Box 7">
          <a:extLst>
            <a:ext uri="{FF2B5EF4-FFF2-40B4-BE49-F238E27FC236}">
              <a16:creationId xmlns:a16="http://schemas.microsoft.com/office/drawing/2014/main" id="{6E4AF142-C259-4C4C-960D-7290185EA5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2" name="Text Box 7">
          <a:extLst>
            <a:ext uri="{FF2B5EF4-FFF2-40B4-BE49-F238E27FC236}">
              <a16:creationId xmlns:a16="http://schemas.microsoft.com/office/drawing/2014/main" id="{AC1144BC-C87A-435F-ADBA-8FF1588CDE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3" name="Text Box 7">
          <a:extLst>
            <a:ext uri="{FF2B5EF4-FFF2-40B4-BE49-F238E27FC236}">
              <a16:creationId xmlns:a16="http://schemas.microsoft.com/office/drawing/2014/main" id="{D7A2B7A6-5A5E-4B65-AA9B-4E62F554B6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4" name="Text Box 7">
          <a:extLst>
            <a:ext uri="{FF2B5EF4-FFF2-40B4-BE49-F238E27FC236}">
              <a16:creationId xmlns:a16="http://schemas.microsoft.com/office/drawing/2014/main" id="{A1E70A2C-795C-47EA-A584-0B46841BEE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5" name="Text Box 7">
          <a:extLst>
            <a:ext uri="{FF2B5EF4-FFF2-40B4-BE49-F238E27FC236}">
              <a16:creationId xmlns:a16="http://schemas.microsoft.com/office/drawing/2014/main" id="{F4E6BD45-B4E2-44D8-A63B-6908629440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6" name="Text Box 7">
          <a:extLst>
            <a:ext uri="{FF2B5EF4-FFF2-40B4-BE49-F238E27FC236}">
              <a16:creationId xmlns:a16="http://schemas.microsoft.com/office/drawing/2014/main" id="{091AC9D1-F57E-4E79-A943-FA288189A9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7" name="Text Box 7">
          <a:extLst>
            <a:ext uri="{FF2B5EF4-FFF2-40B4-BE49-F238E27FC236}">
              <a16:creationId xmlns:a16="http://schemas.microsoft.com/office/drawing/2014/main" id="{B090C73B-A8C4-4BA5-98DE-2456855238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8" name="Text Box 7">
          <a:extLst>
            <a:ext uri="{FF2B5EF4-FFF2-40B4-BE49-F238E27FC236}">
              <a16:creationId xmlns:a16="http://schemas.microsoft.com/office/drawing/2014/main" id="{E23F3AEE-B010-4511-B096-E41E5C1D16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39" name="Text Box 7">
          <a:extLst>
            <a:ext uri="{FF2B5EF4-FFF2-40B4-BE49-F238E27FC236}">
              <a16:creationId xmlns:a16="http://schemas.microsoft.com/office/drawing/2014/main" id="{BEC0B12E-B455-40BC-AEF9-FA5F19E43B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0" name="Text Box 7">
          <a:extLst>
            <a:ext uri="{FF2B5EF4-FFF2-40B4-BE49-F238E27FC236}">
              <a16:creationId xmlns:a16="http://schemas.microsoft.com/office/drawing/2014/main" id="{360C32E8-3A8A-471B-9C69-8891B3A761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1" name="Text Box 7">
          <a:extLst>
            <a:ext uri="{FF2B5EF4-FFF2-40B4-BE49-F238E27FC236}">
              <a16:creationId xmlns:a16="http://schemas.microsoft.com/office/drawing/2014/main" id="{4F83D5C1-74AD-4AA0-86BA-7F9678F667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2" name="Text Box 7">
          <a:extLst>
            <a:ext uri="{FF2B5EF4-FFF2-40B4-BE49-F238E27FC236}">
              <a16:creationId xmlns:a16="http://schemas.microsoft.com/office/drawing/2014/main" id="{4D4ED9BE-1CF5-40E8-947F-92BAC17F86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3" name="Text Box 7">
          <a:extLst>
            <a:ext uri="{FF2B5EF4-FFF2-40B4-BE49-F238E27FC236}">
              <a16:creationId xmlns:a16="http://schemas.microsoft.com/office/drawing/2014/main" id="{75E16161-8F2C-41F8-89E6-386AB4A179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4" name="Text Box 7">
          <a:extLst>
            <a:ext uri="{FF2B5EF4-FFF2-40B4-BE49-F238E27FC236}">
              <a16:creationId xmlns:a16="http://schemas.microsoft.com/office/drawing/2014/main" id="{2C63EA6F-839E-47CA-94BB-8EB32B62B1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5" name="Text Box 7">
          <a:extLst>
            <a:ext uri="{FF2B5EF4-FFF2-40B4-BE49-F238E27FC236}">
              <a16:creationId xmlns:a16="http://schemas.microsoft.com/office/drawing/2014/main" id="{1C54B37C-C9E4-43B1-B752-386187E3C8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6" name="Text Box 7">
          <a:extLst>
            <a:ext uri="{FF2B5EF4-FFF2-40B4-BE49-F238E27FC236}">
              <a16:creationId xmlns:a16="http://schemas.microsoft.com/office/drawing/2014/main" id="{208796CB-97B9-440D-A765-CD4A57210B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7" name="Text Box 7">
          <a:extLst>
            <a:ext uri="{FF2B5EF4-FFF2-40B4-BE49-F238E27FC236}">
              <a16:creationId xmlns:a16="http://schemas.microsoft.com/office/drawing/2014/main" id="{C4567FCF-7909-421E-8166-08E86EBBBF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8" name="Text Box 7">
          <a:extLst>
            <a:ext uri="{FF2B5EF4-FFF2-40B4-BE49-F238E27FC236}">
              <a16:creationId xmlns:a16="http://schemas.microsoft.com/office/drawing/2014/main" id="{BC70FCE5-5E75-4EA0-8B6B-0F897EB752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49" name="Text Box 7">
          <a:extLst>
            <a:ext uri="{FF2B5EF4-FFF2-40B4-BE49-F238E27FC236}">
              <a16:creationId xmlns:a16="http://schemas.microsoft.com/office/drawing/2014/main" id="{19D2C9B1-B40B-4D01-A202-E5B2154230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0" name="Text Box 7">
          <a:extLst>
            <a:ext uri="{FF2B5EF4-FFF2-40B4-BE49-F238E27FC236}">
              <a16:creationId xmlns:a16="http://schemas.microsoft.com/office/drawing/2014/main" id="{669C3F9D-6897-488C-8713-7F810EDCC7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1" name="Text Box 7">
          <a:extLst>
            <a:ext uri="{FF2B5EF4-FFF2-40B4-BE49-F238E27FC236}">
              <a16:creationId xmlns:a16="http://schemas.microsoft.com/office/drawing/2014/main" id="{B4211580-9E3A-4C3A-89F7-41D0D3FAC0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2" name="Text Box 7">
          <a:extLst>
            <a:ext uri="{FF2B5EF4-FFF2-40B4-BE49-F238E27FC236}">
              <a16:creationId xmlns:a16="http://schemas.microsoft.com/office/drawing/2014/main" id="{CD7E306E-2C85-4AA0-89C5-0CC9F04E03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3" name="Text Box 7">
          <a:extLst>
            <a:ext uri="{FF2B5EF4-FFF2-40B4-BE49-F238E27FC236}">
              <a16:creationId xmlns:a16="http://schemas.microsoft.com/office/drawing/2014/main" id="{92518340-153D-4944-B86D-67DE81B8DE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4" name="Text Box 7">
          <a:extLst>
            <a:ext uri="{FF2B5EF4-FFF2-40B4-BE49-F238E27FC236}">
              <a16:creationId xmlns:a16="http://schemas.microsoft.com/office/drawing/2014/main" id="{185DA315-5C95-461D-8DEA-4B0FB61007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5" name="Text Box 7">
          <a:extLst>
            <a:ext uri="{FF2B5EF4-FFF2-40B4-BE49-F238E27FC236}">
              <a16:creationId xmlns:a16="http://schemas.microsoft.com/office/drawing/2014/main" id="{F56F9BB5-1846-42F0-B38E-80C76E4062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6" name="Text Box 7">
          <a:extLst>
            <a:ext uri="{FF2B5EF4-FFF2-40B4-BE49-F238E27FC236}">
              <a16:creationId xmlns:a16="http://schemas.microsoft.com/office/drawing/2014/main" id="{5A8F2815-A468-470D-B0EE-C182496178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7" name="Text Box 7">
          <a:extLst>
            <a:ext uri="{FF2B5EF4-FFF2-40B4-BE49-F238E27FC236}">
              <a16:creationId xmlns:a16="http://schemas.microsoft.com/office/drawing/2014/main" id="{BC0B6070-677A-4AD0-84F8-A864ACD964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8" name="Text Box 7">
          <a:extLst>
            <a:ext uri="{FF2B5EF4-FFF2-40B4-BE49-F238E27FC236}">
              <a16:creationId xmlns:a16="http://schemas.microsoft.com/office/drawing/2014/main" id="{DCE8B1EE-E9BF-4B4B-971C-B8F4FDD4BA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59" name="Text Box 7">
          <a:extLst>
            <a:ext uri="{FF2B5EF4-FFF2-40B4-BE49-F238E27FC236}">
              <a16:creationId xmlns:a16="http://schemas.microsoft.com/office/drawing/2014/main" id="{9F5A2930-57DD-48BA-ABEC-355C37501F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0" name="Text Box 7">
          <a:extLst>
            <a:ext uri="{FF2B5EF4-FFF2-40B4-BE49-F238E27FC236}">
              <a16:creationId xmlns:a16="http://schemas.microsoft.com/office/drawing/2014/main" id="{2DB668E0-3F71-4D96-A49F-021D7F65B2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1" name="Text Box 7">
          <a:extLst>
            <a:ext uri="{FF2B5EF4-FFF2-40B4-BE49-F238E27FC236}">
              <a16:creationId xmlns:a16="http://schemas.microsoft.com/office/drawing/2014/main" id="{E5A20856-4D0D-45A9-8873-2701BFEF7E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2" name="Text Box 7">
          <a:extLst>
            <a:ext uri="{FF2B5EF4-FFF2-40B4-BE49-F238E27FC236}">
              <a16:creationId xmlns:a16="http://schemas.microsoft.com/office/drawing/2014/main" id="{75153DB8-4EC5-4697-9DF0-16F981DCD5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3" name="Text Box 7">
          <a:extLst>
            <a:ext uri="{FF2B5EF4-FFF2-40B4-BE49-F238E27FC236}">
              <a16:creationId xmlns:a16="http://schemas.microsoft.com/office/drawing/2014/main" id="{75FC52B5-B1D5-4485-9A76-55252799AC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4" name="Text Box 7">
          <a:extLst>
            <a:ext uri="{FF2B5EF4-FFF2-40B4-BE49-F238E27FC236}">
              <a16:creationId xmlns:a16="http://schemas.microsoft.com/office/drawing/2014/main" id="{7CB1D9CF-45C4-4EC5-8385-6A0997ACC6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5" name="Text Box 7">
          <a:extLst>
            <a:ext uri="{FF2B5EF4-FFF2-40B4-BE49-F238E27FC236}">
              <a16:creationId xmlns:a16="http://schemas.microsoft.com/office/drawing/2014/main" id="{D0D6CAB6-5C83-47AC-8455-7A5878E5D6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6" name="Text Box 7">
          <a:extLst>
            <a:ext uri="{FF2B5EF4-FFF2-40B4-BE49-F238E27FC236}">
              <a16:creationId xmlns:a16="http://schemas.microsoft.com/office/drawing/2014/main" id="{D5CA8DA3-FC36-4FF8-951B-C73C22878F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7" name="Text Box 7">
          <a:extLst>
            <a:ext uri="{FF2B5EF4-FFF2-40B4-BE49-F238E27FC236}">
              <a16:creationId xmlns:a16="http://schemas.microsoft.com/office/drawing/2014/main" id="{18C00E18-FF99-41BB-AB7C-FC529103C4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8" name="Text Box 7">
          <a:extLst>
            <a:ext uri="{FF2B5EF4-FFF2-40B4-BE49-F238E27FC236}">
              <a16:creationId xmlns:a16="http://schemas.microsoft.com/office/drawing/2014/main" id="{CA353173-BC65-4B28-BE88-B90B39A4EC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69" name="Text Box 7">
          <a:extLst>
            <a:ext uri="{FF2B5EF4-FFF2-40B4-BE49-F238E27FC236}">
              <a16:creationId xmlns:a16="http://schemas.microsoft.com/office/drawing/2014/main" id="{74230F3D-2F12-4BA8-9178-4E1B8C02BE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0" name="Text Box 7">
          <a:extLst>
            <a:ext uri="{FF2B5EF4-FFF2-40B4-BE49-F238E27FC236}">
              <a16:creationId xmlns:a16="http://schemas.microsoft.com/office/drawing/2014/main" id="{6301EC35-196B-4CAC-97F6-ED018F0EAB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1" name="Text Box 7">
          <a:extLst>
            <a:ext uri="{FF2B5EF4-FFF2-40B4-BE49-F238E27FC236}">
              <a16:creationId xmlns:a16="http://schemas.microsoft.com/office/drawing/2014/main" id="{94F57259-F588-48BD-A630-C37D9F38FD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2" name="Text Box 7">
          <a:extLst>
            <a:ext uri="{FF2B5EF4-FFF2-40B4-BE49-F238E27FC236}">
              <a16:creationId xmlns:a16="http://schemas.microsoft.com/office/drawing/2014/main" id="{D5D3ECA1-90AF-413A-ACF6-1BBE15A7D9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3" name="Text Box 7">
          <a:extLst>
            <a:ext uri="{FF2B5EF4-FFF2-40B4-BE49-F238E27FC236}">
              <a16:creationId xmlns:a16="http://schemas.microsoft.com/office/drawing/2014/main" id="{85D14E52-B1D9-4412-83C7-6046D41486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4" name="Text Box 7">
          <a:extLst>
            <a:ext uri="{FF2B5EF4-FFF2-40B4-BE49-F238E27FC236}">
              <a16:creationId xmlns:a16="http://schemas.microsoft.com/office/drawing/2014/main" id="{FBA6E179-9E6D-43DA-93BF-DBBD908666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5" name="Text Box 7">
          <a:extLst>
            <a:ext uri="{FF2B5EF4-FFF2-40B4-BE49-F238E27FC236}">
              <a16:creationId xmlns:a16="http://schemas.microsoft.com/office/drawing/2014/main" id="{8F84EB3D-F8D4-423B-90C9-CAFE848E3E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6" name="Text Box 7">
          <a:extLst>
            <a:ext uri="{FF2B5EF4-FFF2-40B4-BE49-F238E27FC236}">
              <a16:creationId xmlns:a16="http://schemas.microsoft.com/office/drawing/2014/main" id="{38A3EEBD-EAA7-4AA0-B458-824D2CA7F0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7" name="Text Box 7">
          <a:extLst>
            <a:ext uri="{FF2B5EF4-FFF2-40B4-BE49-F238E27FC236}">
              <a16:creationId xmlns:a16="http://schemas.microsoft.com/office/drawing/2014/main" id="{841AB225-C912-4D34-A75B-5E6C27E115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8" name="Text Box 7">
          <a:extLst>
            <a:ext uri="{FF2B5EF4-FFF2-40B4-BE49-F238E27FC236}">
              <a16:creationId xmlns:a16="http://schemas.microsoft.com/office/drawing/2014/main" id="{C3577EC8-8923-45E8-ADD4-ECB5086B69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79" name="Text Box 7">
          <a:extLst>
            <a:ext uri="{FF2B5EF4-FFF2-40B4-BE49-F238E27FC236}">
              <a16:creationId xmlns:a16="http://schemas.microsoft.com/office/drawing/2014/main" id="{6DDBF586-2347-4661-A357-F7F9C79EA7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0" name="Text Box 7">
          <a:extLst>
            <a:ext uri="{FF2B5EF4-FFF2-40B4-BE49-F238E27FC236}">
              <a16:creationId xmlns:a16="http://schemas.microsoft.com/office/drawing/2014/main" id="{5F94E52D-8EEA-4C53-A50F-E501FA5791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1" name="Text Box 7">
          <a:extLst>
            <a:ext uri="{FF2B5EF4-FFF2-40B4-BE49-F238E27FC236}">
              <a16:creationId xmlns:a16="http://schemas.microsoft.com/office/drawing/2014/main" id="{45C6859B-8DB1-4637-9F25-F7C2E368E2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2" name="Text Box 7">
          <a:extLst>
            <a:ext uri="{FF2B5EF4-FFF2-40B4-BE49-F238E27FC236}">
              <a16:creationId xmlns:a16="http://schemas.microsoft.com/office/drawing/2014/main" id="{A415BB47-AB97-457E-A759-BF682B5234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3" name="Text Box 7">
          <a:extLst>
            <a:ext uri="{FF2B5EF4-FFF2-40B4-BE49-F238E27FC236}">
              <a16:creationId xmlns:a16="http://schemas.microsoft.com/office/drawing/2014/main" id="{9661E5B0-D93F-461F-9583-7F008E5E50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4" name="Text Box 7">
          <a:extLst>
            <a:ext uri="{FF2B5EF4-FFF2-40B4-BE49-F238E27FC236}">
              <a16:creationId xmlns:a16="http://schemas.microsoft.com/office/drawing/2014/main" id="{6BF45528-2630-4831-A52A-89EE320B1F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5" name="Text Box 7">
          <a:extLst>
            <a:ext uri="{FF2B5EF4-FFF2-40B4-BE49-F238E27FC236}">
              <a16:creationId xmlns:a16="http://schemas.microsoft.com/office/drawing/2014/main" id="{AEF3AF52-1A76-4AA4-9D5F-8FC071A9FF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6" name="Text Box 7">
          <a:extLst>
            <a:ext uri="{FF2B5EF4-FFF2-40B4-BE49-F238E27FC236}">
              <a16:creationId xmlns:a16="http://schemas.microsoft.com/office/drawing/2014/main" id="{B8790A63-8316-43C9-B5EA-8436540138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7" name="Text Box 7">
          <a:extLst>
            <a:ext uri="{FF2B5EF4-FFF2-40B4-BE49-F238E27FC236}">
              <a16:creationId xmlns:a16="http://schemas.microsoft.com/office/drawing/2014/main" id="{6CAD0F83-C5AB-4AA4-9128-954C1DD92B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8" name="Text Box 7">
          <a:extLst>
            <a:ext uri="{FF2B5EF4-FFF2-40B4-BE49-F238E27FC236}">
              <a16:creationId xmlns:a16="http://schemas.microsoft.com/office/drawing/2014/main" id="{AF656FA0-3AE9-4DE7-9A54-57E8617974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89" name="Text Box 7">
          <a:extLst>
            <a:ext uri="{FF2B5EF4-FFF2-40B4-BE49-F238E27FC236}">
              <a16:creationId xmlns:a16="http://schemas.microsoft.com/office/drawing/2014/main" id="{E321B4D3-D84F-4673-8B24-AA75C60CBE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0" name="Text Box 7">
          <a:extLst>
            <a:ext uri="{FF2B5EF4-FFF2-40B4-BE49-F238E27FC236}">
              <a16:creationId xmlns:a16="http://schemas.microsoft.com/office/drawing/2014/main" id="{ABBA3E1D-0A97-4927-9989-B083BFC27C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1" name="Text Box 7">
          <a:extLst>
            <a:ext uri="{FF2B5EF4-FFF2-40B4-BE49-F238E27FC236}">
              <a16:creationId xmlns:a16="http://schemas.microsoft.com/office/drawing/2014/main" id="{7319833F-DCBA-4CCC-B6F2-0F546D109E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2" name="Text Box 7">
          <a:extLst>
            <a:ext uri="{FF2B5EF4-FFF2-40B4-BE49-F238E27FC236}">
              <a16:creationId xmlns:a16="http://schemas.microsoft.com/office/drawing/2014/main" id="{051D6CB0-9C85-4846-91B0-24C100C8E6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3" name="Text Box 7">
          <a:extLst>
            <a:ext uri="{FF2B5EF4-FFF2-40B4-BE49-F238E27FC236}">
              <a16:creationId xmlns:a16="http://schemas.microsoft.com/office/drawing/2014/main" id="{7925EC38-EFE7-4143-840D-20B07B2167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4" name="Text Box 7">
          <a:extLst>
            <a:ext uri="{FF2B5EF4-FFF2-40B4-BE49-F238E27FC236}">
              <a16:creationId xmlns:a16="http://schemas.microsoft.com/office/drawing/2014/main" id="{9EF2ADA7-64E4-4D13-A811-B24A8B8EE2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5" name="Text Box 7">
          <a:extLst>
            <a:ext uri="{FF2B5EF4-FFF2-40B4-BE49-F238E27FC236}">
              <a16:creationId xmlns:a16="http://schemas.microsoft.com/office/drawing/2014/main" id="{0703BF76-2FEF-46F2-836C-98AA82A4CC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6" name="Text Box 7">
          <a:extLst>
            <a:ext uri="{FF2B5EF4-FFF2-40B4-BE49-F238E27FC236}">
              <a16:creationId xmlns:a16="http://schemas.microsoft.com/office/drawing/2014/main" id="{11DCC910-BD84-4D32-BDB5-A5337084A5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7" name="Text Box 7">
          <a:extLst>
            <a:ext uri="{FF2B5EF4-FFF2-40B4-BE49-F238E27FC236}">
              <a16:creationId xmlns:a16="http://schemas.microsoft.com/office/drawing/2014/main" id="{A34BA52D-7B3A-4AB3-B347-72B0DE2707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8" name="Text Box 7">
          <a:extLst>
            <a:ext uri="{FF2B5EF4-FFF2-40B4-BE49-F238E27FC236}">
              <a16:creationId xmlns:a16="http://schemas.microsoft.com/office/drawing/2014/main" id="{C6B1FB7F-C775-4C13-A27B-35274ACDBB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699" name="Text Box 7">
          <a:extLst>
            <a:ext uri="{FF2B5EF4-FFF2-40B4-BE49-F238E27FC236}">
              <a16:creationId xmlns:a16="http://schemas.microsoft.com/office/drawing/2014/main" id="{5150EF25-7FB3-4FA6-9B55-A034479851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0" name="Text Box 7">
          <a:extLst>
            <a:ext uri="{FF2B5EF4-FFF2-40B4-BE49-F238E27FC236}">
              <a16:creationId xmlns:a16="http://schemas.microsoft.com/office/drawing/2014/main" id="{3F3FC8F4-0564-47D2-9EB1-26A1B54EA4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1" name="Text Box 7">
          <a:extLst>
            <a:ext uri="{FF2B5EF4-FFF2-40B4-BE49-F238E27FC236}">
              <a16:creationId xmlns:a16="http://schemas.microsoft.com/office/drawing/2014/main" id="{D438A2CD-F369-44F6-B890-8CA9176722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2" name="Text Box 7">
          <a:extLst>
            <a:ext uri="{FF2B5EF4-FFF2-40B4-BE49-F238E27FC236}">
              <a16:creationId xmlns:a16="http://schemas.microsoft.com/office/drawing/2014/main" id="{192AF7F1-EBB5-4D4C-A50C-664187C7C1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3" name="Text Box 7">
          <a:extLst>
            <a:ext uri="{FF2B5EF4-FFF2-40B4-BE49-F238E27FC236}">
              <a16:creationId xmlns:a16="http://schemas.microsoft.com/office/drawing/2014/main" id="{D018DC55-848F-4FFA-A204-7C134F0B86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4" name="Text Box 7">
          <a:extLst>
            <a:ext uri="{FF2B5EF4-FFF2-40B4-BE49-F238E27FC236}">
              <a16:creationId xmlns:a16="http://schemas.microsoft.com/office/drawing/2014/main" id="{2D6A31E2-9FBA-44C9-B52A-BE0F43A67A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5" name="Text Box 7">
          <a:extLst>
            <a:ext uri="{FF2B5EF4-FFF2-40B4-BE49-F238E27FC236}">
              <a16:creationId xmlns:a16="http://schemas.microsoft.com/office/drawing/2014/main" id="{A19A3BDF-EAC5-41D4-B80D-AE54C330B2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6" name="Text Box 7">
          <a:extLst>
            <a:ext uri="{FF2B5EF4-FFF2-40B4-BE49-F238E27FC236}">
              <a16:creationId xmlns:a16="http://schemas.microsoft.com/office/drawing/2014/main" id="{DB7F52EA-B646-47DD-BC52-2015E3F013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7" name="Text Box 7">
          <a:extLst>
            <a:ext uri="{FF2B5EF4-FFF2-40B4-BE49-F238E27FC236}">
              <a16:creationId xmlns:a16="http://schemas.microsoft.com/office/drawing/2014/main" id="{CBB6E0A9-316B-4503-A393-8B751E5773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8" name="Text Box 7">
          <a:extLst>
            <a:ext uri="{FF2B5EF4-FFF2-40B4-BE49-F238E27FC236}">
              <a16:creationId xmlns:a16="http://schemas.microsoft.com/office/drawing/2014/main" id="{35E879A1-A64B-4B5F-BABF-B64BCF784C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09" name="Text Box 7">
          <a:extLst>
            <a:ext uri="{FF2B5EF4-FFF2-40B4-BE49-F238E27FC236}">
              <a16:creationId xmlns:a16="http://schemas.microsoft.com/office/drawing/2014/main" id="{5E6E9B47-BDB5-4623-BF82-5117328F9A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0" name="Text Box 7">
          <a:extLst>
            <a:ext uri="{FF2B5EF4-FFF2-40B4-BE49-F238E27FC236}">
              <a16:creationId xmlns:a16="http://schemas.microsoft.com/office/drawing/2014/main" id="{D4AB2E6C-3E98-4C58-B683-D957C3F168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1" name="Text Box 7">
          <a:extLst>
            <a:ext uri="{FF2B5EF4-FFF2-40B4-BE49-F238E27FC236}">
              <a16:creationId xmlns:a16="http://schemas.microsoft.com/office/drawing/2014/main" id="{4C6C9DAD-FE15-44E5-BD6D-4E0FEE71A8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2" name="Text Box 7">
          <a:extLst>
            <a:ext uri="{FF2B5EF4-FFF2-40B4-BE49-F238E27FC236}">
              <a16:creationId xmlns:a16="http://schemas.microsoft.com/office/drawing/2014/main" id="{3FFD73FE-E079-4FC5-946D-BBE851BF7D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3" name="Text Box 7">
          <a:extLst>
            <a:ext uri="{FF2B5EF4-FFF2-40B4-BE49-F238E27FC236}">
              <a16:creationId xmlns:a16="http://schemas.microsoft.com/office/drawing/2014/main" id="{E2E1AA98-6933-4396-BF0F-2993F352BB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4" name="Text Box 7">
          <a:extLst>
            <a:ext uri="{FF2B5EF4-FFF2-40B4-BE49-F238E27FC236}">
              <a16:creationId xmlns:a16="http://schemas.microsoft.com/office/drawing/2014/main" id="{DA9080A5-58C2-4255-B1BE-264724D410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5" name="Text Box 7">
          <a:extLst>
            <a:ext uri="{FF2B5EF4-FFF2-40B4-BE49-F238E27FC236}">
              <a16:creationId xmlns:a16="http://schemas.microsoft.com/office/drawing/2014/main" id="{DA98CB6B-5BD3-4D47-8B14-B7C36E8847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6" name="Text Box 7">
          <a:extLst>
            <a:ext uri="{FF2B5EF4-FFF2-40B4-BE49-F238E27FC236}">
              <a16:creationId xmlns:a16="http://schemas.microsoft.com/office/drawing/2014/main" id="{A5FCD82A-1151-445F-B8E7-3578707F1B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7" name="Text Box 7">
          <a:extLst>
            <a:ext uri="{FF2B5EF4-FFF2-40B4-BE49-F238E27FC236}">
              <a16:creationId xmlns:a16="http://schemas.microsoft.com/office/drawing/2014/main" id="{E7F73DED-4C35-4391-861E-91B08DCB85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8" name="Text Box 7">
          <a:extLst>
            <a:ext uri="{FF2B5EF4-FFF2-40B4-BE49-F238E27FC236}">
              <a16:creationId xmlns:a16="http://schemas.microsoft.com/office/drawing/2014/main" id="{61BB93C3-3C92-450A-8CD2-C02DBD6353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19" name="Text Box 7">
          <a:extLst>
            <a:ext uri="{FF2B5EF4-FFF2-40B4-BE49-F238E27FC236}">
              <a16:creationId xmlns:a16="http://schemas.microsoft.com/office/drawing/2014/main" id="{D99A613B-4C4D-4A1C-BFFE-38E80E3FE2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0" name="Text Box 7">
          <a:extLst>
            <a:ext uri="{FF2B5EF4-FFF2-40B4-BE49-F238E27FC236}">
              <a16:creationId xmlns:a16="http://schemas.microsoft.com/office/drawing/2014/main" id="{9780868C-A076-4845-BC79-E9B705B930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1" name="Text Box 7">
          <a:extLst>
            <a:ext uri="{FF2B5EF4-FFF2-40B4-BE49-F238E27FC236}">
              <a16:creationId xmlns:a16="http://schemas.microsoft.com/office/drawing/2014/main" id="{D7EA53CD-CE9B-479D-AFBC-52101DB6C3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2" name="Text Box 7">
          <a:extLst>
            <a:ext uri="{FF2B5EF4-FFF2-40B4-BE49-F238E27FC236}">
              <a16:creationId xmlns:a16="http://schemas.microsoft.com/office/drawing/2014/main" id="{3616CEA3-07FE-40A7-820C-E9123D63E1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3" name="Text Box 7">
          <a:extLst>
            <a:ext uri="{FF2B5EF4-FFF2-40B4-BE49-F238E27FC236}">
              <a16:creationId xmlns:a16="http://schemas.microsoft.com/office/drawing/2014/main" id="{CEBA87F4-2EBE-49FD-AEB4-D9285C4CC2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4" name="Text Box 7">
          <a:extLst>
            <a:ext uri="{FF2B5EF4-FFF2-40B4-BE49-F238E27FC236}">
              <a16:creationId xmlns:a16="http://schemas.microsoft.com/office/drawing/2014/main" id="{88D96E6D-6589-47ED-A15D-91E9DD15F3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5" name="Text Box 7">
          <a:extLst>
            <a:ext uri="{FF2B5EF4-FFF2-40B4-BE49-F238E27FC236}">
              <a16:creationId xmlns:a16="http://schemas.microsoft.com/office/drawing/2014/main" id="{CFF18C30-5383-4C10-8B1E-7F37F11F03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6" name="Text Box 7">
          <a:extLst>
            <a:ext uri="{FF2B5EF4-FFF2-40B4-BE49-F238E27FC236}">
              <a16:creationId xmlns:a16="http://schemas.microsoft.com/office/drawing/2014/main" id="{B6FAF84D-9C11-4D23-A0D8-4AABB65387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7" name="Text Box 7">
          <a:extLst>
            <a:ext uri="{FF2B5EF4-FFF2-40B4-BE49-F238E27FC236}">
              <a16:creationId xmlns:a16="http://schemas.microsoft.com/office/drawing/2014/main" id="{7DDB79CD-37A0-4DA9-875C-E43309EE4F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8" name="Text Box 7">
          <a:extLst>
            <a:ext uri="{FF2B5EF4-FFF2-40B4-BE49-F238E27FC236}">
              <a16:creationId xmlns:a16="http://schemas.microsoft.com/office/drawing/2014/main" id="{0FB85F5C-4D9A-4ECE-8D8D-1CBB0E05C2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29" name="Text Box 7">
          <a:extLst>
            <a:ext uri="{FF2B5EF4-FFF2-40B4-BE49-F238E27FC236}">
              <a16:creationId xmlns:a16="http://schemas.microsoft.com/office/drawing/2014/main" id="{1F72434A-F02F-4362-BE46-B645CED2B0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0" name="Text Box 7">
          <a:extLst>
            <a:ext uri="{FF2B5EF4-FFF2-40B4-BE49-F238E27FC236}">
              <a16:creationId xmlns:a16="http://schemas.microsoft.com/office/drawing/2014/main" id="{F84D991D-2F03-4DDD-B328-67A43AC3D2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1" name="Text Box 7">
          <a:extLst>
            <a:ext uri="{FF2B5EF4-FFF2-40B4-BE49-F238E27FC236}">
              <a16:creationId xmlns:a16="http://schemas.microsoft.com/office/drawing/2014/main" id="{49E5DD60-6FED-4ACD-BFAB-5C67F95008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2" name="Text Box 7">
          <a:extLst>
            <a:ext uri="{FF2B5EF4-FFF2-40B4-BE49-F238E27FC236}">
              <a16:creationId xmlns:a16="http://schemas.microsoft.com/office/drawing/2014/main" id="{C4E06095-CCBD-47E9-B10A-CEDA6FBF29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3" name="Text Box 7">
          <a:extLst>
            <a:ext uri="{FF2B5EF4-FFF2-40B4-BE49-F238E27FC236}">
              <a16:creationId xmlns:a16="http://schemas.microsoft.com/office/drawing/2014/main" id="{6C493A74-F0E5-4FC0-B256-33C9296EB7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4" name="Text Box 7">
          <a:extLst>
            <a:ext uri="{FF2B5EF4-FFF2-40B4-BE49-F238E27FC236}">
              <a16:creationId xmlns:a16="http://schemas.microsoft.com/office/drawing/2014/main" id="{A650594B-D356-467C-A990-FFC08D15BE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5" name="Text Box 7">
          <a:extLst>
            <a:ext uri="{FF2B5EF4-FFF2-40B4-BE49-F238E27FC236}">
              <a16:creationId xmlns:a16="http://schemas.microsoft.com/office/drawing/2014/main" id="{3C9781C5-C843-4CB8-AAD0-7FF90E6F4E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6" name="Text Box 7">
          <a:extLst>
            <a:ext uri="{FF2B5EF4-FFF2-40B4-BE49-F238E27FC236}">
              <a16:creationId xmlns:a16="http://schemas.microsoft.com/office/drawing/2014/main" id="{A1C59017-7582-4E8B-91E9-A8842808CC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7" name="Text Box 7">
          <a:extLst>
            <a:ext uri="{FF2B5EF4-FFF2-40B4-BE49-F238E27FC236}">
              <a16:creationId xmlns:a16="http://schemas.microsoft.com/office/drawing/2014/main" id="{3AF594A1-37B9-4F36-BC66-D071F94633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8" name="Text Box 7">
          <a:extLst>
            <a:ext uri="{FF2B5EF4-FFF2-40B4-BE49-F238E27FC236}">
              <a16:creationId xmlns:a16="http://schemas.microsoft.com/office/drawing/2014/main" id="{EC982CFD-7ED2-4449-B1CD-0E4F34D57C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39" name="Text Box 7">
          <a:extLst>
            <a:ext uri="{FF2B5EF4-FFF2-40B4-BE49-F238E27FC236}">
              <a16:creationId xmlns:a16="http://schemas.microsoft.com/office/drawing/2014/main" id="{2B608D7B-4338-493D-826E-7513C0F011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0" name="Text Box 7">
          <a:extLst>
            <a:ext uri="{FF2B5EF4-FFF2-40B4-BE49-F238E27FC236}">
              <a16:creationId xmlns:a16="http://schemas.microsoft.com/office/drawing/2014/main" id="{1F0DDECA-48ED-4658-950F-DD9661166C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1" name="Text Box 7">
          <a:extLst>
            <a:ext uri="{FF2B5EF4-FFF2-40B4-BE49-F238E27FC236}">
              <a16:creationId xmlns:a16="http://schemas.microsoft.com/office/drawing/2014/main" id="{6ABCD372-BDFD-4EA2-9D81-1C2E6D0108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2" name="Text Box 7">
          <a:extLst>
            <a:ext uri="{FF2B5EF4-FFF2-40B4-BE49-F238E27FC236}">
              <a16:creationId xmlns:a16="http://schemas.microsoft.com/office/drawing/2014/main" id="{6F16FA22-B203-483D-9D60-B8E02C8B16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3" name="Text Box 7">
          <a:extLst>
            <a:ext uri="{FF2B5EF4-FFF2-40B4-BE49-F238E27FC236}">
              <a16:creationId xmlns:a16="http://schemas.microsoft.com/office/drawing/2014/main" id="{6F618152-D0FD-412E-973E-AB8165C5D6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4" name="Text Box 7">
          <a:extLst>
            <a:ext uri="{FF2B5EF4-FFF2-40B4-BE49-F238E27FC236}">
              <a16:creationId xmlns:a16="http://schemas.microsoft.com/office/drawing/2014/main" id="{5F94143A-3C88-4096-8F63-D8971EBA75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5" name="Text Box 7">
          <a:extLst>
            <a:ext uri="{FF2B5EF4-FFF2-40B4-BE49-F238E27FC236}">
              <a16:creationId xmlns:a16="http://schemas.microsoft.com/office/drawing/2014/main" id="{DC0ECF9E-3F89-4493-B737-9E4042758A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6" name="Text Box 7">
          <a:extLst>
            <a:ext uri="{FF2B5EF4-FFF2-40B4-BE49-F238E27FC236}">
              <a16:creationId xmlns:a16="http://schemas.microsoft.com/office/drawing/2014/main" id="{BFBF78A7-E731-435B-A8B2-8A34898100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7" name="Text Box 7">
          <a:extLst>
            <a:ext uri="{FF2B5EF4-FFF2-40B4-BE49-F238E27FC236}">
              <a16:creationId xmlns:a16="http://schemas.microsoft.com/office/drawing/2014/main" id="{F848E3F4-809D-4C7E-90DA-D9F4D493D6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8" name="Text Box 7">
          <a:extLst>
            <a:ext uri="{FF2B5EF4-FFF2-40B4-BE49-F238E27FC236}">
              <a16:creationId xmlns:a16="http://schemas.microsoft.com/office/drawing/2014/main" id="{CFC8F2FB-31B6-4FDF-A0AF-06705B1A85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49" name="Text Box 7">
          <a:extLst>
            <a:ext uri="{FF2B5EF4-FFF2-40B4-BE49-F238E27FC236}">
              <a16:creationId xmlns:a16="http://schemas.microsoft.com/office/drawing/2014/main" id="{A3509DB8-DDC1-43B1-BFE4-720B3BAD8F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0" name="Text Box 7">
          <a:extLst>
            <a:ext uri="{FF2B5EF4-FFF2-40B4-BE49-F238E27FC236}">
              <a16:creationId xmlns:a16="http://schemas.microsoft.com/office/drawing/2014/main" id="{29B06BF3-8703-450A-9C2C-7CEA4B7698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1" name="Text Box 7">
          <a:extLst>
            <a:ext uri="{FF2B5EF4-FFF2-40B4-BE49-F238E27FC236}">
              <a16:creationId xmlns:a16="http://schemas.microsoft.com/office/drawing/2014/main" id="{009E85B4-0088-43BF-8BF3-3E9443B693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2" name="Text Box 7">
          <a:extLst>
            <a:ext uri="{FF2B5EF4-FFF2-40B4-BE49-F238E27FC236}">
              <a16:creationId xmlns:a16="http://schemas.microsoft.com/office/drawing/2014/main" id="{4F22987E-258D-4773-AF50-F21E061EE7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3" name="Text Box 7">
          <a:extLst>
            <a:ext uri="{FF2B5EF4-FFF2-40B4-BE49-F238E27FC236}">
              <a16:creationId xmlns:a16="http://schemas.microsoft.com/office/drawing/2014/main" id="{E5718C43-49CF-4867-A165-ACFFE8C0A3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4" name="Text Box 7">
          <a:extLst>
            <a:ext uri="{FF2B5EF4-FFF2-40B4-BE49-F238E27FC236}">
              <a16:creationId xmlns:a16="http://schemas.microsoft.com/office/drawing/2014/main" id="{74553889-C6B6-45F7-B24A-0A0FE95419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5" name="Text Box 7">
          <a:extLst>
            <a:ext uri="{FF2B5EF4-FFF2-40B4-BE49-F238E27FC236}">
              <a16:creationId xmlns:a16="http://schemas.microsoft.com/office/drawing/2014/main" id="{B42A53C1-FF29-40C5-B365-29B8C25110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6" name="Text Box 7">
          <a:extLst>
            <a:ext uri="{FF2B5EF4-FFF2-40B4-BE49-F238E27FC236}">
              <a16:creationId xmlns:a16="http://schemas.microsoft.com/office/drawing/2014/main" id="{E59258F7-6930-4211-8AAA-C31D6D2B2F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7" name="Text Box 7">
          <a:extLst>
            <a:ext uri="{FF2B5EF4-FFF2-40B4-BE49-F238E27FC236}">
              <a16:creationId xmlns:a16="http://schemas.microsoft.com/office/drawing/2014/main" id="{722908B9-2434-4361-A5A0-EE86992427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8" name="Text Box 7">
          <a:extLst>
            <a:ext uri="{FF2B5EF4-FFF2-40B4-BE49-F238E27FC236}">
              <a16:creationId xmlns:a16="http://schemas.microsoft.com/office/drawing/2014/main" id="{525BC3AC-1924-4C5B-9AC6-8047D87900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59" name="Text Box 7">
          <a:extLst>
            <a:ext uri="{FF2B5EF4-FFF2-40B4-BE49-F238E27FC236}">
              <a16:creationId xmlns:a16="http://schemas.microsoft.com/office/drawing/2014/main" id="{9034761B-3CDC-464A-9648-B367C7AFE5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0" name="Text Box 7">
          <a:extLst>
            <a:ext uri="{FF2B5EF4-FFF2-40B4-BE49-F238E27FC236}">
              <a16:creationId xmlns:a16="http://schemas.microsoft.com/office/drawing/2014/main" id="{A6FF07BF-8B40-49D1-AABC-9B890EEEA4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1" name="Text Box 7">
          <a:extLst>
            <a:ext uri="{FF2B5EF4-FFF2-40B4-BE49-F238E27FC236}">
              <a16:creationId xmlns:a16="http://schemas.microsoft.com/office/drawing/2014/main" id="{AA12C4A1-217E-4BFE-A2FA-BE2A196DB2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2" name="Text Box 7">
          <a:extLst>
            <a:ext uri="{FF2B5EF4-FFF2-40B4-BE49-F238E27FC236}">
              <a16:creationId xmlns:a16="http://schemas.microsoft.com/office/drawing/2014/main" id="{61727A93-9CF6-4DEE-8138-9E0D6933B5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3" name="Text Box 7">
          <a:extLst>
            <a:ext uri="{FF2B5EF4-FFF2-40B4-BE49-F238E27FC236}">
              <a16:creationId xmlns:a16="http://schemas.microsoft.com/office/drawing/2014/main" id="{F9331445-8425-46A0-91E1-2D8BB289FB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4" name="Text Box 7">
          <a:extLst>
            <a:ext uri="{FF2B5EF4-FFF2-40B4-BE49-F238E27FC236}">
              <a16:creationId xmlns:a16="http://schemas.microsoft.com/office/drawing/2014/main" id="{C1D1D951-2A85-4CF7-B74D-F3D3A73FFF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5" name="Text Box 7">
          <a:extLst>
            <a:ext uri="{FF2B5EF4-FFF2-40B4-BE49-F238E27FC236}">
              <a16:creationId xmlns:a16="http://schemas.microsoft.com/office/drawing/2014/main" id="{11EF29EE-65BE-4572-AD5B-A2DB7B48E6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6" name="Text Box 7">
          <a:extLst>
            <a:ext uri="{FF2B5EF4-FFF2-40B4-BE49-F238E27FC236}">
              <a16:creationId xmlns:a16="http://schemas.microsoft.com/office/drawing/2014/main" id="{62E641F4-E286-47FE-B71D-23D68E097F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7" name="Text Box 7">
          <a:extLst>
            <a:ext uri="{FF2B5EF4-FFF2-40B4-BE49-F238E27FC236}">
              <a16:creationId xmlns:a16="http://schemas.microsoft.com/office/drawing/2014/main" id="{CA840D3F-CB83-4C84-868F-C818906C46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8" name="Text Box 7">
          <a:extLst>
            <a:ext uri="{FF2B5EF4-FFF2-40B4-BE49-F238E27FC236}">
              <a16:creationId xmlns:a16="http://schemas.microsoft.com/office/drawing/2014/main" id="{1BE42F29-29B6-499F-8251-CC9720C455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69" name="Text Box 7">
          <a:extLst>
            <a:ext uri="{FF2B5EF4-FFF2-40B4-BE49-F238E27FC236}">
              <a16:creationId xmlns:a16="http://schemas.microsoft.com/office/drawing/2014/main" id="{306D025D-37CF-4D19-82A3-3E67D0F399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0" name="Text Box 7">
          <a:extLst>
            <a:ext uri="{FF2B5EF4-FFF2-40B4-BE49-F238E27FC236}">
              <a16:creationId xmlns:a16="http://schemas.microsoft.com/office/drawing/2014/main" id="{BDD36A63-78B0-4CFA-88CB-468D00251A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1" name="Text Box 7">
          <a:extLst>
            <a:ext uri="{FF2B5EF4-FFF2-40B4-BE49-F238E27FC236}">
              <a16:creationId xmlns:a16="http://schemas.microsoft.com/office/drawing/2014/main" id="{7B9CB174-D674-48F8-BC4D-5C366ED530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2" name="Text Box 7">
          <a:extLst>
            <a:ext uri="{FF2B5EF4-FFF2-40B4-BE49-F238E27FC236}">
              <a16:creationId xmlns:a16="http://schemas.microsoft.com/office/drawing/2014/main" id="{ABB037B0-8836-4326-9A1D-979BDE0756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3" name="Text Box 7">
          <a:extLst>
            <a:ext uri="{FF2B5EF4-FFF2-40B4-BE49-F238E27FC236}">
              <a16:creationId xmlns:a16="http://schemas.microsoft.com/office/drawing/2014/main" id="{875DC3C5-807B-438E-AF50-503C468B50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4" name="Text Box 7">
          <a:extLst>
            <a:ext uri="{FF2B5EF4-FFF2-40B4-BE49-F238E27FC236}">
              <a16:creationId xmlns:a16="http://schemas.microsoft.com/office/drawing/2014/main" id="{56FF0C63-4D45-4941-B4E7-679AB3E79D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5" name="Text Box 7">
          <a:extLst>
            <a:ext uri="{FF2B5EF4-FFF2-40B4-BE49-F238E27FC236}">
              <a16:creationId xmlns:a16="http://schemas.microsoft.com/office/drawing/2014/main" id="{ED152F28-FCD7-4D92-AE2E-FBEFCD2B3D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6" name="Text Box 7">
          <a:extLst>
            <a:ext uri="{FF2B5EF4-FFF2-40B4-BE49-F238E27FC236}">
              <a16:creationId xmlns:a16="http://schemas.microsoft.com/office/drawing/2014/main" id="{78C9CE9D-8E1B-4F1E-AD28-43908C49FF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7" name="Text Box 7">
          <a:extLst>
            <a:ext uri="{FF2B5EF4-FFF2-40B4-BE49-F238E27FC236}">
              <a16:creationId xmlns:a16="http://schemas.microsoft.com/office/drawing/2014/main" id="{80325896-3E8C-4AE5-B0CD-61846A2C59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8" name="Text Box 7">
          <a:extLst>
            <a:ext uri="{FF2B5EF4-FFF2-40B4-BE49-F238E27FC236}">
              <a16:creationId xmlns:a16="http://schemas.microsoft.com/office/drawing/2014/main" id="{42497194-16DF-4705-8B4A-FAAA1E51B8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79" name="Text Box 7">
          <a:extLst>
            <a:ext uri="{FF2B5EF4-FFF2-40B4-BE49-F238E27FC236}">
              <a16:creationId xmlns:a16="http://schemas.microsoft.com/office/drawing/2014/main" id="{4741D546-A892-4799-A1A8-968CB3EC0A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0" name="Text Box 7">
          <a:extLst>
            <a:ext uri="{FF2B5EF4-FFF2-40B4-BE49-F238E27FC236}">
              <a16:creationId xmlns:a16="http://schemas.microsoft.com/office/drawing/2014/main" id="{A477E23B-CDE8-44F4-B95A-EBB8EABECA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1" name="Text Box 7">
          <a:extLst>
            <a:ext uri="{FF2B5EF4-FFF2-40B4-BE49-F238E27FC236}">
              <a16:creationId xmlns:a16="http://schemas.microsoft.com/office/drawing/2014/main" id="{9F7CA7B7-C1FF-4CC3-B653-80FBB70F19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2" name="Text Box 7">
          <a:extLst>
            <a:ext uri="{FF2B5EF4-FFF2-40B4-BE49-F238E27FC236}">
              <a16:creationId xmlns:a16="http://schemas.microsoft.com/office/drawing/2014/main" id="{8337ECE2-EC3A-45CB-89CB-B2F4D1EDA1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3" name="Text Box 7">
          <a:extLst>
            <a:ext uri="{FF2B5EF4-FFF2-40B4-BE49-F238E27FC236}">
              <a16:creationId xmlns:a16="http://schemas.microsoft.com/office/drawing/2014/main" id="{A0AFD062-5CB7-45E8-BF69-D141062E93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4" name="Text Box 7">
          <a:extLst>
            <a:ext uri="{FF2B5EF4-FFF2-40B4-BE49-F238E27FC236}">
              <a16:creationId xmlns:a16="http://schemas.microsoft.com/office/drawing/2014/main" id="{F6939972-DA4B-4A28-8003-5C68B5B552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5" name="Text Box 7">
          <a:extLst>
            <a:ext uri="{FF2B5EF4-FFF2-40B4-BE49-F238E27FC236}">
              <a16:creationId xmlns:a16="http://schemas.microsoft.com/office/drawing/2014/main" id="{29E020C9-E6A8-4900-BE89-1491F2B486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6" name="Text Box 7">
          <a:extLst>
            <a:ext uri="{FF2B5EF4-FFF2-40B4-BE49-F238E27FC236}">
              <a16:creationId xmlns:a16="http://schemas.microsoft.com/office/drawing/2014/main" id="{6020F968-A56D-4C41-BE3B-B582B2F00A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7" name="Text Box 7">
          <a:extLst>
            <a:ext uri="{FF2B5EF4-FFF2-40B4-BE49-F238E27FC236}">
              <a16:creationId xmlns:a16="http://schemas.microsoft.com/office/drawing/2014/main" id="{BD274C55-F583-4219-94C0-71EF2FF68B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8" name="Text Box 7">
          <a:extLst>
            <a:ext uri="{FF2B5EF4-FFF2-40B4-BE49-F238E27FC236}">
              <a16:creationId xmlns:a16="http://schemas.microsoft.com/office/drawing/2014/main" id="{DDC4EB5E-FA87-40A5-BB19-2BAD7D4621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89" name="Text Box 7">
          <a:extLst>
            <a:ext uri="{FF2B5EF4-FFF2-40B4-BE49-F238E27FC236}">
              <a16:creationId xmlns:a16="http://schemas.microsoft.com/office/drawing/2014/main" id="{F5291FC2-2F1E-4A5E-B3A8-39B2F86EBA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0" name="Text Box 7">
          <a:extLst>
            <a:ext uri="{FF2B5EF4-FFF2-40B4-BE49-F238E27FC236}">
              <a16:creationId xmlns:a16="http://schemas.microsoft.com/office/drawing/2014/main" id="{78F741E5-627F-4D81-8B56-85A08AB401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1" name="Text Box 7">
          <a:extLst>
            <a:ext uri="{FF2B5EF4-FFF2-40B4-BE49-F238E27FC236}">
              <a16:creationId xmlns:a16="http://schemas.microsoft.com/office/drawing/2014/main" id="{6B382DEC-4E21-4FCE-B0B6-E045A19CF4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2" name="Text Box 7">
          <a:extLst>
            <a:ext uri="{FF2B5EF4-FFF2-40B4-BE49-F238E27FC236}">
              <a16:creationId xmlns:a16="http://schemas.microsoft.com/office/drawing/2014/main" id="{0EAE37F1-D6EA-4C66-BC2A-E4543FD324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3" name="Text Box 7">
          <a:extLst>
            <a:ext uri="{FF2B5EF4-FFF2-40B4-BE49-F238E27FC236}">
              <a16:creationId xmlns:a16="http://schemas.microsoft.com/office/drawing/2014/main" id="{3CC8A481-723B-40F2-92C0-DFB664BE95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4" name="Text Box 7">
          <a:extLst>
            <a:ext uri="{FF2B5EF4-FFF2-40B4-BE49-F238E27FC236}">
              <a16:creationId xmlns:a16="http://schemas.microsoft.com/office/drawing/2014/main" id="{0541E9A5-D025-455C-AFA1-A9539A8960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5" name="Text Box 7">
          <a:extLst>
            <a:ext uri="{FF2B5EF4-FFF2-40B4-BE49-F238E27FC236}">
              <a16:creationId xmlns:a16="http://schemas.microsoft.com/office/drawing/2014/main" id="{139DE462-6651-4412-88F8-D5527CA0C1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6" name="Text Box 7">
          <a:extLst>
            <a:ext uri="{FF2B5EF4-FFF2-40B4-BE49-F238E27FC236}">
              <a16:creationId xmlns:a16="http://schemas.microsoft.com/office/drawing/2014/main" id="{C9FB1160-94D6-43AF-BD71-858A3BF524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7" name="Text Box 7">
          <a:extLst>
            <a:ext uri="{FF2B5EF4-FFF2-40B4-BE49-F238E27FC236}">
              <a16:creationId xmlns:a16="http://schemas.microsoft.com/office/drawing/2014/main" id="{86BB6DFA-0593-4CBA-ACE2-A4D8ACE829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8" name="Text Box 7">
          <a:extLst>
            <a:ext uri="{FF2B5EF4-FFF2-40B4-BE49-F238E27FC236}">
              <a16:creationId xmlns:a16="http://schemas.microsoft.com/office/drawing/2014/main" id="{E7EFF9C3-6E8B-4A06-B743-A767D729DA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799" name="Text Box 7">
          <a:extLst>
            <a:ext uri="{FF2B5EF4-FFF2-40B4-BE49-F238E27FC236}">
              <a16:creationId xmlns:a16="http://schemas.microsoft.com/office/drawing/2014/main" id="{E3092C6E-04BA-4C5B-84C6-24F72ECB2F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0" name="Text Box 7">
          <a:extLst>
            <a:ext uri="{FF2B5EF4-FFF2-40B4-BE49-F238E27FC236}">
              <a16:creationId xmlns:a16="http://schemas.microsoft.com/office/drawing/2014/main" id="{B6890DFE-785F-4270-892C-942335892A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1" name="Text Box 7">
          <a:extLst>
            <a:ext uri="{FF2B5EF4-FFF2-40B4-BE49-F238E27FC236}">
              <a16:creationId xmlns:a16="http://schemas.microsoft.com/office/drawing/2014/main" id="{BC619294-F6D2-4A22-A67A-2256EFD1BC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2" name="Text Box 7">
          <a:extLst>
            <a:ext uri="{FF2B5EF4-FFF2-40B4-BE49-F238E27FC236}">
              <a16:creationId xmlns:a16="http://schemas.microsoft.com/office/drawing/2014/main" id="{467A86F8-BB72-4717-A636-7381DD2D8F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3" name="Text Box 7">
          <a:extLst>
            <a:ext uri="{FF2B5EF4-FFF2-40B4-BE49-F238E27FC236}">
              <a16:creationId xmlns:a16="http://schemas.microsoft.com/office/drawing/2014/main" id="{8649B2E0-238A-444D-B6B5-8FEAC8DFEA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4" name="Text Box 7">
          <a:extLst>
            <a:ext uri="{FF2B5EF4-FFF2-40B4-BE49-F238E27FC236}">
              <a16:creationId xmlns:a16="http://schemas.microsoft.com/office/drawing/2014/main" id="{0FDEAF95-4EAF-4C46-976A-990C9C543C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5" name="Text Box 7">
          <a:extLst>
            <a:ext uri="{FF2B5EF4-FFF2-40B4-BE49-F238E27FC236}">
              <a16:creationId xmlns:a16="http://schemas.microsoft.com/office/drawing/2014/main" id="{D6E41EF3-2E8E-45A4-9134-E12DA5A54A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6" name="Text Box 7">
          <a:extLst>
            <a:ext uri="{FF2B5EF4-FFF2-40B4-BE49-F238E27FC236}">
              <a16:creationId xmlns:a16="http://schemas.microsoft.com/office/drawing/2014/main" id="{44BD2526-6E82-474F-A29C-93F399CB14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7" name="Text Box 7">
          <a:extLst>
            <a:ext uri="{FF2B5EF4-FFF2-40B4-BE49-F238E27FC236}">
              <a16:creationId xmlns:a16="http://schemas.microsoft.com/office/drawing/2014/main" id="{52690CC9-A950-4F4D-AA09-B61EDD26B9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8" name="Text Box 7">
          <a:extLst>
            <a:ext uri="{FF2B5EF4-FFF2-40B4-BE49-F238E27FC236}">
              <a16:creationId xmlns:a16="http://schemas.microsoft.com/office/drawing/2014/main" id="{F9A10F56-EB8D-436A-A50D-3F239C58F8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09" name="Text Box 7">
          <a:extLst>
            <a:ext uri="{FF2B5EF4-FFF2-40B4-BE49-F238E27FC236}">
              <a16:creationId xmlns:a16="http://schemas.microsoft.com/office/drawing/2014/main" id="{7CCE587A-9404-40CA-AB30-178D0A44B6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0" name="Text Box 7">
          <a:extLst>
            <a:ext uri="{FF2B5EF4-FFF2-40B4-BE49-F238E27FC236}">
              <a16:creationId xmlns:a16="http://schemas.microsoft.com/office/drawing/2014/main" id="{F523E58C-F6F8-4200-8E49-161E1F5E72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1" name="Text Box 7">
          <a:extLst>
            <a:ext uri="{FF2B5EF4-FFF2-40B4-BE49-F238E27FC236}">
              <a16:creationId xmlns:a16="http://schemas.microsoft.com/office/drawing/2014/main" id="{F77369D8-9BCC-487D-BDD9-AEBBFE33AD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2" name="Text Box 7">
          <a:extLst>
            <a:ext uri="{FF2B5EF4-FFF2-40B4-BE49-F238E27FC236}">
              <a16:creationId xmlns:a16="http://schemas.microsoft.com/office/drawing/2014/main" id="{954489DA-3D4B-4BBC-9DB4-A41841DCA4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3" name="Text Box 7">
          <a:extLst>
            <a:ext uri="{FF2B5EF4-FFF2-40B4-BE49-F238E27FC236}">
              <a16:creationId xmlns:a16="http://schemas.microsoft.com/office/drawing/2014/main" id="{009C4941-82AC-457F-8B3A-81F73CBCBB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4" name="Text Box 7">
          <a:extLst>
            <a:ext uri="{FF2B5EF4-FFF2-40B4-BE49-F238E27FC236}">
              <a16:creationId xmlns:a16="http://schemas.microsoft.com/office/drawing/2014/main" id="{608B3A99-B824-4196-BEF5-15BDCAAE87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5" name="Text Box 7">
          <a:extLst>
            <a:ext uri="{FF2B5EF4-FFF2-40B4-BE49-F238E27FC236}">
              <a16:creationId xmlns:a16="http://schemas.microsoft.com/office/drawing/2014/main" id="{CCFF5A5A-4173-426F-BAC3-4309A38508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6" name="Text Box 7">
          <a:extLst>
            <a:ext uri="{FF2B5EF4-FFF2-40B4-BE49-F238E27FC236}">
              <a16:creationId xmlns:a16="http://schemas.microsoft.com/office/drawing/2014/main" id="{EEE70592-643B-4195-AC15-A44DB97B8E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7" name="Text Box 7">
          <a:extLst>
            <a:ext uri="{FF2B5EF4-FFF2-40B4-BE49-F238E27FC236}">
              <a16:creationId xmlns:a16="http://schemas.microsoft.com/office/drawing/2014/main" id="{CD3BE44C-722B-45AB-A653-42D60D5B3F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8" name="Text Box 7">
          <a:extLst>
            <a:ext uri="{FF2B5EF4-FFF2-40B4-BE49-F238E27FC236}">
              <a16:creationId xmlns:a16="http://schemas.microsoft.com/office/drawing/2014/main" id="{A71A139D-55D0-49B8-ACCC-EE84E8E3AD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19" name="Text Box 7">
          <a:extLst>
            <a:ext uri="{FF2B5EF4-FFF2-40B4-BE49-F238E27FC236}">
              <a16:creationId xmlns:a16="http://schemas.microsoft.com/office/drawing/2014/main" id="{E3222652-49B3-4A93-A9C6-A05D1B78C5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0" name="Text Box 7">
          <a:extLst>
            <a:ext uri="{FF2B5EF4-FFF2-40B4-BE49-F238E27FC236}">
              <a16:creationId xmlns:a16="http://schemas.microsoft.com/office/drawing/2014/main" id="{A5C97DA4-AAFC-4A2E-8642-1BD3E3EA91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1" name="Text Box 7">
          <a:extLst>
            <a:ext uri="{FF2B5EF4-FFF2-40B4-BE49-F238E27FC236}">
              <a16:creationId xmlns:a16="http://schemas.microsoft.com/office/drawing/2014/main" id="{ED812214-0D04-4A60-BBE4-62340AD08D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2" name="Text Box 7">
          <a:extLst>
            <a:ext uri="{FF2B5EF4-FFF2-40B4-BE49-F238E27FC236}">
              <a16:creationId xmlns:a16="http://schemas.microsoft.com/office/drawing/2014/main" id="{83AC9771-5357-450F-8E64-33C7CD9F5D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3" name="Text Box 7">
          <a:extLst>
            <a:ext uri="{FF2B5EF4-FFF2-40B4-BE49-F238E27FC236}">
              <a16:creationId xmlns:a16="http://schemas.microsoft.com/office/drawing/2014/main" id="{449714D7-4868-4349-BBDE-092AA7EAC2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4" name="Text Box 7">
          <a:extLst>
            <a:ext uri="{FF2B5EF4-FFF2-40B4-BE49-F238E27FC236}">
              <a16:creationId xmlns:a16="http://schemas.microsoft.com/office/drawing/2014/main" id="{ECD3EB36-9DA7-4DCE-A3AF-1EC9D32F44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5" name="Text Box 7">
          <a:extLst>
            <a:ext uri="{FF2B5EF4-FFF2-40B4-BE49-F238E27FC236}">
              <a16:creationId xmlns:a16="http://schemas.microsoft.com/office/drawing/2014/main" id="{1661CDD6-2B71-4443-BAA4-F4E14B7A16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4826" name="Text Box 7">
          <a:extLst>
            <a:ext uri="{FF2B5EF4-FFF2-40B4-BE49-F238E27FC236}">
              <a16:creationId xmlns:a16="http://schemas.microsoft.com/office/drawing/2014/main" id="{9B95BAF4-3B0B-4BA0-9702-C7D460F9D0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7" name="Text Box 7">
          <a:extLst>
            <a:ext uri="{FF2B5EF4-FFF2-40B4-BE49-F238E27FC236}">
              <a16:creationId xmlns:a16="http://schemas.microsoft.com/office/drawing/2014/main" id="{3147CB4E-6A85-4AE3-9060-6C87ADF55F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8" name="Text Box 7">
          <a:extLst>
            <a:ext uri="{FF2B5EF4-FFF2-40B4-BE49-F238E27FC236}">
              <a16:creationId xmlns:a16="http://schemas.microsoft.com/office/drawing/2014/main" id="{29EC8C64-BA68-485A-86C5-37018F88F4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29" name="Text Box 7">
          <a:extLst>
            <a:ext uri="{FF2B5EF4-FFF2-40B4-BE49-F238E27FC236}">
              <a16:creationId xmlns:a16="http://schemas.microsoft.com/office/drawing/2014/main" id="{1C23CE1D-4AEA-470F-BC9B-E12E0A5D77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0" name="Text Box 7">
          <a:extLst>
            <a:ext uri="{FF2B5EF4-FFF2-40B4-BE49-F238E27FC236}">
              <a16:creationId xmlns:a16="http://schemas.microsoft.com/office/drawing/2014/main" id="{B00A85A1-4FFB-4958-8409-9D86C1CA95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1" name="Text Box 7">
          <a:extLst>
            <a:ext uri="{FF2B5EF4-FFF2-40B4-BE49-F238E27FC236}">
              <a16:creationId xmlns:a16="http://schemas.microsoft.com/office/drawing/2014/main" id="{11E0D520-7325-426E-915D-3087990913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2" name="Text Box 7">
          <a:extLst>
            <a:ext uri="{FF2B5EF4-FFF2-40B4-BE49-F238E27FC236}">
              <a16:creationId xmlns:a16="http://schemas.microsoft.com/office/drawing/2014/main" id="{2B526F2B-4387-412D-8C68-DBCFAB14E9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3" name="Text Box 7">
          <a:extLst>
            <a:ext uri="{FF2B5EF4-FFF2-40B4-BE49-F238E27FC236}">
              <a16:creationId xmlns:a16="http://schemas.microsoft.com/office/drawing/2014/main" id="{14D1ADBA-642D-48D3-BDF1-51B20A5527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4" name="Text Box 7">
          <a:extLst>
            <a:ext uri="{FF2B5EF4-FFF2-40B4-BE49-F238E27FC236}">
              <a16:creationId xmlns:a16="http://schemas.microsoft.com/office/drawing/2014/main" id="{375A189B-19E8-46D5-8FA6-3DF3474484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5" name="Text Box 7">
          <a:extLst>
            <a:ext uri="{FF2B5EF4-FFF2-40B4-BE49-F238E27FC236}">
              <a16:creationId xmlns:a16="http://schemas.microsoft.com/office/drawing/2014/main" id="{4A531998-0717-4290-A540-98499F1F51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6" name="Text Box 7">
          <a:extLst>
            <a:ext uri="{FF2B5EF4-FFF2-40B4-BE49-F238E27FC236}">
              <a16:creationId xmlns:a16="http://schemas.microsoft.com/office/drawing/2014/main" id="{3A2B430B-A03D-4D8D-B90A-FF7E44626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7" name="Text Box 7">
          <a:extLst>
            <a:ext uri="{FF2B5EF4-FFF2-40B4-BE49-F238E27FC236}">
              <a16:creationId xmlns:a16="http://schemas.microsoft.com/office/drawing/2014/main" id="{73C49908-82B0-4A75-B4AE-425159CCD0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8" name="Text Box 7">
          <a:extLst>
            <a:ext uri="{FF2B5EF4-FFF2-40B4-BE49-F238E27FC236}">
              <a16:creationId xmlns:a16="http://schemas.microsoft.com/office/drawing/2014/main" id="{A153D1A1-67CC-4F73-BFAB-FC50A34698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39" name="Text Box 7">
          <a:extLst>
            <a:ext uri="{FF2B5EF4-FFF2-40B4-BE49-F238E27FC236}">
              <a16:creationId xmlns:a16="http://schemas.microsoft.com/office/drawing/2014/main" id="{04AB9C23-093C-4770-91EA-562B145FB9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0" name="Text Box 7">
          <a:extLst>
            <a:ext uri="{FF2B5EF4-FFF2-40B4-BE49-F238E27FC236}">
              <a16:creationId xmlns:a16="http://schemas.microsoft.com/office/drawing/2014/main" id="{CB42A6AB-4A0E-456F-9DA8-F9E13527D1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1" name="Text Box 7">
          <a:extLst>
            <a:ext uri="{FF2B5EF4-FFF2-40B4-BE49-F238E27FC236}">
              <a16:creationId xmlns:a16="http://schemas.microsoft.com/office/drawing/2014/main" id="{4311F80B-D734-4F06-B098-B77EAC6900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2" name="Text Box 7">
          <a:extLst>
            <a:ext uri="{FF2B5EF4-FFF2-40B4-BE49-F238E27FC236}">
              <a16:creationId xmlns:a16="http://schemas.microsoft.com/office/drawing/2014/main" id="{C4CC5C42-AE7F-4ABF-B38B-0A7D2B5A75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3" name="Text Box 7">
          <a:extLst>
            <a:ext uri="{FF2B5EF4-FFF2-40B4-BE49-F238E27FC236}">
              <a16:creationId xmlns:a16="http://schemas.microsoft.com/office/drawing/2014/main" id="{13880A91-6C04-426E-AF3F-5523EBD584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4" name="Text Box 7">
          <a:extLst>
            <a:ext uri="{FF2B5EF4-FFF2-40B4-BE49-F238E27FC236}">
              <a16:creationId xmlns:a16="http://schemas.microsoft.com/office/drawing/2014/main" id="{6224C094-B308-4206-92FD-22381FF5A0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5" name="Text Box 7">
          <a:extLst>
            <a:ext uri="{FF2B5EF4-FFF2-40B4-BE49-F238E27FC236}">
              <a16:creationId xmlns:a16="http://schemas.microsoft.com/office/drawing/2014/main" id="{600A6413-908D-40BD-ACE2-63E12682A4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6" name="Text Box 7">
          <a:extLst>
            <a:ext uri="{FF2B5EF4-FFF2-40B4-BE49-F238E27FC236}">
              <a16:creationId xmlns:a16="http://schemas.microsoft.com/office/drawing/2014/main" id="{08C07237-85A0-4A1F-8339-29F2AB6863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7" name="Text Box 7">
          <a:extLst>
            <a:ext uri="{FF2B5EF4-FFF2-40B4-BE49-F238E27FC236}">
              <a16:creationId xmlns:a16="http://schemas.microsoft.com/office/drawing/2014/main" id="{C31423DC-753B-48FE-8B0B-C1B13C7A57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8" name="Text Box 7">
          <a:extLst>
            <a:ext uri="{FF2B5EF4-FFF2-40B4-BE49-F238E27FC236}">
              <a16:creationId xmlns:a16="http://schemas.microsoft.com/office/drawing/2014/main" id="{406BFC62-1ABD-4980-BEEB-2809E922CE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49" name="Text Box 7">
          <a:extLst>
            <a:ext uri="{FF2B5EF4-FFF2-40B4-BE49-F238E27FC236}">
              <a16:creationId xmlns:a16="http://schemas.microsoft.com/office/drawing/2014/main" id="{72C08C26-F465-4CA2-9B87-8D7F680C6C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0" name="Text Box 7">
          <a:extLst>
            <a:ext uri="{FF2B5EF4-FFF2-40B4-BE49-F238E27FC236}">
              <a16:creationId xmlns:a16="http://schemas.microsoft.com/office/drawing/2014/main" id="{8420048C-FF7C-4F4E-A844-02CD0075C1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1" name="Text Box 7">
          <a:extLst>
            <a:ext uri="{FF2B5EF4-FFF2-40B4-BE49-F238E27FC236}">
              <a16:creationId xmlns:a16="http://schemas.microsoft.com/office/drawing/2014/main" id="{72BED551-73F9-4AFC-9673-6CCAA80A4C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2" name="Text Box 7">
          <a:extLst>
            <a:ext uri="{FF2B5EF4-FFF2-40B4-BE49-F238E27FC236}">
              <a16:creationId xmlns:a16="http://schemas.microsoft.com/office/drawing/2014/main" id="{27B883A1-509E-4523-84E4-FA16215CBD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3" name="Text Box 7">
          <a:extLst>
            <a:ext uri="{FF2B5EF4-FFF2-40B4-BE49-F238E27FC236}">
              <a16:creationId xmlns:a16="http://schemas.microsoft.com/office/drawing/2014/main" id="{C56A1448-DF98-4519-8399-CB4D1F261B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4" name="Text Box 7">
          <a:extLst>
            <a:ext uri="{FF2B5EF4-FFF2-40B4-BE49-F238E27FC236}">
              <a16:creationId xmlns:a16="http://schemas.microsoft.com/office/drawing/2014/main" id="{E95E56FC-29D2-402D-98EC-1196A0EDF5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5" name="Text Box 7">
          <a:extLst>
            <a:ext uri="{FF2B5EF4-FFF2-40B4-BE49-F238E27FC236}">
              <a16:creationId xmlns:a16="http://schemas.microsoft.com/office/drawing/2014/main" id="{B2BD39DC-5FF8-47AD-8B13-751719CDF5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6" name="Text Box 7">
          <a:extLst>
            <a:ext uri="{FF2B5EF4-FFF2-40B4-BE49-F238E27FC236}">
              <a16:creationId xmlns:a16="http://schemas.microsoft.com/office/drawing/2014/main" id="{ED2F49CC-A427-47D4-B4E6-0385A8FFB0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7" name="Text Box 7">
          <a:extLst>
            <a:ext uri="{FF2B5EF4-FFF2-40B4-BE49-F238E27FC236}">
              <a16:creationId xmlns:a16="http://schemas.microsoft.com/office/drawing/2014/main" id="{1486F9FA-B262-4A27-8597-6A90239727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8" name="Text Box 7">
          <a:extLst>
            <a:ext uri="{FF2B5EF4-FFF2-40B4-BE49-F238E27FC236}">
              <a16:creationId xmlns:a16="http://schemas.microsoft.com/office/drawing/2014/main" id="{8D1E7B13-688B-479D-998F-41127F5129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59" name="Text Box 7">
          <a:extLst>
            <a:ext uri="{FF2B5EF4-FFF2-40B4-BE49-F238E27FC236}">
              <a16:creationId xmlns:a16="http://schemas.microsoft.com/office/drawing/2014/main" id="{3654443D-6FFC-48A2-B9BB-97CE0E8C94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0" name="Text Box 7">
          <a:extLst>
            <a:ext uri="{FF2B5EF4-FFF2-40B4-BE49-F238E27FC236}">
              <a16:creationId xmlns:a16="http://schemas.microsoft.com/office/drawing/2014/main" id="{5C20522F-1061-4577-892A-FB9F3E7E07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1" name="Text Box 7">
          <a:extLst>
            <a:ext uri="{FF2B5EF4-FFF2-40B4-BE49-F238E27FC236}">
              <a16:creationId xmlns:a16="http://schemas.microsoft.com/office/drawing/2014/main" id="{5A8C71FB-96BF-43CB-851F-51C308BE5D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2" name="Text Box 7">
          <a:extLst>
            <a:ext uri="{FF2B5EF4-FFF2-40B4-BE49-F238E27FC236}">
              <a16:creationId xmlns:a16="http://schemas.microsoft.com/office/drawing/2014/main" id="{E8FC998F-C9D9-4EB8-8E12-49C36A92F1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3" name="Text Box 7">
          <a:extLst>
            <a:ext uri="{FF2B5EF4-FFF2-40B4-BE49-F238E27FC236}">
              <a16:creationId xmlns:a16="http://schemas.microsoft.com/office/drawing/2014/main" id="{4065D32F-0FE0-442F-989E-C831E69551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4" name="Text Box 7">
          <a:extLst>
            <a:ext uri="{FF2B5EF4-FFF2-40B4-BE49-F238E27FC236}">
              <a16:creationId xmlns:a16="http://schemas.microsoft.com/office/drawing/2014/main" id="{41430446-D0FA-46B1-85A6-3D8D74943E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5" name="Text Box 7">
          <a:extLst>
            <a:ext uri="{FF2B5EF4-FFF2-40B4-BE49-F238E27FC236}">
              <a16:creationId xmlns:a16="http://schemas.microsoft.com/office/drawing/2014/main" id="{1D0518DE-CF82-4F9E-A57A-DB2D91A23A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6" name="Text Box 7">
          <a:extLst>
            <a:ext uri="{FF2B5EF4-FFF2-40B4-BE49-F238E27FC236}">
              <a16:creationId xmlns:a16="http://schemas.microsoft.com/office/drawing/2014/main" id="{CC0A683C-3DD9-4990-90EB-DF3CF9867C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7" name="Text Box 7">
          <a:extLst>
            <a:ext uri="{FF2B5EF4-FFF2-40B4-BE49-F238E27FC236}">
              <a16:creationId xmlns:a16="http://schemas.microsoft.com/office/drawing/2014/main" id="{02CDF6BA-B96E-44B6-8631-245AE9D6D8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8" name="Text Box 7">
          <a:extLst>
            <a:ext uri="{FF2B5EF4-FFF2-40B4-BE49-F238E27FC236}">
              <a16:creationId xmlns:a16="http://schemas.microsoft.com/office/drawing/2014/main" id="{0F83FA4B-E0B2-4D2E-8506-1911D3B3E0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69" name="Text Box 7">
          <a:extLst>
            <a:ext uri="{FF2B5EF4-FFF2-40B4-BE49-F238E27FC236}">
              <a16:creationId xmlns:a16="http://schemas.microsoft.com/office/drawing/2014/main" id="{F95D4C42-F162-4A1E-8939-2F042680CA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0" name="Text Box 7">
          <a:extLst>
            <a:ext uri="{FF2B5EF4-FFF2-40B4-BE49-F238E27FC236}">
              <a16:creationId xmlns:a16="http://schemas.microsoft.com/office/drawing/2014/main" id="{835D40E1-6117-4744-B87B-15A655C8C0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1" name="Text Box 7">
          <a:extLst>
            <a:ext uri="{FF2B5EF4-FFF2-40B4-BE49-F238E27FC236}">
              <a16:creationId xmlns:a16="http://schemas.microsoft.com/office/drawing/2014/main" id="{96E865CE-3AA2-478E-AA75-CACF6F79F0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2" name="Text Box 7">
          <a:extLst>
            <a:ext uri="{FF2B5EF4-FFF2-40B4-BE49-F238E27FC236}">
              <a16:creationId xmlns:a16="http://schemas.microsoft.com/office/drawing/2014/main" id="{CE1982E7-79CB-4C71-B7E4-CF0450A20C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3" name="Text Box 7">
          <a:extLst>
            <a:ext uri="{FF2B5EF4-FFF2-40B4-BE49-F238E27FC236}">
              <a16:creationId xmlns:a16="http://schemas.microsoft.com/office/drawing/2014/main" id="{C2F3B219-31D8-4AEA-92D3-FDE6804478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4" name="Text Box 7">
          <a:extLst>
            <a:ext uri="{FF2B5EF4-FFF2-40B4-BE49-F238E27FC236}">
              <a16:creationId xmlns:a16="http://schemas.microsoft.com/office/drawing/2014/main" id="{CEDC0166-13D7-45ED-8C36-B7B5354877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5" name="Text Box 7">
          <a:extLst>
            <a:ext uri="{FF2B5EF4-FFF2-40B4-BE49-F238E27FC236}">
              <a16:creationId xmlns:a16="http://schemas.microsoft.com/office/drawing/2014/main" id="{DA01BF52-EB56-46D6-8714-E563151EF4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6" name="Text Box 7">
          <a:extLst>
            <a:ext uri="{FF2B5EF4-FFF2-40B4-BE49-F238E27FC236}">
              <a16:creationId xmlns:a16="http://schemas.microsoft.com/office/drawing/2014/main" id="{FE05F027-33AE-4054-A8CC-FAC5E525B3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7" name="Text Box 7">
          <a:extLst>
            <a:ext uri="{FF2B5EF4-FFF2-40B4-BE49-F238E27FC236}">
              <a16:creationId xmlns:a16="http://schemas.microsoft.com/office/drawing/2014/main" id="{BC67B423-3190-494B-A6ED-4173FB9867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8" name="Text Box 7">
          <a:extLst>
            <a:ext uri="{FF2B5EF4-FFF2-40B4-BE49-F238E27FC236}">
              <a16:creationId xmlns:a16="http://schemas.microsoft.com/office/drawing/2014/main" id="{A7AF68F5-0122-46F8-8D08-1310B56284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79" name="Text Box 7">
          <a:extLst>
            <a:ext uri="{FF2B5EF4-FFF2-40B4-BE49-F238E27FC236}">
              <a16:creationId xmlns:a16="http://schemas.microsoft.com/office/drawing/2014/main" id="{12B9592F-866F-4AA9-96F1-DB05FA08FB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0" name="Text Box 7">
          <a:extLst>
            <a:ext uri="{FF2B5EF4-FFF2-40B4-BE49-F238E27FC236}">
              <a16:creationId xmlns:a16="http://schemas.microsoft.com/office/drawing/2014/main" id="{328CEBC9-477F-45FB-8A31-0D625FAEFB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1" name="Text Box 7">
          <a:extLst>
            <a:ext uri="{FF2B5EF4-FFF2-40B4-BE49-F238E27FC236}">
              <a16:creationId xmlns:a16="http://schemas.microsoft.com/office/drawing/2014/main" id="{38EF6975-ADA0-4E2F-B86D-552872B2A3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2" name="Text Box 7">
          <a:extLst>
            <a:ext uri="{FF2B5EF4-FFF2-40B4-BE49-F238E27FC236}">
              <a16:creationId xmlns:a16="http://schemas.microsoft.com/office/drawing/2014/main" id="{8DE334C5-3003-4534-B96A-3DC98D71F6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3" name="Text Box 7">
          <a:extLst>
            <a:ext uri="{FF2B5EF4-FFF2-40B4-BE49-F238E27FC236}">
              <a16:creationId xmlns:a16="http://schemas.microsoft.com/office/drawing/2014/main" id="{E54E9282-1ACA-419B-AE58-2F8A8C302A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4" name="Text Box 7">
          <a:extLst>
            <a:ext uri="{FF2B5EF4-FFF2-40B4-BE49-F238E27FC236}">
              <a16:creationId xmlns:a16="http://schemas.microsoft.com/office/drawing/2014/main" id="{CB049847-0B15-4A98-B5C3-806171E2AB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5" name="Text Box 7">
          <a:extLst>
            <a:ext uri="{FF2B5EF4-FFF2-40B4-BE49-F238E27FC236}">
              <a16:creationId xmlns:a16="http://schemas.microsoft.com/office/drawing/2014/main" id="{310E5FFF-0007-4440-97A1-D020850942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6" name="Text Box 7">
          <a:extLst>
            <a:ext uri="{FF2B5EF4-FFF2-40B4-BE49-F238E27FC236}">
              <a16:creationId xmlns:a16="http://schemas.microsoft.com/office/drawing/2014/main" id="{6FA0CFAE-14BA-47C7-B656-9FE2C06FBC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7" name="Text Box 7">
          <a:extLst>
            <a:ext uri="{FF2B5EF4-FFF2-40B4-BE49-F238E27FC236}">
              <a16:creationId xmlns:a16="http://schemas.microsoft.com/office/drawing/2014/main" id="{4DC11486-5AFC-4615-915B-8262B0A462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8" name="Text Box 7">
          <a:extLst>
            <a:ext uri="{FF2B5EF4-FFF2-40B4-BE49-F238E27FC236}">
              <a16:creationId xmlns:a16="http://schemas.microsoft.com/office/drawing/2014/main" id="{689F7F2C-E859-4568-B792-8C65050250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89" name="Text Box 7">
          <a:extLst>
            <a:ext uri="{FF2B5EF4-FFF2-40B4-BE49-F238E27FC236}">
              <a16:creationId xmlns:a16="http://schemas.microsoft.com/office/drawing/2014/main" id="{B213BB06-DBF4-4F24-960B-2D1051CD2F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0" name="Text Box 7">
          <a:extLst>
            <a:ext uri="{FF2B5EF4-FFF2-40B4-BE49-F238E27FC236}">
              <a16:creationId xmlns:a16="http://schemas.microsoft.com/office/drawing/2014/main" id="{E51BBAB0-0E6B-4C01-8B2A-9D08EC9DD7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1" name="Text Box 7">
          <a:extLst>
            <a:ext uri="{FF2B5EF4-FFF2-40B4-BE49-F238E27FC236}">
              <a16:creationId xmlns:a16="http://schemas.microsoft.com/office/drawing/2014/main" id="{CBFD7C80-896F-40D0-90F2-98014D6494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2" name="Text Box 7">
          <a:extLst>
            <a:ext uri="{FF2B5EF4-FFF2-40B4-BE49-F238E27FC236}">
              <a16:creationId xmlns:a16="http://schemas.microsoft.com/office/drawing/2014/main" id="{D4F5D6E8-F6A5-421B-947F-729FA1533B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3" name="Text Box 7">
          <a:extLst>
            <a:ext uri="{FF2B5EF4-FFF2-40B4-BE49-F238E27FC236}">
              <a16:creationId xmlns:a16="http://schemas.microsoft.com/office/drawing/2014/main" id="{8D235948-51D9-4F62-9D6B-CB0C3607A6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4" name="Text Box 7">
          <a:extLst>
            <a:ext uri="{FF2B5EF4-FFF2-40B4-BE49-F238E27FC236}">
              <a16:creationId xmlns:a16="http://schemas.microsoft.com/office/drawing/2014/main" id="{12B00B12-0D56-4B4C-A8F4-C051E90FB5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5" name="Text Box 7">
          <a:extLst>
            <a:ext uri="{FF2B5EF4-FFF2-40B4-BE49-F238E27FC236}">
              <a16:creationId xmlns:a16="http://schemas.microsoft.com/office/drawing/2014/main" id="{6F1D2B81-CA44-448A-B489-AB597F641F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6" name="Text Box 7">
          <a:extLst>
            <a:ext uri="{FF2B5EF4-FFF2-40B4-BE49-F238E27FC236}">
              <a16:creationId xmlns:a16="http://schemas.microsoft.com/office/drawing/2014/main" id="{D880C857-216A-4D8F-9D34-BBB825BCC1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7" name="Text Box 7">
          <a:extLst>
            <a:ext uri="{FF2B5EF4-FFF2-40B4-BE49-F238E27FC236}">
              <a16:creationId xmlns:a16="http://schemas.microsoft.com/office/drawing/2014/main" id="{9F6EA427-8066-4381-83C1-95FE3746E0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8" name="Text Box 7">
          <a:extLst>
            <a:ext uri="{FF2B5EF4-FFF2-40B4-BE49-F238E27FC236}">
              <a16:creationId xmlns:a16="http://schemas.microsoft.com/office/drawing/2014/main" id="{7EC27C18-B6C7-43A5-8ED8-777C71F24C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899" name="Text Box 7">
          <a:extLst>
            <a:ext uri="{FF2B5EF4-FFF2-40B4-BE49-F238E27FC236}">
              <a16:creationId xmlns:a16="http://schemas.microsoft.com/office/drawing/2014/main" id="{BBF1F71F-2A38-4844-A2E3-FFEA89F203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0" name="Text Box 7">
          <a:extLst>
            <a:ext uri="{FF2B5EF4-FFF2-40B4-BE49-F238E27FC236}">
              <a16:creationId xmlns:a16="http://schemas.microsoft.com/office/drawing/2014/main" id="{85E6B41F-71A5-491F-898D-B410404873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1" name="Text Box 7">
          <a:extLst>
            <a:ext uri="{FF2B5EF4-FFF2-40B4-BE49-F238E27FC236}">
              <a16:creationId xmlns:a16="http://schemas.microsoft.com/office/drawing/2014/main" id="{44FFF1AC-868E-4C69-852A-6D89C0F81E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2" name="Text Box 7">
          <a:extLst>
            <a:ext uri="{FF2B5EF4-FFF2-40B4-BE49-F238E27FC236}">
              <a16:creationId xmlns:a16="http://schemas.microsoft.com/office/drawing/2014/main" id="{24BA75F7-2C7B-4652-BAA6-916F5525B1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3" name="Text Box 7">
          <a:extLst>
            <a:ext uri="{FF2B5EF4-FFF2-40B4-BE49-F238E27FC236}">
              <a16:creationId xmlns:a16="http://schemas.microsoft.com/office/drawing/2014/main" id="{C01A6958-4885-4C62-B7B8-4479E10260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4" name="Text Box 7">
          <a:extLst>
            <a:ext uri="{FF2B5EF4-FFF2-40B4-BE49-F238E27FC236}">
              <a16:creationId xmlns:a16="http://schemas.microsoft.com/office/drawing/2014/main" id="{D54FB0EF-8527-4F39-B883-7744953F4B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5" name="Text Box 7">
          <a:extLst>
            <a:ext uri="{FF2B5EF4-FFF2-40B4-BE49-F238E27FC236}">
              <a16:creationId xmlns:a16="http://schemas.microsoft.com/office/drawing/2014/main" id="{A991E020-E66E-48E9-B558-550F8C5212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6" name="Text Box 7">
          <a:extLst>
            <a:ext uri="{FF2B5EF4-FFF2-40B4-BE49-F238E27FC236}">
              <a16:creationId xmlns:a16="http://schemas.microsoft.com/office/drawing/2014/main" id="{0A426F4B-FE01-4115-86FE-F36294BE74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7" name="Text Box 7">
          <a:extLst>
            <a:ext uri="{FF2B5EF4-FFF2-40B4-BE49-F238E27FC236}">
              <a16:creationId xmlns:a16="http://schemas.microsoft.com/office/drawing/2014/main" id="{71D35C15-5C82-4353-82F2-CC0F643760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8" name="Text Box 7">
          <a:extLst>
            <a:ext uri="{FF2B5EF4-FFF2-40B4-BE49-F238E27FC236}">
              <a16:creationId xmlns:a16="http://schemas.microsoft.com/office/drawing/2014/main" id="{54A500AB-6A23-469D-A4E0-A077F2B6F6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09" name="Text Box 7">
          <a:extLst>
            <a:ext uri="{FF2B5EF4-FFF2-40B4-BE49-F238E27FC236}">
              <a16:creationId xmlns:a16="http://schemas.microsoft.com/office/drawing/2014/main" id="{63ADA7BA-FE52-4EAE-BF53-0E6B544ABF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0" name="Text Box 7">
          <a:extLst>
            <a:ext uri="{FF2B5EF4-FFF2-40B4-BE49-F238E27FC236}">
              <a16:creationId xmlns:a16="http://schemas.microsoft.com/office/drawing/2014/main" id="{44D88100-51D2-46DC-B8F5-DAB6012DB0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1" name="Text Box 7">
          <a:extLst>
            <a:ext uri="{FF2B5EF4-FFF2-40B4-BE49-F238E27FC236}">
              <a16:creationId xmlns:a16="http://schemas.microsoft.com/office/drawing/2014/main" id="{6E132005-C453-4A80-A1BC-7BC6162A95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2" name="Text Box 7">
          <a:extLst>
            <a:ext uri="{FF2B5EF4-FFF2-40B4-BE49-F238E27FC236}">
              <a16:creationId xmlns:a16="http://schemas.microsoft.com/office/drawing/2014/main" id="{1F244633-810B-407D-8946-39977AC676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3" name="Text Box 7">
          <a:extLst>
            <a:ext uri="{FF2B5EF4-FFF2-40B4-BE49-F238E27FC236}">
              <a16:creationId xmlns:a16="http://schemas.microsoft.com/office/drawing/2014/main" id="{BBC4FA67-43D9-4021-B95B-2C05C8EA42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4" name="Text Box 7">
          <a:extLst>
            <a:ext uri="{FF2B5EF4-FFF2-40B4-BE49-F238E27FC236}">
              <a16:creationId xmlns:a16="http://schemas.microsoft.com/office/drawing/2014/main" id="{0FF81602-1C47-46B8-BB99-95BCFCBD61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5" name="Text Box 7">
          <a:extLst>
            <a:ext uri="{FF2B5EF4-FFF2-40B4-BE49-F238E27FC236}">
              <a16:creationId xmlns:a16="http://schemas.microsoft.com/office/drawing/2014/main" id="{DE3BB558-4F75-4793-B3E9-0FA742298A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6" name="Text Box 7">
          <a:extLst>
            <a:ext uri="{FF2B5EF4-FFF2-40B4-BE49-F238E27FC236}">
              <a16:creationId xmlns:a16="http://schemas.microsoft.com/office/drawing/2014/main" id="{7E61A666-E044-43C7-B1D3-999B9BFBC8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7" name="Text Box 7">
          <a:extLst>
            <a:ext uri="{FF2B5EF4-FFF2-40B4-BE49-F238E27FC236}">
              <a16:creationId xmlns:a16="http://schemas.microsoft.com/office/drawing/2014/main" id="{F0751E44-6B04-44F8-88CE-417361D645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8" name="Text Box 7">
          <a:extLst>
            <a:ext uri="{FF2B5EF4-FFF2-40B4-BE49-F238E27FC236}">
              <a16:creationId xmlns:a16="http://schemas.microsoft.com/office/drawing/2014/main" id="{F3556A29-17C1-4538-8EEE-5F6A66ECE5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19" name="Text Box 7">
          <a:extLst>
            <a:ext uri="{FF2B5EF4-FFF2-40B4-BE49-F238E27FC236}">
              <a16:creationId xmlns:a16="http://schemas.microsoft.com/office/drawing/2014/main" id="{0DFDB25E-001C-46C9-938F-2BE7909FA4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0" name="Text Box 7">
          <a:extLst>
            <a:ext uri="{FF2B5EF4-FFF2-40B4-BE49-F238E27FC236}">
              <a16:creationId xmlns:a16="http://schemas.microsoft.com/office/drawing/2014/main" id="{7AC8E5CF-4192-4427-B6D6-AAE25B9089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1" name="Text Box 7">
          <a:extLst>
            <a:ext uri="{FF2B5EF4-FFF2-40B4-BE49-F238E27FC236}">
              <a16:creationId xmlns:a16="http://schemas.microsoft.com/office/drawing/2014/main" id="{7D5FA34E-D3CC-4F81-91A2-CD6E0E4CD5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2" name="Text Box 7">
          <a:extLst>
            <a:ext uri="{FF2B5EF4-FFF2-40B4-BE49-F238E27FC236}">
              <a16:creationId xmlns:a16="http://schemas.microsoft.com/office/drawing/2014/main" id="{E1B42B14-6CAB-410C-8735-5B83CB87E2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3" name="Text Box 7">
          <a:extLst>
            <a:ext uri="{FF2B5EF4-FFF2-40B4-BE49-F238E27FC236}">
              <a16:creationId xmlns:a16="http://schemas.microsoft.com/office/drawing/2014/main" id="{CA7BB3F2-057D-48F9-87B6-AA60EEB390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4" name="Text Box 7">
          <a:extLst>
            <a:ext uri="{FF2B5EF4-FFF2-40B4-BE49-F238E27FC236}">
              <a16:creationId xmlns:a16="http://schemas.microsoft.com/office/drawing/2014/main" id="{CC96E767-68DD-484E-A0DC-416D7A8BE5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5" name="Text Box 7">
          <a:extLst>
            <a:ext uri="{FF2B5EF4-FFF2-40B4-BE49-F238E27FC236}">
              <a16:creationId xmlns:a16="http://schemas.microsoft.com/office/drawing/2014/main" id="{1644E5A4-8941-4FF7-AA4E-1F0743EFE4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6" name="Text Box 7">
          <a:extLst>
            <a:ext uri="{FF2B5EF4-FFF2-40B4-BE49-F238E27FC236}">
              <a16:creationId xmlns:a16="http://schemas.microsoft.com/office/drawing/2014/main" id="{1F27BC98-6886-4932-8C72-DFDCA9B966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7" name="Text Box 7">
          <a:extLst>
            <a:ext uri="{FF2B5EF4-FFF2-40B4-BE49-F238E27FC236}">
              <a16:creationId xmlns:a16="http://schemas.microsoft.com/office/drawing/2014/main" id="{146208EA-A0CB-4DA3-BB78-1CD2BA06B6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8" name="Text Box 7">
          <a:extLst>
            <a:ext uri="{FF2B5EF4-FFF2-40B4-BE49-F238E27FC236}">
              <a16:creationId xmlns:a16="http://schemas.microsoft.com/office/drawing/2014/main" id="{4B16A132-4A39-4554-AF28-A443ED01DA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29" name="Text Box 7">
          <a:extLst>
            <a:ext uri="{FF2B5EF4-FFF2-40B4-BE49-F238E27FC236}">
              <a16:creationId xmlns:a16="http://schemas.microsoft.com/office/drawing/2014/main" id="{ED4DBBD5-7ED3-4394-AC2C-A70061AC95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0" name="Text Box 7">
          <a:extLst>
            <a:ext uri="{FF2B5EF4-FFF2-40B4-BE49-F238E27FC236}">
              <a16:creationId xmlns:a16="http://schemas.microsoft.com/office/drawing/2014/main" id="{284E838A-9B66-4C19-B426-E1DEC1CBDA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1" name="Text Box 7">
          <a:extLst>
            <a:ext uri="{FF2B5EF4-FFF2-40B4-BE49-F238E27FC236}">
              <a16:creationId xmlns:a16="http://schemas.microsoft.com/office/drawing/2014/main" id="{519110E5-9C11-4796-8EB0-8450BEB38A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2" name="Text Box 7">
          <a:extLst>
            <a:ext uri="{FF2B5EF4-FFF2-40B4-BE49-F238E27FC236}">
              <a16:creationId xmlns:a16="http://schemas.microsoft.com/office/drawing/2014/main" id="{303F6E85-A3AB-4C5B-929C-331A343555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3" name="Text Box 7">
          <a:extLst>
            <a:ext uri="{FF2B5EF4-FFF2-40B4-BE49-F238E27FC236}">
              <a16:creationId xmlns:a16="http://schemas.microsoft.com/office/drawing/2014/main" id="{89501F3B-0D0F-4137-8D8B-F3B4B6A7D1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4" name="Text Box 7">
          <a:extLst>
            <a:ext uri="{FF2B5EF4-FFF2-40B4-BE49-F238E27FC236}">
              <a16:creationId xmlns:a16="http://schemas.microsoft.com/office/drawing/2014/main" id="{1FE695F8-911F-4C15-801E-19CCB561F5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5" name="Text Box 7">
          <a:extLst>
            <a:ext uri="{FF2B5EF4-FFF2-40B4-BE49-F238E27FC236}">
              <a16:creationId xmlns:a16="http://schemas.microsoft.com/office/drawing/2014/main" id="{4AC7C630-9672-47AF-82C1-A6134C5959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6" name="Text Box 7">
          <a:extLst>
            <a:ext uri="{FF2B5EF4-FFF2-40B4-BE49-F238E27FC236}">
              <a16:creationId xmlns:a16="http://schemas.microsoft.com/office/drawing/2014/main" id="{82B5E1D1-6D7E-4388-9B9E-08626D3F48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7" name="Text Box 7">
          <a:extLst>
            <a:ext uri="{FF2B5EF4-FFF2-40B4-BE49-F238E27FC236}">
              <a16:creationId xmlns:a16="http://schemas.microsoft.com/office/drawing/2014/main" id="{50337D8D-7F98-4D30-ADC7-F441CED5DB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8" name="Text Box 7">
          <a:extLst>
            <a:ext uri="{FF2B5EF4-FFF2-40B4-BE49-F238E27FC236}">
              <a16:creationId xmlns:a16="http://schemas.microsoft.com/office/drawing/2014/main" id="{567B103B-0A4B-40A5-8C71-EFD2655FF4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39" name="Text Box 7">
          <a:extLst>
            <a:ext uri="{FF2B5EF4-FFF2-40B4-BE49-F238E27FC236}">
              <a16:creationId xmlns:a16="http://schemas.microsoft.com/office/drawing/2014/main" id="{15F26DEB-F868-486B-9A8D-2356A61FBB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0" name="Text Box 7">
          <a:extLst>
            <a:ext uri="{FF2B5EF4-FFF2-40B4-BE49-F238E27FC236}">
              <a16:creationId xmlns:a16="http://schemas.microsoft.com/office/drawing/2014/main" id="{EB76F55E-54C2-4849-840D-08090E600B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1" name="Text Box 7">
          <a:extLst>
            <a:ext uri="{FF2B5EF4-FFF2-40B4-BE49-F238E27FC236}">
              <a16:creationId xmlns:a16="http://schemas.microsoft.com/office/drawing/2014/main" id="{F52ACBD7-DB2A-4552-9D5F-F2CF11CE88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2" name="Text Box 7">
          <a:extLst>
            <a:ext uri="{FF2B5EF4-FFF2-40B4-BE49-F238E27FC236}">
              <a16:creationId xmlns:a16="http://schemas.microsoft.com/office/drawing/2014/main" id="{CBA9B4C4-380C-46A0-BC7E-13EFCC394C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3" name="Text Box 7">
          <a:extLst>
            <a:ext uri="{FF2B5EF4-FFF2-40B4-BE49-F238E27FC236}">
              <a16:creationId xmlns:a16="http://schemas.microsoft.com/office/drawing/2014/main" id="{6B5E1A66-409C-4576-B357-31B5E3193B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4" name="Text Box 7">
          <a:extLst>
            <a:ext uri="{FF2B5EF4-FFF2-40B4-BE49-F238E27FC236}">
              <a16:creationId xmlns:a16="http://schemas.microsoft.com/office/drawing/2014/main" id="{F6AF7880-A783-4046-804C-26BA4274BA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5" name="Text Box 7">
          <a:extLst>
            <a:ext uri="{FF2B5EF4-FFF2-40B4-BE49-F238E27FC236}">
              <a16:creationId xmlns:a16="http://schemas.microsoft.com/office/drawing/2014/main" id="{9D5AC521-9113-4292-A6E6-115989FFE7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6" name="Text Box 7">
          <a:extLst>
            <a:ext uri="{FF2B5EF4-FFF2-40B4-BE49-F238E27FC236}">
              <a16:creationId xmlns:a16="http://schemas.microsoft.com/office/drawing/2014/main" id="{FC353960-E1E5-4F7B-AF42-F4AAF21BD1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7" name="Text Box 7">
          <a:extLst>
            <a:ext uri="{FF2B5EF4-FFF2-40B4-BE49-F238E27FC236}">
              <a16:creationId xmlns:a16="http://schemas.microsoft.com/office/drawing/2014/main" id="{F85181CA-42EF-410E-BB05-7A71E8701C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8" name="Text Box 7">
          <a:extLst>
            <a:ext uri="{FF2B5EF4-FFF2-40B4-BE49-F238E27FC236}">
              <a16:creationId xmlns:a16="http://schemas.microsoft.com/office/drawing/2014/main" id="{95FBBAE0-FD3C-4D60-81E8-81213EDAB8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49" name="Text Box 7">
          <a:extLst>
            <a:ext uri="{FF2B5EF4-FFF2-40B4-BE49-F238E27FC236}">
              <a16:creationId xmlns:a16="http://schemas.microsoft.com/office/drawing/2014/main" id="{16ECD34B-10BA-43ED-94D1-AA240A3835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0" name="Text Box 7">
          <a:extLst>
            <a:ext uri="{FF2B5EF4-FFF2-40B4-BE49-F238E27FC236}">
              <a16:creationId xmlns:a16="http://schemas.microsoft.com/office/drawing/2014/main" id="{57D698B7-B217-482A-BBBF-11148C5701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1" name="Text Box 7">
          <a:extLst>
            <a:ext uri="{FF2B5EF4-FFF2-40B4-BE49-F238E27FC236}">
              <a16:creationId xmlns:a16="http://schemas.microsoft.com/office/drawing/2014/main" id="{BF144644-F33A-4581-A9C9-0B7050C649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2" name="Text Box 7">
          <a:extLst>
            <a:ext uri="{FF2B5EF4-FFF2-40B4-BE49-F238E27FC236}">
              <a16:creationId xmlns:a16="http://schemas.microsoft.com/office/drawing/2014/main" id="{DACE695C-504E-4588-8733-FFECAFF488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3" name="Text Box 7">
          <a:extLst>
            <a:ext uri="{FF2B5EF4-FFF2-40B4-BE49-F238E27FC236}">
              <a16:creationId xmlns:a16="http://schemas.microsoft.com/office/drawing/2014/main" id="{DE4985CF-524D-453C-8E0A-BCC6B45E2F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4" name="Text Box 7">
          <a:extLst>
            <a:ext uri="{FF2B5EF4-FFF2-40B4-BE49-F238E27FC236}">
              <a16:creationId xmlns:a16="http://schemas.microsoft.com/office/drawing/2014/main" id="{FC3C4B1A-F9E5-4F2C-B21A-286048BF91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5" name="Text Box 7">
          <a:extLst>
            <a:ext uri="{FF2B5EF4-FFF2-40B4-BE49-F238E27FC236}">
              <a16:creationId xmlns:a16="http://schemas.microsoft.com/office/drawing/2014/main" id="{4A89A006-5364-43AD-9142-FDA2F01173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6" name="Text Box 7">
          <a:extLst>
            <a:ext uri="{FF2B5EF4-FFF2-40B4-BE49-F238E27FC236}">
              <a16:creationId xmlns:a16="http://schemas.microsoft.com/office/drawing/2014/main" id="{55BC7784-7E79-48D7-BBE5-ACA0515B45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7" name="Text Box 7">
          <a:extLst>
            <a:ext uri="{FF2B5EF4-FFF2-40B4-BE49-F238E27FC236}">
              <a16:creationId xmlns:a16="http://schemas.microsoft.com/office/drawing/2014/main" id="{7F3A801B-7704-4EF0-B3D2-E005E90B11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8" name="Text Box 7">
          <a:extLst>
            <a:ext uri="{FF2B5EF4-FFF2-40B4-BE49-F238E27FC236}">
              <a16:creationId xmlns:a16="http://schemas.microsoft.com/office/drawing/2014/main" id="{73F3295C-1F6D-4724-BD14-B1A801D32F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59" name="Text Box 7">
          <a:extLst>
            <a:ext uri="{FF2B5EF4-FFF2-40B4-BE49-F238E27FC236}">
              <a16:creationId xmlns:a16="http://schemas.microsoft.com/office/drawing/2014/main" id="{1DEBDFA2-7A3B-4A1F-B37E-13C56D1405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0" name="Text Box 7">
          <a:extLst>
            <a:ext uri="{FF2B5EF4-FFF2-40B4-BE49-F238E27FC236}">
              <a16:creationId xmlns:a16="http://schemas.microsoft.com/office/drawing/2014/main" id="{44DF28F3-78F9-4E49-A40E-C6C6729949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1" name="Text Box 7">
          <a:extLst>
            <a:ext uri="{FF2B5EF4-FFF2-40B4-BE49-F238E27FC236}">
              <a16:creationId xmlns:a16="http://schemas.microsoft.com/office/drawing/2014/main" id="{D5EB0C62-0332-4B55-A649-ED7193B660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2" name="Text Box 7">
          <a:extLst>
            <a:ext uri="{FF2B5EF4-FFF2-40B4-BE49-F238E27FC236}">
              <a16:creationId xmlns:a16="http://schemas.microsoft.com/office/drawing/2014/main" id="{4299BA5C-DC44-497F-A196-2531D1CCD6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3" name="Text Box 7">
          <a:extLst>
            <a:ext uri="{FF2B5EF4-FFF2-40B4-BE49-F238E27FC236}">
              <a16:creationId xmlns:a16="http://schemas.microsoft.com/office/drawing/2014/main" id="{FE5D96C3-8FD5-4584-AAE4-A1C35D2B36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4" name="Text Box 7">
          <a:extLst>
            <a:ext uri="{FF2B5EF4-FFF2-40B4-BE49-F238E27FC236}">
              <a16:creationId xmlns:a16="http://schemas.microsoft.com/office/drawing/2014/main" id="{3908B636-24B4-47A0-BD8B-0BE628793B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5" name="Text Box 7">
          <a:extLst>
            <a:ext uri="{FF2B5EF4-FFF2-40B4-BE49-F238E27FC236}">
              <a16:creationId xmlns:a16="http://schemas.microsoft.com/office/drawing/2014/main" id="{1B2A96AD-F88F-4C91-A141-5BB9FD0D9F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6" name="Text Box 7">
          <a:extLst>
            <a:ext uri="{FF2B5EF4-FFF2-40B4-BE49-F238E27FC236}">
              <a16:creationId xmlns:a16="http://schemas.microsoft.com/office/drawing/2014/main" id="{B4E28A3F-E39E-4AC1-A1AB-FD06D96A58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7" name="Text Box 7">
          <a:extLst>
            <a:ext uri="{FF2B5EF4-FFF2-40B4-BE49-F238E27FC236}">
              <a16:creationId xmlns:a16="http://schemas.microsoft.com/office/drawing/2014/main" id="{C1AAF989-73C3-4441-A480-E2D7DE84E9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8" name="Text Box 7">
          <a:extLst>
            <a:ext uri="{FF2B5EF4-FFF2-40B4-BE49-F238E27FC236}">
              <a16:creationId xmlns:a16="http://schemas.microsoft.com/office/drawing/2014/main" id="{B11723F2-3390-4546-BB05-B7C47A86D6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69" name="Text Box 7">
          <a:extLst>
            <a:ext uri="{FF2B5EF4-FFF2-40B4-BE49-F238E27FC236}">
              <a16:creationId xmlns:a16="http://schemas.microsoft.com/office/drawing/2014/main" id="{C9B94304-808C-4A1C-8767-D9C0A1ACC5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0" name="Text Box 7">
          <a:extLst>
            <a:ext uri="{FF2B5EF4-FFF2-40B4-BE49-F238E27FC236}">
              <a16:creationId xmlns:a16="http://schemas.microsoft.com/office/drawing/2014/main" id="{08E471D3-78C8-4BF1-A031-25EB886A9B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1" name="Text Box 7">
          <a:extLst>
            <a:ext uri="{FF2B5EF4-FFF2-40B4-BE49-F238E27FC236}">
              <a16:creationId xmlns:a16="http://schemas.microsoft.com/office/drawing/2014/main" id="{6C1A1E6D-EE7D-4AAE-8456-E6930617DC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2" name="Text Box 7">
          <a:extLst>
            <a:ext uri="{FF2B5EF4-FFF2-40B4-BE49-F238E27FC236}">
              <a16:creationId xmlns:a16="http://schemas.microsoft.com/office/drawing/2014/main" id="{581797C0-7B55-443C-ACC9-6C4B247A7C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3" name="Text Box 7">
          <a:extLst>
            <a:ext uri="{FF2B5EF4-FFF2-40B4-BE49-F238E27FC236}">
              <a16:creationId xmlns:a16="http://schemas.microsoft.com/office/drawing/2014/main" id="{4D9AB4FF-E454-47B2-937C-AE7EA66399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4" name="Text Box 7">
          <a:extLst>
            <a:ext uri="{FF2B5EF4-FFF2-40B4-BE49-F238E27FC236}">
              <a16:creationId xmlns:a16="http://schemas.microsoft.com/office/drawing/2014/main" id="{73D5DD71-4F59-4E62-95EC-358F722357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5" name="Text Box 7">
          <a:extLst>
            <a:ext uri="{FF2B5EF4-FFF2-40B4-BE49-F238E27FC236}">
              <a16:creationId xmlns:a16="http://schemas.microsoft.com/office/drawing/2014/main" id="{A01A2A5A-45AE-4E0D-A097-6129A1054D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6" name="Text Box 7">
          <a:extLst>
            <a:ext uri="{FF2B5EF4-FFF2-40B4-BE49-F238E27FC236}">
              <a16:creationId xmlns:a16="http://schemas.microsoft.com/office/drawing/2014/main" id="{1AADF2FC-D1E5-4172-984D-1F77C4E4EE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7" name="Text Box 7">
          <a:extLst>
            <a:ext uri="{FF2B5EF4-FFF2-40B4-BE49-F238E27FC236}">
              <a16:creationId xmlns:a16="http://schemas.microsoft.com/office/drawing/2014/main" id="{F13A8F79-AD8B-42E5-8C8C-85930147B2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8" name="Text Box 7">
          <a:extLst>
            <a:ext uri="{FF2B5EF4-FFF2-40B4-BE49-F238E27FC236}">
              <a16:creationId xmlns:a16="http://schemas.microsoft.com/office/drawing/2014/main" id="{6EF31637-7AF8-4823-9C99-1B9FABF466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79" name="Text Box 7">
          <a:extLst>
            <a:ext uri="{FF2B5EF4-FFF2-40B4-BE49-F238E27FC236}">
              <a16:creationId xmlns:a16="http://schemas.microsoft.com/office/drawing/2014/main" id="{9287EEC7-23DF-4D33-8188-3957796092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0" name="Text Box 7">
          <a:extLst>
            <a:ext uri="{FF2B5EF4-FFF2-40B4-BE49-F238E27FC236}">
              <a16:creationId xmlns:a16="http://schemas.microsoft.com/office/drawing/2014/main" id="{EA4577DB-EF67-4142-B5D3-F343746DA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1" name="Text Box 7">
          <a:extLst>
            <a:ext uri="{FF2B5EF4-FFF2-40B4-BE49-F238E27FC236}">
              <a16:creationId xmlns:a16="http://schemas.microsoft.com/office/drawing/2014/main" id="{88D285AB-ED0A-43BB-8168-35B44DDE3D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2" name="Text Box 7">
          <a:extLst>
            <a:ext uri="{FF2B5EF4-FFF2-40B4-BE49-F238E27FC236}">
              <a16:creationId xmlns:a16="http://schemas.microsoft.com/office/drawing/2014/main" id="{A6ABE580-A540-44E6-81B8-DCAF99261F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3" name="Text Box 7">
          <a:extLst>
            <a:ext uri="{FF2B5EF4-FFF2-40B4-BE49-F238E27FC236}">
              <a16:creationId xmlns:a16="http://schemas.microsoft.com/office/drawing/2014/main" id="{1E48C1EA-5536-4721-BA5B-E4F3EA41AC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4" name="Text Box 7">
          <a:extLst>
            <a:ext uri="{FF2B5EF4-FFF2-40B4-BE49-F238E27FC236}">
              <a16:creationId xmlns:a16="http://schemas.microsoft.com/office/drawing/2014/main" id="{7232BBBB-3427-442A-B90E-1BFB6CC799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5" name="Text Box 7">
          <a:extLst>
            <a:ext uri="{FF2B5EF4-FFF2-40B4-BE49-F238E27FC236}">
              <a16:creationId xmlns:a16="http://schemas.microsoft.com/office/drawing/2014/main" id="{9B8E44CE-F1DB-407C-A269-DF6FE4D3F7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6" name="Text Box 7">
          <a:extLst>
            <a:ext uri="{FF2B5EF4-FFF2-40B4-BE49-F238E27FC236}">
              <a16:creationId xmlns:a16="http://schemas.microsoft.com/office/drawing/2014/main" id="{DD0F7742-47C5-41F4-B5FF-8A91B719F2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7" name="Text Box 7">
          <a:extLst>
            <a:ext uri="{FF2B5EF4-FFF2-40B4-BE49-F238E27FC236}">
              <a16:creationId xmlns:a16="http://schemas.microsoft.com/office/drawing/2014/main" id="{BAC44FBA-A6B5-4EAE-9B28-816CD5A50A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8" name="Text Box 7">
          <a:extLst>
            <a:ext uri="{FF2B5EF4-FFF2-40B4-BE49-F238E27FC236}">
              <a16:creationId xmlns:a16="http://schemas.microsoft.com/office/drawing/2014/main" id="{C4EF21F5-0FD0-4A89-BF1D-7D2E8F39FC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89" name="Text Box 7">
          <a:extLst>
            <a:ext uri="{FF2B5EF4-FFF2-40B4-BE49-F238E27FC236}">
              <a16:creationId xmlns:a16="http://schemas.microsoft.com/office/drawing/2014/main" id="{D5773B02-0BE4-413E-A4AA-C81A5B977A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0" name="Text Box 7">
          <a:extLst>
            <a:ext uri="{FF2B5EF4-FFF2-40B4-BE49-F238E27FC236}">
              <a16:creationId xmlns:a16="http://schemas.microsoft.com/office/drawing/2014/main" id="{A8C4FB4F-E2C6-4607-8E8C-DCF83E2525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1" name="Text Box 7">
          <a:extLst>
            <a:ext uri="{FF2B5EF4-FFF2-40B4-BE49-F238E27FC236}">
              <a16:creationId xmlns:a16="http://schemas.microsoft.com/office/drawing/2014/main" id="{8455DD0A-1614-40D7-ACA9-252C27EE8D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2" name="Text Box 7">
          <a:extLst>
            <a:ext uri="{FF2B5EF4-FFF2-40B4-BE49-F238E27FC236}">
              <a16:creationId xmlns:a16="http://schemas.microsoft.com/office/drawing/2014/main" id="{4026911B-9251-4F59-B7A0-C86FEB89BD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3" name="Text Box 7">
          <a:extLst>
            <a:ext uri="{FF2B5EF4-FFF2-40B4-BE49-F238E27FC236}">
              <a16:creationId xmlns:a16="http://schemas.microsoft.com/office/drawing/2014/main" id="{71C09813-836E-47B3-A8D6-F97C516C47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4" name="Text Box 7">
          <a:extLst>
            <a:ext uri="{FF2B5EF4-FFF2-40B4-BE49-F238E27FC236}">
              <a16:creationId xmlns:a16="http://schemas.microsoft.com/office/drawing/2014/main" id="{CFE0A63E-05A8-4B98-BBB3-1B41D36A0C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5" name="Text Box 7">
          <a:extLst>
            <a:ext uri="{FF2B5EF4-FFF2-40B4-BE49-F238E27FC236}">
              <a16:creationId xmlns:a16="http://schemas.microsoft.com/office/drawing/2014/main" id="{9E1FE83B-8359-4A39-8622-A18F06265F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6" name="Text Box 7">
          <a:extLst>
            <a:ext uri="{FF2B5EF4-FFF2-40B4-BE49-F238E27FC236}">
              <a16:creationId xmlns:a16="http://schemas.microsoft.com/office/drawing/2014/main" id="{B51C0542-9E89-45F2-A1D8-4D76F9E77C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7" name="Text Box 7">
          <a:extLst>
            <a:ext uri="{FF2B5EF4-FFF2-40B4-BE49-F238E27FC236}">
              <a16:creationId xmlns:a16="http://schemas.microsoft.com/office/drawing/2014/main" id="{B0DC5E60-5A37-412C-944D-8E9B03045F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8" name="Text Box 7">
          <a:extLst>
            <a:ext uri="{FF2B5EF4-FFF2-40B4-BE49-F238E27FC236}">
              <a16:creationId xmlns:a16="http://schemas.microsoft.com/office/drawing/2014/main" id="{951AACEE-F403-4BFC-9FFE-C3CCC5CF9A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4999" name="Text Box 7">
          <a:extLst>
            <a:ext uri="{FF2B5EF4-FFF2-40B4-BE49-F238E27FC236}">
              <a16:creationId xmlns:a16="http://schemas.microsoft.com/office/drawing/2014/main" id="{88DE8B3E-1AB9-46B8-8BF4-42067A82C5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0" name="Text Box 7">
          <a:extLst>
            <a:ext uri="{FF2B5EF4-FFF2-40B4-BE49-F238E27FC236}">
              <a16:creationId xmlns:a16="http://schemas.microsoft.com/office/drawing/2014/main" id="{7AD5CC15-C263-40A1-AD53-FFF196962A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1" name="Text Box 7">
          <a:extLst>
            <a:ext uri="{FF2B5EF4-FFF2-40B4-BE49-F238E27FC236}">
              <a16:creationId xmlns:a16="http://schemas.microsoft.com/office/drawing/2014/main" id="{A55DAD2B-6625-4228-883F-2FC025E2EF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2" name="Text Box 7">
          <a:extLst>
            <a:ext uri="{FF2B5EF4-FFF2-40B4-BE49-F238E27FC236}">
              <a16:creationId xmlns:a16="http://schemas.microsoft.com/office/drawing/2014/main" id="{2AA00E83-FBE1-4799-986D-E9561E16F7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3" name="Text Box 7">
          <a:extLst>
            <a:ext uri="{FF2B5EF4-FFF2-40B4-BE49-F238E27FC236}">
              <a16:creationId xmlns:a16="http://schemas.microsoft.com/office/drawing/2014/main" id="{49861001-9FCD-4E7D-9020-0B6D3765AC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4" name="Text Box 7">
          <a:extLst>
            <a:ext uri="{FF2B5EF4-FFF2-40B4-BE49-F238E27FC236}">
              <a16:creationId xmlns:a16="http://schemas.microsoft.com/office/drawing/2014/main" id="{074ACB05-B390-4170-BEAB-6477A64095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5" name="Text Box 7">
          <a:extLst>
            <a:ext uri="{FF2B5EF4-FFF2-40B4-BE49-F238E27FC236}">
              <a16:creationId xmlns:a16="http://schemas.microsoft.com/office/drawing/2014/main" id="{3AD06829-2C60-42A5-926B-4305BCC3E8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6" name="Text Box 7">
          <a:extLst>
            <a:ext uri="{FF2B5EF4-FFF2-40B4-BE49-F238E27FC236}">
              <a16:creationId xmlns:a16="http://schemas.microsoft.com/office/drawing/2014/main" id="{66678CC2-8406-4AFF-8D2C-E5F04AF011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7" name="Text Box 7">
          <a:extLst>
            <a:ext uri="{FF2B5EF4-FFF2-40B4-BE49-F238E27FC236}">
              <a16:creationId xmlns:a16="http://schemas.microsoft.com/office/drawing/2014/main" id="{333A3BF0-C98C-4E71-80EA-FE4DAF9F6C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008" name="Text Box 7">
          <a:extLst>
            <a:ext uri="{FF2B5EF4-FFF2-40B4-BE49-F238E27FC236}">
              <a16:creationId xmlns:a16="http://schemas.microsoft.com/office/drawing/2014/main" id="{A38DE34A-D56C-46C8-93DC-4D8009A97C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5009" name="Text Box 7">
          <a:extLst>
            <a:ext uri="{FF2B5EF4-FFF2-40B4-BE49-F238E27FC236}">
              <a16:creationId xmlns:a16="http://schemas.microsoft.com/office/drawing/2014/main" id="{6ED6FB04-E6D0-4915-9AE2-DA898F35B0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0" name="Text Box 7">
          <a:extLst>
            <a:ext uri="{FF2B5EF4-FFF2-40B4-BE49-F238E27FC236}">
              <a16:creationId xmlns:a16="http://schemas.microsoft.com/office/drawing/2014/main" id="{F13A460E-5F77-484B-9085-1486F2137F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1" name="Text Box 7">
          <a:extLst>
            <a:ext uri="{FF2B5EF4-FFF2-40B4-BE49-F238E27FC236}">
              <a16:creationId xmlns:a16="http://schemas.microsoft.com/office/drawing/2014/main" id="{7CEBBF6A-3DDF-4BC8-B7B5-CC6AEF3B6B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2" name="Text Box 7">
          <a:extLst>
            <a:ext uri="{FF2B5EF4-FFF2-40B4-BE49-F238E27FC236}">
              <a16:creationId xmlns:a16="http://schemas.microsoft.com/office/drawing/2014/main" id="{C43888BC-7D11-40B0-8E60-CE5FDBA8D7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3" name="Text Box 7">
          <a:extLst>
            <a:ext uri="{FF2B5EF4-FFF2-40B4-BE49-F238E27FC236}">
              <a16:creationId xmlns:a16="http://schemas.microsoft.com/office/drawing/2014/main" id="{2485F43B-21AE-4165-8DF4-34B18F8227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4" name="Text Box 7">
          <a:extLst>
            <a:ext uri="{FF2B5EF4-FFF2-40B4-BE49-F238E27FC236}">
              <a16:creationId xmlns:a16="http://schemas.microsoft.com/office/drawing/2014/main" id="{1A80677E-4C73-4729-AB6F-62CBDC5733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5" name="Text Box 7">
          <a:extLst>
            <a:ext uri="{FF2B5EF4-FFF2-40B4-BE49-F238E27FC236}">
              <a16:creationId xmlns:a16="http://schemas.microsoft.com/office/drawing/2014/main" id="{F63087D1-BD39-4D2C-91D0-72BAF53D40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6" name="Text Box 7">
          <a:extLst>
            <a:ext uri="{FF2B5EF4-FFF2-40B4-BE49-F238E27FC236}">
              <a16:creationId xmlns:a16="http://schemas.microsoft.com/office/drawing/2014/main" id="{003B19F7-F2E5-4948-AE63-D18AFD16E6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7" name="Text Box 7">
          <a:extLst>
            <a:ext uri="{FF2B5EF4-FFF2-40B4-BE49-F238E27FC236}">
              <a16:creationId xmlns:a16="http://schemas.microsoft.com/office/drawing/2014/main" id="{D266296A-90C4-4D33-AA39-16B0739F32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8" name="Text Box 7">
          <a:extLst>
            <a:ext uri="{FF2B5EF4-FFF2-40B4-BE49-F238E27FC236}">
              <a16:creationId xmlns:a16="http://schemas.microsoft.com/office/drawing/2014/main" id="{0DF1CD65-56F5-4170-90C8-923982381B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19" name="Text Box 7">
          <a:extLst>
            <a:ext uri="{FF2B5EF4-FFF2-40B4-BE49-F238E27FC236}">
              <a16:creationId xmlns:a16="http://schemas.microsoft.com/office/drawing/2014/main" id="{23A1C888-7D87-4127-9B43-1F3526F2A0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0" name="Text Box 7">
          <a:extLst>
            <a:ext uri="{FF2B5EF4-FFF2-40B4-BE49-F238E27FC236}">
              <a16:creationId xmlns:a16="http://schemas.microsoft.com/office/drawing/2014/main" id="{3D88C16A-EA3C-458A-ACAF-E84D9143A7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1" name="Text Box 7">
          <a:extLst>
            <a:ext uri="{FF2B5EF4-FFF2-40B4-BE49-F238E27FC236}">
              <a16:creationId xmlns:a16="http://schemas.microsoft.com/office/drawing/2014/main" id="{97F34490-4C1B-438D-BB12-CF3F34EB37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2" name="Text Box 7">
          <a:extLst>
            <a:ext uri="{FF2B5EF4-FFF2-40B4-BE49-F238E27FC236}">
              <a16:creationId xmlns:a16="http://schemas.microsoft.com/office/drawing/2014/main" id="{74123DE6-5970-4D7D-874C-82C87A1284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3" name="Text Box 7">
          <a:extLst>
            <a:ext uri="{FF2B5EF4-FFF2-40B4-BE49-F238E27FC236}">
              <a16:creationId xmlns:a16="http://schemas.microsoft.com/office/drawing/2014/main" id="{11D6D24F-D4CE-44DB-A02B-6E908B2FEE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4" name="Text Box 7">
          <a:extLst>
            <a:ext uri="{FF2B5EF4-FFF2-40B4-BE49-F238E27FC236}">
              <a16:creationId xmlns:a16="http://schemas.microsoft.com/office/drawing/2014/main" id="{72D716F6-F040-411A-A2D0-E4F8811902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5" name="Text Box 7">
          <a:extLst>
            <a:ext uri="{FF2B5EF4-FFF2-40B4-BE49-F238E27FC236}">
              <a16:creationId xmlns:a16="http://schemas.microsoft.com/office/drawing/2014/main" id="{6250E113-D62E-4A4B-822D-7E6E17AC8A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6" name="Text Box 7">
          <a:extLst>
            <a:ext uri="{FF2B5EF4-FFF2-40B4-BE49-F238E27FC236}">
              <a16:creationId xmlns:a16="http://schemas.microsoft.com/office/drawing/2014/main" id="{E0753E23-14D2-4628-A862-8C7C1BF3D3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7" name="Text Box 7">
          <a:extLst>
            <a:ext uri="{FF2B5EF4-FFF2-40B4-BE49-F238E27FC236}">
              <a16:creationId xmlns:a16="http://schemas.microsoft.com/office/drawing/2014/main" id="{FC0947EA-7A1F-469F-AD75-3F062F7A49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8" name="Text Box 7">
          <a:extLst>
            <a:ext uri="{FF2B5EF4-FFF2-40B4-BE49-F238E27FC236}">
              <a16:creationId xmlns:a16="http://schemas.microsoft.com/office/drawing/2014/main" id="{BB45081C-BF10-4147-B03D-538118D49C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29" name="Text Box 7">
          <a:extLst>
            <a:ext uri="{FF2B5EF4-FFF2-40B4-BE49-F238E27FC236}">
              <a16:creationId xmlns:a16="http://schemas.microsoft.com/office/drawing/2014/main" id="{8A5C1646-E6F9-4DFA-9CEB-BE14CADE5E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0" name="Text Box 7">
          <a:extLst>
            <a:ext uri="{FF2B5EF4-FFF2-40B4-BE49-F238E27FC236}">
              <a16:creationId xmlns:a16="http://schemas.microsoft.com/office/drawing/2014/main" id="{34475A2C-4D87-40B2-9A48-AE501FBD31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1" name="Text Box 7">
          <a:extLst>
            <a:ext uri="{FF2B5EF4-FFF2-40B4-BE49-F238E27FC236}">
              <a16:creationId xmlns:a16="http://schemas.microsoft.com/office/drawing/2014/main" id="{AAABE0B7-BCAA-463D-B46B-8CA1E725DF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2" name="Text Box 7">
          <a:extLst>
            <a:ext uri="{FF2B5EF4-FFF2-40B4-BE49-F238E27FC236}">
              <a16:creationId xmlns:a16="http://schemas.microsoft.com/office/drawing/2014/main" id="{838708E5-CC23-42CE-B160-9209FEAAEC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3" name="Text Box 7">
          <a:extLst>
            <a:ext uri="{FF2B5EF4-FFF2-40B4-BE49-F238E27FC236}">
              <a16:creationId xmlns:a16="http://schemas.microsoft.com/office/drawing/2014/main" id="{DCADC1B5-B739-4151-B7FC-33226E60DE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4" name="Text Box 7">
          <a:extLst>
            <a:ext uri="{FF2B5EF4-FFF2-40B4-BE49-F238E27FC236}">
              <a16:creationId xmlns:a16="http://schemas.microsoft.com/office/drawing/2014/main" id="{583D2CD2-ACDA-4E35-A285-40E7341027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5" name="Text Box 7">
          <a:extLst>
            <a:ext uri="{FF2B5EF4-FFF2-40B4-BE49-F238E27FC236}">
              <a16:creationId xmlns:a16="http://schemas.microsoft.com/office/drawing/2014/main" id="{87AC6DF8-A67D-4D93-9374-0852AA28F7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6" name="Text Box 7">
          <a:extLst>
            <a:ext uri="{FF2B5EF4-FFF2-40B4-BE49-F238E27FC236}">
              <a16:creationId xmlns:a16="http://schemas.microsoft.com/office/drawing/2014/main" id="{F68D329E-2B7B-4D41-9129-0277A2DAE6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7" name="Text Box 7">
          <a:extLst>
            <a:ext uri="{FF2B5EF4-FFF2-40B4-BE49-F238E27FC236}">
              <a16:creationId xmlns:a16="http://schemas.microsoft.com/office/drawing/2014/main" id="{86DD092D-88BB-4A32-9589-6ABAFFFE23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8" name="Text Box 7">
          <a:extLst>
            <a:ext uri="{FF2B5EF4-FFF2-40B4-BE49-F238E27FC236}">
              <a16:creationId xmlns:a16="http://schemas.microsoft.com/office/drawing/2014/main" id="{4A36DCB5-07F0-4F71-9844-BBCDBEC32A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39" name="Text Box 7">
          <a:extLst>
            <a:ext uri="{FF2B5EF4-FFF2-40B4-BE49-F238E27FC236}">
              <a16:creationId xmlns:a16="http://schemas.microsoft.com/office/drawing/2014/main" id="{C2A6BC6F-2951-46DD-85A9-803F508A70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0" name="Text Box 7">
          <a:extLst>
            <a:ext uri="{FF2B5EF4-FFF2-40B4-BE49-F238E27FC236}">
              <a16:creationId xmlns:a16="http://schemas.microsoft.com/office/drawing/2014/main" id="{E5D08506-40F2-479B-9BD2-AD0170BB06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1" name="Text Box 7">
          <a:extLst>
            <a:ext uri="{FF2B5EF4-FFF2-40B4-BE49-F238E27FC236}">
              <a16:creationId xmlns:a16="http://schemas.microsoft.com/office/drawing/2014/main" id="{3425A9CE-E8F6-4293-A71B-E2162141EA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2" name="Text Box 7">
          <a:extLst>
            <a:ext uri="{FF2B5EF4-FFF2-40B4-BE49-F238E27FC236}">
              <a16:creationId xmlns:a16="http://schemas.microsoft.com/office/drawing/2014/main" id="{7E886A9B-0E27-4293-A5E7-574F585864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3" name="Text Box 7">
          <a:extLst>
            <a:ext uri="{FF2B5EF4-FFF2-40B4-BE49-F238E27FC236}">
              <a16:creationId xmlns:a16="http://schemas.microsoft.com/office/drawing/2014/main" id="{4A7C40B3-2DE3-48C8-9944-AA183F5922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4" name="Text Box 7">
          <a:extLst>
            <a:ext uri="{FF2B5EF4-FFF2-40B4-BE49-F238E27FC236}">
              <a16:creationId xmlns:a16="http://schemas.microsoft.com/office/drawing/2014/main" id="{2D33A9B7-A9E6-4B4E-844D-C40E0CDF7B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5" name="Text Box 7">
          <a:extLst>
            <a:ext uri="{FF2B5EF4-FFF2-40B4-BE49-F238E27FC236}">
              <a16:creationId xmlns:a16="http://schemas.microsoft.com/office/drawing/2014/main" id="{D645F994-EAF9-4A2D-8DC3-A1BAB40D54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6" name="Text Box 7">
          <a:extLst>
            <a:ext uri="{FF2B5EF4-FFF2-40B4-BE49-F238E27FC236}">
              <a16:creationId xmlns:a16="http://schemas.microsoft.com/office/drawing/2014/main" id="{D9DA61B4-DB44-4265-91DF-C127549D6D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7" name="Text Box 7">
          <a:extLst>
            <a:ext uri="{FF2B5EF4-FFF2-40B4-BE49-F238E27FC236}">
              <a16:creationId xmlns:a16="http://schemas.microsoft.com/office/drawing/2014/main" id="{1F50CFF1-EC73-4A2A-B2A1-796698C1A9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8" name="Text Box 7">
          <a:extLst>
            <a:ext uri="{FF2B5EF4-FFF2-40B4-BE49-F238E27FC236}">
              <a16:creationId xmlns:a16="http://schemas.microsoft.com/office/drawing/2014/main" id="{9BBBDF09-C7FB-4733-A018-8D46C69783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49" name="Text Box 7">
          <a:extLst>
            <a:ext uri="{FF2B5EF4-FFF2-40B4-BE49-F238E27FC236}">
              <a16:creationId xmlns:a16="http://schemas.microsoft.com/office/drawing/2014/main" id="{91AE4CAA-D343-4DAC-9ECB-61629930A7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0" name="Text Box 7">
          <a:extLst>
            <a:ext uri="{FF2B5EF4-FFF2-40B4-BE49-F238E27FC236}">
              <a16:creationId xmlns:a16="http://schemas.microsoft.com/office/drawing/2014/main" id="{0A2754D2-B75D-4A49-BF0D-4851D8D799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1" name="Text Box 7">
          <a:extLst>
            <a:ext uri="{FF2B5EF4-FFF2-40B4-BE49-F238E27FC236}">
              <a16:creationId xmlns:a16="http://schemas.microsoft.com/office/drawing/2014/main" id="{0D5647C2-8677-43F2-AC4F-EA05DF4019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2" name="Text Box 7">
          <a:extLst>
            <a:ext uri="{FF2B5EF4-FFF2-40B4-BE49-F238E27FC236}">
              <a16:creationId xmlns:a16="http://schemas.microsoft.com/office/drawing/2014/main" id="{0EA9BA87-A2A3-4A7D-8830-3ACB05194C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3" name="Text Box 7">
          <a:extLst>
            <a:ext uri="{FF2B5EF4-FFF2-40B4-BE49-F238E27FC236}">
              <a16:creationId xmlns:a16="http://schemas.microsoft.com/office/drawing/2014/main" id="{2A9B1FBB-0E89-4553-B0BC-0D4F6E7836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4" name="Text Box 7">
          <a:extLst>
            <a:ext uri="{FF2B5EF4-FFF2-40B4-BE49-F238E27FC236}">
              <a16:creationId xmlns:a16="http://schemas.microsoft.com/office/drawing/2014/main" id="{FFE13ED5-3DE7-4513-ACC9-ABEFCEBDA6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5" name="Text Box 7">
          <a:extLst>
            <a:ext uri="{FF2B5EF4-FFF2-40B4-BE49-F238E27FC236}">
              <a16:creationId xmlns:a16="http://schemas.microsoft.com/office/drawing/2014/main" id="{6804189F-673F-47E8-A988-8EC8B6EBAE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6" name="Text Box 7">
          <a:extLst>
            <a:ext uri="{FF2B5EF4-FFF2-40B4-BE49-F238E27FC236}">
              <a16:creationId xmlns:a16="http://schemas.microsoft.com/office/drawing/2014/main" id="{A8E47176-421F-4A79-9433-99CAA052F7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7" name="Text Box 7">
          <a:extLst>
            <a:ext uri="{FF2B5EF4-FFF2-40B4-BE49-F238E27FC236}">
              <a16:creationId xmlns:a16="http://schemas.microsoft.com/office/drawing/2014/main" id="{EDD3F7DD-03BC-4008-9EA7-C358A1D918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8" name="Text Box 7">
          <a:extLst>
            <a:ext uri="{FF2B5EF4-FFF2-40B4-BE49-F238E27FC236}">
              <a16:creationId xmlns:a16="http://schemas.microsoft.com/office/drawing/2014/main" id="{D5B85E30-E8F6-4A5C-82C8-E72582C361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59" name="Text Box 7">
          <a:extLst>
            <a:ext uri="{FF2B5EF4-FFF2-40B4-BE49-F238E27FC236}">
              <a16:creationId xmlns:a16="http://schemas.microsoft.com/office/drawing/2014/main" id="{EEA6292C-8A7B-4295-A6EF-35C94C0A79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0" name="Text Box 7">
          <a:extLst>
            <a:ext uri="{FF2B5EF4-FFF2-40B4-BE49-F238E27FC236}">
              <a16:creationId xmlns:a16="http://schemas.microsoft.com/office/drawing/2014/main" id="{522A783C-8D68-4281-B392-BF47153EE3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1" name="Text Box 7">
          <a:extLst>
            <a:ext uri="{FF2B5EF4-FFF2-40B4-BE49-F238E27FC236}">
              <a16:creationId xmlns:a16="http://schemas.microsoft.com/office/drawing/2014/main" id="{2FC628A5-2544-4E62-A4A6-B749217932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2" name="Text Box 7">
          <a:extLst>
            <a:ext uri="{FF2B5EF4-FFF2-40B4-BE49-F238E27FC236}">
              <a16:creationId xmlns:a16="http://schemas.microsoft.com/office/drawing/2014/main" id="{AE78F723-1412-4BB1-8B6E-13664D24E1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3" name="Text Box 7">
          <a:extLst>
            <a:ext uri="{FF2B5EF4-FFF2-40B4-BE49-F238E27FC236}">
              <a16:creationId xmlns:a16="http://schemas.microsoft.com/office/drawing/2014/main" id="{8A794F67-4289-430C-BB0E-288F81B35B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4" name="Text Box 7">
          <a:extLst>
            <a:ext uri="{FF2B5EF4-FFF2-40B4-BE49-F238E27FC236}">
              <a16:creationId xmlns:a16="http://schemas.microsoft.com/office/drawing/2014/main" id="{B9672E87-CAA4-4385-BFF0-6E0510A7D7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5" name="Text Box 7">
          <a:extLst>
            <a:ext uri="{FF2B5EF4-FFF2-40B4-BE49-F238E27FC236}">
              <a16:creationId xmlns:a16="http://schemas.microsoft.com/office/drawing/2014/main" id="{9C2FFE12-E0BF-4990-A3CF-E81DF7ECFB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6" name="Text Box 7">
          <a:extLst>
            <a:ext uri="{FF2B5EF4-FFF2-40B4-BE49-F238E27FC236}">
              <a16:creationId xmlns:a16="http://schemas.microsoft.com/office/drawing/2014/main" id="{6C2407AA-17C3-4477-9A5A-4431F35EF1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7" name="Text Box 7">
          <a:extLst>
            <a:ext uri="{FF2B5EF4-FFF2-40B4-BE49-F238E27FC236}">
              <a16:creationId xmlns:a16="http://schemas.microsoft.com/office/drawing/2014/main" id="{5EBD7AAA-6DFF-4DDD-8A7C-F9A2FB627E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8" name="Text Box 7">
          <a:extLst>
            <a:ext uri="{FF2B5EF4-FFF2-40B4-BE49-F238E27FC236}">
              <a16:creationId xmlns:a16="http://schemas.microsoft.com/office/drawing/2014/main" id="{E33CDB44-4E98-4BEF-BF2D-28211E5552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69" name="Text Box 7">
          <a:extLst>
            <a:ext uri="{FF2B5EF4-FFF2-40B4-BE49-F238E27FC236}">
              <a16:creationId xmlns:a16="http://schemas.microsoft.com/office/drawing/2014/main" id="{66C39CE9-4576-4032-AEAF-CB9D6542D5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0" name="Text Box 7">
          <a:extLst>
            <a:ext uri="{FF2B5EF4-FFF2-40B4-BE49-F238E27FC236}">
              <a16:creationId xmlns:a16="http://schemas.microsoft.com/office/drawing/2014/main" id="{EC954C68-51F2-43E2-B569-F10F22B711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1" name="Text Box 7">
          <a:extLst>
            <a:ext uri="{FF2B5EF4-FFF2-40B4-BE49-F238E27FC236}">
              <a16:creationId xmlns:a16="http://schemas.microsoft.com/office/drawing/2014/main" id="{073C19B3-2A79-405A-8090-EF5FB9823E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2" name="Text Box 7">
          <a:extLst>
            <a:ext uri="{FF2B5EF4-FFF2-40B4-BE49-F238E27FC236}">
              <a16:creationId xmlns:a16="http://schemas.microsoft.com/office/drawing/2014/main" id="{3F0C4B1D-743E-4809-9F83-1ED6314A7E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3" name="Text Box 7">
          <a:extLst>
            <a:ext uri="{FF2B5EF4-FFF2-40B4-BE49-F238E27FC236}">
              <a16:creationId xmlns:a16="http://schemas.microsoft.com/office/drawing/2014/main" id="{78CE3E3F-86B0-45FA-9D45-F0BFC8A9E5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4" name="Text Box 7">
          <a:extLst>
            <a:ext uri="{FF2B5EF4-FFF2-40B4-BE49-F238E27FC236}">
              <a16:creationId xmlns:a16="http://schemas.microsoft.com/office/drawing/2014/main" id="{AABBC449-5247-403F-9C72-0C618BFFC5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5" name="Text Box 7">
          <a:extLst>
            <a:ext uri="{FF2B5EF4-FFF2-40B4-BE49-F238E27FC236}">
              <a16:creationId xmlns:a16="http://schemas.microsoft.com/office/drawing/2014/main" id="{BB6CB437-A524-4B37-B716-828FD18599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6" name="Text Box 7">
          <a:extLst>
            <a:ext uri="{FF2B5EF4-FFF2-40B4-BE49-F238E27FC236}">
              <a16:creationId xmlns:a16="http://schemas.microsoft.com/office/drawing/2014/main" id="{235C3C12-D448-4CD2-818C-5725E3AE9D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7" name="Text Box 7">
          <a:extLst>
            <a:ext uri="{FF2B5EF4-FFF2-40B4-BE49-F238E27FC236}">
              <a16:creationId xmlns:a16="http://schemas.microsoft.com/office/drawing/2014/main" id="{6382F02B-F297-4FA2-B940-635D16FA3B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8" name="Text Box 7">
          <a:extLst>
            <a:ext uri="{FF2B5EF4-FFF2-40B4-BE49-F238E27FC236}">
              <a16:creationId xmlns:a16="http://schemas.microsoft.com/office/drawing/2014/main" id="{6B30AF42-5108-4FA3-8D5C-DE3D618C86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79" name="Text Box 7">
          <a:extLst>
            <a:ext uri="{FF2B5EF4-FFF2-40B4-BE49-F238E27FC236}">
              <a16:creationId xmlns:a16="http://schemas.microsoft.com/office/drawing/2014/main" id="{41982CC5-0B52-4CCC-B22D-F2B6C7DC9A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0" name="Text Box 7">
          <a:extLst>
            <a:ext uri="{FF2B5EF4-FFF2-40B4-BE49-F238E27FC236}">
              <a16:creationId xmlns:a16="http://schemas.microsoft.com/office/drawing/2014/main" id="{AE2B80FF-9E6C-4A00-840F-E939E669AE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1" name="Text Box 7">
          <a:extLst>
            <a:ext uri="{FF2B5EF4-FFF2-40B4-BE49-F238E27FC236}">
              <a16:creationId xmlns:a16="http://schemas.microsoft.com/office/drawing/2014/main" id="{6A106773-4986-4E9B-9EE0-A9A1DC24BA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2" name="Text Box 7">
          <a:extLst>
            <a:ext uri="{FF2B5EF4-FFF2-40B4-BE49-F238E27FC236}">
              <a16:creationId xmlns:a16="http://schemas.microsoft.com/office/drawing/2014/main" id="{111CEFCA-11EF-42F5-83A6-2CDC42883E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3" name="Text Box 7">
          <a:extLst>
            <a:ext uri="{FF2B5EF4-FFF2-40B4-BE49-F238E27FC236}">
              <a16:creationId xmlns:a16="http://schemas.microsoft.com/office/drawing/2014/main" id="{79EE4702-CCDF-4EC6-B14D-2597039DC9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4" name="Text Box 7">
          <a:extLst>
            <a:ext uri="{FF2B5EF4-FFF2-40B4-BE49-F238E27FC236}">
              <a16:creationId xmlns:a16="http://schemas.microsoft.com/office/drawing/2014/main" id="{1C912039-D0EB-46A5-98C0-61DD0710CA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5" name="Text Box 7">
          <a:extLst>
            <a:ext uri="{FF2B5EF4-FFF2-40B4-BE49-F238E27FC236}">
              <a16:creationId xmlns:a16="http://schemas.microsoft.com/office/drawing/2014/main" id="{9BDDF776-CD92-4720-84BF-BF8CD25131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6" name="Text Box 7">
          <a:extLst>
            <a:ext uri="{FF2B5EF4-FFF2-40B4-BE49-F238E27FC236}">
              <a16:creationId xmlns:a16="http://schemas.microsoft.com/office/drawing/2014/main" id="{8ABA22C5-DD77-4995-953E-86B12418CC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7" name="Text Box 7">
          <a:extLst>
            <a:ext uri="{FF2B5EF4-FFF2-40B4-BE49-F238E27FC236}">
              <a16:creationId xmlns:a16="http://schemas.microsoft.com/office/drawing/2014/main" id="{6E12CC75-B6AC-4F9B-9595-992E6BF3C2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8" name="Text Box 7">
          <a:extLst>
            <a:ext uri="{FF2B5EF4-FFF2-40B4-BE49-F238E27FC236}">
              <a16:creationId xmlns:a16="http://schemas.microsoft.com/office/drawing/2014/main" id="{937CD7A5-AD49-4BA7-AC15-B98DBF4AAA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89" name="Text Box 7">
          <a:extLst>
            <a:ext uri="{FF2B5EF4-FFF2-40B4-BE49-F238E27FC236}">
              <a16:creationId xmlns:a16="http://schemas.microsoft.com/office/drawing/2014/main" id="{107B0D35-9214-41EB-826F-15946338A2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0" name="Text Box 7">
          <a:extLst>
            <a:ext uri="{FF2B5EF4-FFF2-40B4-BE49-F238E27FC236}">
              <a16:creationId xmlns:a16="http://schemas.microsoft.com/office/drawing/2014/main" id="{BF2D6119-6978-474B-AB23-99FC762693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1" name="Text Box 7">
          <a:extLst>
            <a:ext uri="{FF2B5EF4-FFF2-40B4-BE49-F238E27FC236}">
              <a16:creationId xmlns:a16="http://schemas.microsoft.com/office/drawing/2014/main" id="{1BC45F2C-6132-4D0D-8B15-A88CB1BD38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2" name="Text Box 7">
          <a:extLst>
            <a:ext uri="{FF2B5EF4-FFF2-40B4-BE49-F238E27FC236}">
              <a16:creationId xmlns:a16="http://schemas.microsoft.com/office/drawing/2014/main" id="{B04C7658-0785-4CC9-ABCE-E0CF18F809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3" name="Text Box 7">
          <a:extLst>
            <a:ext uri="{FF2B5EF4-FFF2-40B4-BE49-F238E27FC236}">
              <a16:creationId xmlns:a16="http://schemas.microsoft.com/office/drawing/2014/main" id="{471472B4-732A-4A66-9FFD-109CF93F55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4" name="Text Box 7">
          <a:extLst>
            <a:ext uri="{FF2B5EF4-FFF2-40B4-BE49-F238E27FC236}">
              <a16:creationId xmlns:a16="http://schemas.microsoft.com/office/drawing/2014/main" id="{9BA0E8A1-F05A-446C-ACD5-C45BE0B8B3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5" name="Text Box 7">
          <a:extLst>
            <a:ext uri="{FF2B5EF4-FFF2-40B4-BE49-F238E27FC236}">
              <a16:creationId xmlns:a16="http://schemas.microsoft.com/office/drawing/2014/main" id="{7C738228-ABF4-431C-9677-9A5CA9B3C0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6" name="Text Box 7">
          <a:extLst>
            <a:ext uri="{FF2B5EF4-FFF2-40B4-BE49-F238E27FC236}">
              <a16:creationId xmlns:a16="http://schemas.microsoft.com/office/drawing/2014/main" id="{81D921F9-FB5C-420E-B5B5-9A3DDA6444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7" name="Text Box 7">
          <a:extLst>
            <a:ext uri="{FF2B5EF4-FFF2-40B4-BE49-F238E27FC236}">
              <a16:creationId xmlns:a16="http://schemas.microsoft.com/office/drawing/2014/main" id="{EF6B32D5-62FC-4E3C-97D6-0A5815D7A5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8" name="Text Box 7">
          <a:extLst>
            <a:ext uri="{FF2B5EF4-FFF2-40B4-BE49-F238E27FC236}">
              <a16:creationId xmlns:a16="http://schemas.microsoft.com/office/drawing/2014/main" id="{FAFE9D0D-6815-47A3-9029-44A438D577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099" name="Text Box 7">
          <a:extLst>
            <a:ext uri="{FF2B5EF4-FFF2-40B4-BE49-F238E27FC236}">
              <a16:creationId xmlns:a16="http://schemas.microsoft.com/office/drawing/2014/main" id="{1329AAAD-EB0F-42B6-8C45-A1F70FA1B2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100" name="Text Box 7">
          <a:extLst>
            <a:ext uri="{FF2B5EF4-FFF2-40B4-BE49-F238E27FC236}">
              <a16:creationId xmlns:a16="http://schemas.microsoft.com/office/drawing/2014/main" id="{3DDAC5F9-3B2C-4719-8809-E68FA6E4D1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1" name="Text Box 7">
          <a:extLst>
            <a:ext uri="{FF2B5EF4-FFF2-40B4-BE49-F238E27FC236}">
              <a16:creationId xmlns:a16="http://schemas.microsoft.com/office/drawing/2014/main" id="{CA05F9C3-286C-44B5-B623-BF0080FB5D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2" name="Text Box 7">
          <a:extLst>
            <a:ext uri="{FF2B5EF4-FFF2-40B4-BE49-F238E27FC236}">
              <a16:creationId xmlns:a16="http://schemas.microsoft.com/office/drawing/2014/main" id="{DDC866B4-D93A-49E4-875E-FBD5B2C6D4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3" name="Text Box 7">
          <a:extLst>
            <a:ext uri="{FF2B5EF4-FFF2-40B4-BE49-F238E27FC236}">
              <a16:creationId xmlns:a16="http://schemas.microsoft.com/office/drawing/2014/main" id="{B157FCA8-2F97-4B22-B64E-AB47F149CE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4" name="Text Box 7">
          <a:extLst>
            <a:ext uri="{FF2B5EF4-FFF2-40B4-BE49-F238E27FC236}">
              <a16:creationId xmlns:a16="http://schemas.microsoft.com/office/drawing/2014/main" id="{FA3AA4A1-91B6-4690-82AB-CC28F1C2A4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5" name="Text Box 7">
          <a:extLst>
            <a:ext uri="{FF2B5EF4-FFF2-40B4-BE49-F238E27FC236}">
              <a16:creationId xmlns:a16="http://schemas.microsoft.com/office/drawing/2014/main" id="{1158B6A7-CEB3-4A24-A585-1EF298AE82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6" name="Text Box 7">
          <a:extLst>
            <a:ext uri="{FF2B5EF4-FFF2-40B4-BE49-F238E27FC236}">
              <a16:creationId xmlns:a16="http://schemas.microsoft.com/office/drawing/2014/main" id="{EBB81AEE-C67B-4337-A5E7-33C3DCE095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7" name="Text Box 7">
          <a:extLst>
            <a:ext uri="{FF2B5EF4-FFF2-40B4-BE49-F238E27FC236}">
              <a16:creationId xmlns:a16="http://schemas.microsoft.com/office/drawing/2014/main" id="{8C8C52AC-E87D-46D0-904D-94922B9B0B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8" name="Text Box 7">
          <a:extLst>
            <a:ext uri="{FF2B5EF4-FFF2-40B4-BE49-F238E27FC236}">
              <a16:creationId xmlns:a16="http://schemas.microsoft.com/office/drawing/2014/main" id="{F3F30D91-2E60-4FCB-BC26-C185B00CCE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09" name="Text Box 7">
          <a:extLst>
            <a:ext uri="{FF2B5EF4-FFF2-40B4-BE49-F238E27FC236}">
              <a16:creationId xmlns:a16="http://schemas.microsoft.com/office/drawing/2014/main" id="{D52E08DC-4618-4281-8B7A-4D1780F0B5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0" name="Text Box 7">
          <a:extLst>
            <a:ext uri="{FF2B5EF4-FFF2-40B4-BE49-F238E27FC236}">
              <a16:creationId xmlns:a16="http://schemas.microsoft.com/office/drawing/2014/main" id="{CFF3FE8F-29C3-4AB2-AA5E-6C812C7CD0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1" name="Text Box 7">
          <a:extLst>
            <a:ext uri="{FF2B5EF4-FFF2-40B4-BE49-F238E27FC236}">
              <a16:creationId xmlns:a16="http://schemas.microsoft.com/office/drawing/2014/main" id="{06B13DAB-6815-4E9F-9E05-5B81F85AD4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2" name="Text Box 7">
          <a:extLst>
            <a:ext uri="{FF2B5EF4-FFF2-40B4-BE49-F238E27FC236}">
              <a16:creationId xmlns:a16="http://schemas.microsoft.com/office/drawing/2014/main" id="{C8E24D9E-37C7-471F-9650-51CB3EF213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3" name="Text Box 7">
          <a:extLst>
            <a:ext uri="{FF2B5EF4-FFF2-40B4-BE49-F238E27FC236}">
              <a16:creationId xmlns:a16="http://schemas.microsoft.com/office/drawing/2014/main" id="{69E6D8B5-8150-4B31-9026-7DC4CAC566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4" name="Text Box 7">
          <a:extLst>
            <a:ext uri="{FF2B5EF4-FFF2-40B4-BE49-F238E27FC236}">
              <a16:creationId xmlns:a16="http://schemas.microsoft.com/office/drawing/2014/main" id="{A0582190-C1EC-449C-8A93-33F0AE7781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5" name="Text Box 7">
          <a:extLst>
            <a:ext uri="{FF2B5EF4-FFF2-40B4-BE49-F238E27FC236}">
              <a16:creationId xmlns:a16="http://schemas.microsoft.com/office/drawing/2014/main" id="{5662164D-39A0-4873-A693-DCF6970492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6" name="Text Box 7">
          <a:extLst>
            <a:ext uri="{FF2B5EF4-FFF2-40B4-BE49-F238E27FC236}">
              <a16:creationId xmlns:a16="http://schemas.microsoft.com/office/drawing/2014/main" id="{D565AE3A-3D33-4D22-9A25-47A348512B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7" name="Text Box 7">
          <a:extLst>
            <a:ext uri="{FF2B5EF4-FFF2-40B4-BE49-F238E27FC236}">
              <a16:creationId xmlns:a16="http://schemas.microsoft.com/office/drawing/2014/main" id="{15C40E3D-284C-467F-9EA9-4B068F82D6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8" name="Text Box 7">
          <a:extLst>
            <a:ext uri="{FF2B5EF4-FFF2-40B4-BE49-F238E27FC236}">
              <a16:creationId xmlns:a16="http://schemas.microsoft.com/office/drawing/2014/main" id="{B5898003-FAF1-45C6-A404-3F634F581C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19" name="Text Box 7">
          <a:extLst>
            <a:ext uri="{FF2B5EF4-FFF2-40B4-BE49-F238E27FC236}">
              <a16:creationId xmlns:a16="http://schemas.microsoft.com/office/drawing/2014/main" id="{D164C859-2EA0-4726-9302-6684AB24A3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0" name="Text Box 7">
          <a:extLst>
            <a:ext uri="{FF2B5EF4-FFF2-40B4-BE49-F238E27FC236}">
              <a16:creationId xmlns:a16="http://schemas.microsoft.com/office/drawing/2014/main" id="{D8314008-D7C5-447B-8B11-8FD38B710B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1" name="Text Box 7">
          <a:extLst>
            <a:ext uri="{FF2B5EF4-FFF2-40B4-BE49-F238E27FC236}">
              <a16:creationId xmlns:a16="http://schemas.microsoft.com/office/drawing/2014/main" id="{2F25E35D-C08F-41AF-A932-521CA74AD8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2" name="Text Box 7">
          <a:extLst>
            <a:ext uri="{FF2B5EF4-FFF2-40B4-BE49-F238E27FC236}">
              <a16:creationId xmlns:a16="http://schemas.microsoft.com/office/drawing/2014/main" id="{2419B1A2-D8F7-4395-A80F-077478A2A8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3" name="Text Box 7">
          <a:extLst>
            <a:ext uri="{FF2B5EF4-FFF2-40B4-BE49-F238E27FC236}">
              <a16:creationId xmlns:a16="http://schemas.microsoft.com/office/drawing/2014/main" id="{81A53068-E013-4D3A-9020-C03D874A7C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4" name="Text Box 7">
          <a:extLst>
            <a:ext uri="{FF2B5EF4-FFF2-40B4-BE49-F238E27FC236}">
              <a16:creationId xmlns:a16="http://schemas.microsoft.com/office/drawing/2014/main" id="{A8DBA77B-D287-4710-9125-8DFA8DE8C0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5" name="Text Box 7">
          <a:extLst>
            <a:ext uri="{FF2B5EF4-FFF2-40B4-BE49-F238E27FC236}">
              <a16:creationId xmlns:a16="http://schemas.microsoft.com/office/drawing/2014/main" id="{24BD8ABA-1981-4675-9311-73737199CA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6" name="Text Box 7">
          <a:extLst>
            <a:ext uri="{FF2B5EF4-FFF2-40B4-BE49-F238E27FC236}">
              <a16:creationId xmlns:a16="http://schemas.microsoft.com/office/drawing/2014/main" id="{F08C07BC-D690-48F3-9E17-39254F57D3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7" name="Text Box 7">
          <a:extLst>
            <a:ext uri="{FF2B5EF4-FFF2-40B4-BE49-F238E27FC236}">
              <a16:creationId xmlns:a16="http://schemas.microsoft.com/office/drawing/2014/main" id="{4B63F181-2BBD-4401-BAED-67AB3B6D95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8" name="Text Box 7">
          <a:extLst>
            <a:ext uri="{FF2B5EF4-FFF2-40B4-BE49-F238E27FC236}">
              <a16:creationId xmlns:a16="http://schemas.microsoft.com/office/drawing/2014/main" id="{8593F79C-2972-4676-9942-CDD74820D6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29" name="Text Box 7">
          <a:extLst>
            <a:ext uri="{FF2B5EF4-FFF2-40B4-BE49-F238E27FC236}">
              <a16:creationId xmlns:a16="http://schemas.microsoft.com/office/drawing/2014/main" id="{E24A5FB0-F18C-482B-A565-EE62FDE09B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0" name="Text Box 7">
          <a:extLst>
            <a:ext uri="{FF2B5EF4-FFF2-40B4-BE49-F238E27FC236}">
              <a16:creationId xmlns:a16="http://schemas.microsoft.com/office/drawing/2014/main" id="{F83D7051-5C45-49C2-8261-33045EEB68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1" name="Text Box 7">
          <a:extLst>
            <a:ext uri="{FF2B5EF4-FFF2-40B4-BE49-F238E27FC236}">
              <a16:creationId xmlns:a16="http://schemas.microsoft.com/office/drawing/2014/main" id="{5A76E41F-A04A-47CA-B8CA-470F93FB97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2" name="Text Box 7">
          <a:extLst>
            <a:ext uri="{FF2B5EF4-FFF2-40B4-BE49-F238E27FC236}">
              <a16:creationId xmlns:a16="http://schemas.microsoft.com/office/drawing/2014/main" id="{CAAABB5B-8123-4265-95C0-77F2E4F876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3" name="Text Box 7">
          <a:extLst>
            <a:ext uri="{FF2B5EF4-FFF2-40B4-BE49-F238E27FC236}">
              <a16:creationId xmlns:a16="http://schemas.microsoft.com/office/drawing/2014/main" id="{43A500E2-9166-4AF5-A6EB-CB5F1D9B6B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4" name="Text Box 7">
          <a:extLst>
            <a:ext uri="{FF2B5EF4-FFF2-40B4-BE49-F238E27FC236}">
              <a16:creationId xmlns:a16="http://schemas.microsoft.com/office/drawing/2014/main" id="{F0E13C94-F489-42F8-BF66-FE56032995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5" name="Text Box 7">
          <a:extLst>
            <a:ext uri="{FF2B5EF4-FFF2-40B4-BE49-F238E27FC236}">
              <a16:creationId xmlns:a16="http://schemas.microsoft.com/office/drawing/2014/main" id="{8EB1860E-B1D5-4391-978D-92EDE706DD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6" name="Text Box 7">
          <a:extLst>
            <a:ext uri="{FF2B5EF4-FFF2-40B4-BE49-F238E27FC236}">
              <a16:creationId xmlns:a16="http://schemas.microsoft.com/office/drawing/2014/main" id="{94A490CC-20AE-4F56-83AD-8E335235EC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7" name="Text Box 7">
          <a:extLst>
            <a:ext uri="{FF2B5EF4-FFF2-40B4-BE49-F238E27FC236}">
              <a16:creationId xmlns:a16="http://schemas.microsoft.com/office/drawing/2014/main" id="{A5D79456-18F9-4C6B-84BE-1523E721D0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8" name="Text Box 7">
          <a:extLst>
            <a:ext uri="{FF2B5EF4-FFF2-40B4-BE49-F238E27FC236}">
              <a16:creationId xmlns:a16="http://schemas.microsoft.com/office/drawing/2014/main" id="{C3709372-881F-4AEE-9412-7E3E9E1D8F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39" name="Text Box 7">
          <a:extLst>
            <a:ext uri="{FF2B5EF4-FFF2-40B4-BE49-F238E27FC236}">
              <a16:creationId xmlns:a16="http://schemas.microsoft.com/office/drawing/2014/main" id="{EAC46B79-2677-4074-BBE2-442766622E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0" name="Text Box 7">
          <a:extLst>
            <a:ext uri="{FF2B5EF4-FFF2-40B4-BE49-F238E27FC236}">
              <a16:creationId xmlns:a16="http://schemas.microsoft.com/office/drawing/2014/main" id="{1677C833-1646-498D-B2C4-EF2EF4EAE1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1" name="Text Box 7">
          <a:extLst>
            <a:ext uri="{FF2B5EF4-FFF2-40B4-BE49-F238E27FC236}">
              <a16:creationId xmlns:a16="http://schemas.microsoft.com/office/drawing/2014/main" id="{46685969-BE0F-4337-B015-4415AC56A0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2" name="Text Box 7">
          <a:extLst>
            <a:ext uri="{FF2B5EF4-FFF2-40B4-BE49-F238E27FC236}">
              <a16:creationId xmlns:a16="http://schemas.microsoft.com/office/drawing/2014/main" id="{100AEDF7-D11D-43D7-BBCB-B58BCE89F1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3" name="Text Box 7">
          <a:extLst>
            <a:ext uri="{FF2B5EF4-FFF2-40B4-BE49-F238E27FC236}">
              <a16:creationId xmlns:a16="http://schemas.microsoft.com/office/drawing/2014/main" id="{ED19C247-5F90-4690-9E54-649A5BD08C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4" name="Text Box 7">
          <a:extLst>
            <a:ext uri="{FF2B5EF4-FFF2-40B4-BE49-F238E27FC236}">
              <a16:creationId xmlns:a16="http://schemas.microsoft.com/office/drawing/2014/main" id="{B51AB0BD-8C4F-49E9-A344-9748F4C146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5" name="Text Box 7">
          <a:extLst>
            <a:ext uri="{FF2B5EF4-FFF2-40B4-BE49-F238E27FC236}">
              <a16:creationId xmlns:a16="http://schemas.microsoft.com/office/drawing/2014/main" id="{37234E32-A377-4B4D-9B51-BC8008D00E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6" name="Text Box 7">
          <a:extLst>
            <a:ext uri="{FF2B5EF4-FFF2-40B4-BE49-F238E27FC236}">
              <a16:creationId xmlns:a16="http://schemas.microsoft.com/office/drawing/2014/main" id="{DF1E7DEE-97A9-4507-9D96-E6073B9186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7" name="Text Box 7">
          <a:extLst>
            <a:ext uri="{FF2B5EF4-FFF2-40B4-BE49-F238E27FC236}">
              <a16:creationId xmlns:a16="http://schemas.microsoft.com/office/drawing/2014/main" id="{C3D6F5CF-9F41-4DCB-9C3C-7A02ACF0B1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8" name="Text Box 7">
          <a:extLst>
            <a:ext uri="{FF2B5EF4-FFF2-40B4-BE49-F238E27FC236}">
              <a16:creationId xmlns:a16="http://schemas.microsoft.com/office/drawing/2014/main" id="{0882503D-C38A-4480-B7B7-4EB7E94152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49" name="Text Box 7">
          <a:extLst>
            <a:ext uri="{FF2B5EF4-FFF2-40B4-BE49-F238E27FC236}">
              <a16:creationId xmlns:a16="http://schemas.microsoft.com/office/drawing/2014/main" id="{0B3B9DAD-F941-45CD-900B-110FFAA27F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0" name="Text Box 7">
          <a:extLst>
            <a:ext uri="{FF2B5EF4-FFF2-40B4-BE49-F238E27FC236}">
              <a16:creationId xmlns:a16="http://schemas.microsoft.com/office/drawing/2014/main" id="{7265FD13-CD0E-4604-B5A8-D715C5F59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1" name="Text Box 7">
          <a:extLst>
            <a:ext uri="{FF2B5EF4-FFF2-40B4-BE49-F238E27FC236}">
              <a16:creationId xmlns:a16="http://schemas.microsoft.com/office/drawing/2014/main" id="{99B74450-12A7-46A4-8D9B-DB1864DDFE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2" name="Text Box 7">
          <a:extLst>
            <a:ext uri="{FF2B5EF4-FFF2-40B4-BE49-F238E27FC236}">
              <a16:creationId xmlns:a16="http://schemas.microsoft.com/office/drawing/2014/main" id="{BE50AC36-DA6E-42D3-A276-F6B78AC90D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3" name="Text Box 7">
          <a:extLst>
            <a:ext uri="{FF2B5EF4-FFF2-40B4-BE49-F238E27FC236}">
              <a16:creationId xmlns:a16="http://schemas.microsoft.com/office/drawing/2014/main" id="{8E1DD621-ABD8-44CF-8FB8-2FA605BDE2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4" name="Text Box 7">
          <a:extLst>
            <a:ext uri="{FF2B5EF4-FFF2-40B4-BE49-F238E27FC236}">
              <a16:creationId xmlns:a16="http://schemas.microsoft.com/office/drawing/2014/main" id="{57A349D4-F593-4423-8E52-4CB9346206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5" name="Text Box 7">
          <a:extLst>
            <a:ext uri="{FF2B5EF4-FFF2-40B4-BE49-F238E27FC236}">
              <a16:creationId xmlns:a16="http://schemas.microsoft.com/office/drawing/2014/main" id="{A13BDA63-3581-4D2D-86F2-9682CC29AC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6" name="Text Box 7">
          <a:extLst>
            <a:ext uri="{FF2B5EF4-FFF2-40B4-BE49-F238E27FC236}">
              <a16:creationId xmlns:a16="http://schemas.microsoft.com/office/drawing/2014/main" id="{375B52E3-4B98-45F2-A7B0-323EF3B0B5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7" name="Text Box 7">
          <a:extLst>
            <a:ext uri="{FF2B5EF4-FFF2-40B4-BE49-F238E27FC236}">
              <a16:creationId xmlns:a16="http://schemas.microsoft.com/office/drawing/2014/main" id="{785E016D-40D4-4808-A832-7CA4002217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8" name="Text Box 7">
          <a:extLst>
            <a:ext uri="{FF2B5EF4-FFF2-40B4-BE49-F238E27FC236}">
              <a16:creationId xmlns:a16="http://schemas.microsoft.com/office/drawing/2014/main" id="{FF8DF1F6-E7F8-4FF4-BB97-98D1244F81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59" name="Text Box 7">
          <a:extLst>
            <a:ext uri="{FF2B5EF4-FFF2-40B4-BE49-F238E27FC236}">
              <a16:creationId xmlns:a16="http://schemas.microsoft.com/office/drawing/2014/main" id="{3D0D2561-0E6C-4D31-87A9-08719CAE3A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0" name="Text Box 7">
          <a:extLst>
            <a:ext uri="{FF2B5EF4-FFF2-40B4-BE49-F238E27FC236}">
              <a16:creationId xmlns:a16="http://schemas.microsoft.com/office/drawing/2014/main" id="{86964B9C-E7C1-4AF9-AC1F-43FC4B7D1D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1" name="Text Box 7">
          <a:extLst>
            <a:ext uri="{FF2B5EF4-FFF2-40B4-BE49-F238E27FC236}">
              <a16:creationId xmlns:a16="http://schemas.microsoft.com/office/drawing/2014/main" id="{46EB653A-FDFA-4416-A158-3DABD7BAB7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2" name="Text Box 7">
          <a:extLst>
            <a:ext uri="{FF2B5EF4-FFF2-40B4-BE49-F238E27FC236}">
              <a16:creationId xmlns:a16="http://schemas.microsoft.com/office/drawing/2014/main" id="{26ECA837-CEDF-462D-84DE-3A6CEC3BDC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3" name="Text Box 7">
          <a:extLst>
            <a:ext uri="{FF2B5EF4-FFF2-40B4-BE49-F238E27FC236}">
              <a16:creationId xmlns:a16="http://schemas.microsoft.com/office/drawing/2014/main" id="{28DA5BBE-7E7F-4D71-B1F9-606C87C085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4" name="Text Box 7">
          <a:extLst>
            <a:ext uri="{FF2B5EF4-FFF2-40B4-BE49-F238E27FC236}">
              <a16:creationId xmlns:a16="http://schemas.microsoft.com/office/drawing/2014/main" id="{5446ED60-00A0-41D4-9FC5-78B157C0B0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5" name="Text Box 7">
          <a:extLst>
            <a:ext uri="{FF2B5EF4-FFF2-40B4-BE49-F238E27FC236}">
              <a16:creationId xmlns:a16="http://schemas.microsoft.com/office/drawing/2014/main" id="{A2FEF0D6-C575-4777-925D-4202CD098A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6" name="Text Box 7">
          <a:extLst>
            <a:ext uri="{FF2B5EF4-FFF2-40B4-BE49-F238E27FC236}">
              <a16:creationId xmlns:a16="http://schemas.microsoft.com/office/drawing/2014/main" id="{55ADF3DB-DE02-416C-B9E9-FD33C89BE5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7" name="Text Box 7">
          <a:extLst>
            <a:ext uri="{FF2B5EF4-FFF2-40B4-BE49-F238E27FC236}">
              <a16:creationId xmlns:a16="http://schemas.microsoft.com/office/drawing/2014/main" id="{87EF744C-9331-4D23-8F73-6A46762F63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8" name="Text Box 7">
          <a:extLst>
            <a:ext uri="{FF2B5EF4-FFF2-40B4-BE49-F238E27FC236}">
              <a16:creationId xmlns:a16="http://schemas.microsoft.com/office/drawing/2014/main" id="{DBF45D44-95F3-41C4-AF6A-232A7CEFEC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69" name="Text Box 7">
          <a:extLst>
            <a:ext uri="{FF2B5EF4-FFF2-40B4-BE49-F238E27FC236}">
              <a16:creationId xmlns:a16="http://schemas.microsoft.com/office/drawing/2014/main" id="{ED5269BF-687A-4CB1-8B61-A351417602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0" name="Text Box 7">
          <a:extLst>
            <a:ext uri="{FF2B5EF4-FFF2-40B4-BE49-F238E27FC236}">
              <a16:creationId xmlns:a16="http://schemas.microsoft.com/office/drawing/2014/main" id="{F874BF93-EF12-46EC-9496-1738023F15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1" name="Text Box 7">
          <a:extLst>
            <a:ext uri="{FF2B5EF4-FFF2-40B4-BE49-F238E27FC236}">
              <a16:creationId xmlns:a16="http://schemas.microsoft.com/office/drawing/2014/main" id="{4076BB86-D769-4F46-8145-46459E4E81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2" name="Text Box 7">
          <a:extLst>
            <a:ext uri="{FF2B5EF4-FFF2-40B4-BE49-F238E27FC236}">
              <a16:creationId xmlns:a16="http://schemas.microsoft.com/office/drawing/2014/main" id="{39819090-C69C-436A-80F2-58E9895FE8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3" name="Text Box 7">
          <a:extLst>
            <a:ext uri="{FF2B5EF4-FFF2-40B4-BE49-F238E27FC236}">
              <a16:creationId xmlns:a16="http://schemas.microsoft.com/office/drawing/2014/main" id="{C499402B-5FEF-4F94-866B-6C4CDDB896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4" name="Text Box 7">
          <a:extLst>
            <a:ext uri="{FF2B5EF4-FFF2-40B4-BE49-F238E27FC236}">
              <a16:creationId xmlns:a16="http://schemas.microsoft.com/office/drawing/2014/main" id="{90623B0E-DC19-40DF-97B2-61345EDE10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5" name="Text Box 7">
          <a:extLst>
            <a:ext uri="{FF2B5EF4-FFF2-40B4-BE49-F238E27FC236}">
              <a16:creationId xmlns:a16="http://schemas.microsoft.com/office/drawing/2014/main" id="{5B0171EA-39DD-4D15-88C6-7B84E4D600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6" name="Text Box 7">
          <a:extLst>
            <a:ext uri="{FF2B5EF4-FFF2-40B4-BE49-F238E27FC236}">
              <a16:creationId xmlns:a16="http://schemas.microsoft.com/office/drawing/2014/main" id="{8097C849-F49D-4CD0-9F05-3F915CE7A1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7" name="Text Box 7">
          <a:extLst>
            <a:ext uri="{FF2B5EF4-FFF2-40B4-BE49-F238E27FC236}">
              <a16:creationId xmlns:a16="http://schemas.microsoft.com/office/drawing/2014/main" id="{99DE8721-7B35-4C04-80E9-CB181BF054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8" name="Text Box 7">
          <a:extLst>
            <a:ext uri="{FF2B5EF4-FFF2-40B4-BE49-F238E27FC236}">
              <a16:creationId xmlns:a16="http://schemas.microsoft.com/office/drawing/2014/main" id="{55E190E8-112B-4601-842C-C0B413A3B9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79" name="Text Box 7">
          <a:extLst>
            <a:ext uri="{FF2B5EF4-FFF2-40B4-BE49-F238E27FC236}">
              <a16:creationId xmlns:a16="http://schemas.microsoft.com/office/drawing/2014/main" id="{48F3E974-481C-43AC-B30C-263F3FC965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0" name="Text Box 7">
          <a:extLst>
            <a:ext uri="{FF2B5EF4-FFF2-40B4-BE49-F238E27FC236}">
              <a16:creationId xmlns:a16="http://schemas.microsoft.com/office/drawing/2014/main" id="{ACC26E3E-E7D4-469F-9709-8EC16E2103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1" name="Text Box 7">
          <a:extLst>
            <a:ext uri="{FF2B5EF4-FFF2-40B4-BE49-F238E27FC236}">
              <a16:creationId xmlns:a16="http://schemas.microsoft.com/office/drawing/2014/main" id="{9AF716B4-A9B9-4CC8-8B46-AFC6E66DBA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2" name="Text Box 7">
          <a:extLst>
            <a:ext uri="{FF2B5EF4-FFF2-40B4-BE49-F238E27FC236}">
              <a16:creationId xmlns:a16="http://schemas.microsoft.com/office/drawing/2014/main" id="{B11C24D3-9813-4C4C-99AC-AF857BB325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3" name="Text Box 7">
          <a:extLst>
            <a:ext uri="{FF2B5EF4-FFF2-40B4-BE49-F238E27FC236}">
              <a16:creationId xmlns:a16="http://schemas.microsoft.com/office/drawing/2014/main" id="{9C690C1A-2659-43D6-BDE5-CBC297861A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4" name="Text Box 7">
          <a:extLst>
            <a:ext uri="{FF2B5EF4-FFF2-40B4-BE49-F238E27FC236}">
              <a16:creationId xmlns:a16="http://schemas.microsoft.com/office/drawing/2014/main" id="{12C3FE1F-30E4-4298-8A02-C9644B0649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5" name="Text Box 7">
          <a:extLst>
            <a:ext uri="{FF2B5EF4-FFF2-40B4-BE49-F238E27FC236}">
              <a16:creationId xmlns:a16="http://schemas.microsoft.com/office/drawing/2014/main" id="{BF5BC5ED-F0D8-4562-8D26-C62169A5F0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6" name="Text Box 7">
          <a:extLst>
            <a:ext uri="{FF2B5EF4-FFF2-40B4-BE49-F238E27FC236}">
              <a16:creationId xmlns:a16="http://schemas.microsoft.com/office/drawing/2014/main" id="{A525EAB3-023F-4746-8DA0-17285579E4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7" name="Text Box 7">
          <a:extLst>
            <a:ext uri="{FF2B5EF4-FFF2-40B4-BE49-F238E27FC236}">
              <a16:creationId xmlns:a16="http://schemas.microsoft.com/office/drawing/2014/main" id="{712272B1-D8EC-43B0-B510-089D2E8C73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8" name="Text Box 7">
          <a:extLst>
            <a:ext uri="{FF2B5EF4-FFF2-40B4-BE49-F238E27FC236}">
              <a16:creationId xmlns:a16="http://schemas.microsoft.com/office/drawing/2014/main" id="{E29A09F8-F326-4D9D-842A-AC4BDABC31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89" name="Text Box 7">
          <a:extLst>
            <a:ext uri="{FF2B5EF4-FFF2-40B4-BE49-F238E27FC236}">
              <a16:creationId xmlns:a16="http://schemas.microsoft.com/office/drawing/2014/main" id="{CF310668-2A89-4AEE-9F9B-DC79146708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0" name="Text Box 7">
          <a:extLst>
            <a:ext uri="{FF2B5EF4-FFF2-40B4-BE49-F238E27FC236}">
              <a16:creationId xmlns:a16="http://schemas.microsoft.com/office/drawing/2014/main" id="{C74D35DB-812F-4DBF-B0D3-8BE2C93129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1" name="Text Box 7">
          <a:extLst>
            <a:ext uri="{FF2B5EF4-FFF2-40B4-BE49-F238E27FC236}">
              <a16:creationId xmlns:a16="http://schemas.microsoft.com/office/drawing/2014/main" id="{842114C7-F789-4092-827C-50D4016747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2" name="Text Box 7">
          <a:extLst>
            <a:ext uri="{FF2B5EF4-FFF2-40B4-BE49-F238E27FC236}">
              <a16:creationId xmlns:a16="http://schemas.microsoft.com/office/drawing/2014/main" id="{4A3D6205-4B0C-4193-B4C7-46F537485B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3" name="Text Box 7">
          <a:extLst>
            <a:ext uri="{FF2B5EF4-FFF2-40B4-BE49-F238E27FC236}">
              <a16:creationId xmlns:a16="http://schemas.microsoft.com/office/drawing/2014/main" id="{93D5F3E1-7C00-45FF-BCAB-00DF636C79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4" name="Text Box 7">
          <a:extLst>
            <a:ext uri="{FF2B5EF4-FFF2-40B4-BE49-F238E27FC236}">
              <a16:creationId xmlns:a16="http://schemas.microsoft.com/office/drawing/2014/main" id="{8E1668DB-B749-4F7C-900A-35A07F2B94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5" name="Text Box 7">
          <a:extLst>
            <a:ext uri="{FF2B5EF4-FFF2-40B4-BE49-F238E27FC236}">
              <a16:creationId xmlns:a16="http://schemas.microsoft.com/office/drawing/2014/main" id="{F46F671C-522F-486B-881B-8C436F8685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6" name="Text Box 7">
          <a:extLst>
            <a:ext uri="{FF2B5EF4-FFF2-40B4-BE49-F238E27FC236}">
              <a16:creationId xmlns:a16="http://schemas.microsoft.com/office/drawing/2014/main" id="{026374CC-75A1-456E-AE9F-B71FDEB406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7" name="Text Box 7">
          <a:extLst>
            <a:ext uri="{FF2B5EF4-FFF2-40B4-BE49-F238E27FC236}">
              <a16:creationId xmlns:a16="http://schemas.microsoft.com/office/drawing/2014/main" id="{5133CF6B-A55A-466F-8CE4-61A18A4141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8" name="Text Box 7">
          <a:extLst>
            <a:ext uri="{FF2B5EF4-FFF2-40B4-BE49-F238E27FC236}">
              <a16:creationId xmlns:a16="http://schemas.microsoft.com/office/drawing/2014/main" id="{B9984A4E-ADE9-44FB-A35F-5870C0A38D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199" name="Text Box 7">
          <a:extLst>
            <a:ext uri="{FF2B5EF4-FFF2-40B4-BE49-F238E27FC236}">
              <a16:creationId xmlns:a16="http://schemas.microsoft.com/office/drawing/2014/main" id="{B3F15E1A-C877-4213-A077-D91FA9D9F0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0" name="Text Box 7">
          <a:extLst>
            <a:ext uri="{FF2B5EF4-FFF2-40B4-BE49-F238E27FC236}">
              <a16:creationId xmlns:a16="http://schemas.microsoft.com/office/drawing/2014/main" id="{1D5A1BD4-7116-473C-8B19-16A80AB9DD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1" name="Text Box 7">
          <a:extLst>
            <a:ext uri="{FF2B5EF4-FFF2-40B4-BE49-F238E27FC236}">
              <a16:creationId xmlns:a16="http://schemas.microsoft.com/office/drawing/2014/main" id="{80F30DF4-122C-40C9-82AE-9E39AF391C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2" name="Text Box 7">
          <a:extLst>
            <a:ext uri="{FF2B5EF4-FFF2-40B4-BE49-F238E27FC236}">
              <a16:creationId xmlns:a16="http://schemas.microsoft.com/office/drawing/2014/main" id="{E8E9B003-5EA7-4A40-A3C1-87935E6965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3" name="Text Box 7">
          <a:extLst>
            <a:ext uri="{FF2B5EF4-FFF2-40B4-BE49-F238E27FC236}">
              <a16:creationId xmlns:a16="http://schemas.microsoft.com/office/drawing/2014/main" id="{107D8513-C7F7-478B-BF78-8143A1BE1C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4" name="Text Box 7">
          <a:extLst>
            <a:ext uri="{FF2B5EF4-FFF2-40B4-BE49-F238E27FC236}">
              <a16:creationId xmlns:a16="http://schemas.microsoft.com/office/drawing/2014/main" id="{B5A51F66-117E-4623-8C6F-8F51C71CC1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5" name="Text Box 7">
          <a:extLst>
            <a:ext uri="{FF2B5EF4-FFF2-40B4-BE49-F238E27FC236}">
              <a16:creationId xmlns:a16="http://schemas.microsoft.com/office/drawing/2014/main" id="{5CCEC555-926F-4A3A-8F16-B6753E5A1C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6" name="Text Box 7">
          <a:extLst>
            <a:ext uri="{FF2B5EF4-FFF2-40B4-BE49-F238E27FC236}">
              <a16:creationId xmlns:a16="http://schemas.microsoft.com/office/drawing/2014/main" id="{0633299B-13A6-4C2A-9A4B-882E7C3F7D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7" name="Text Box 7">
          <a:extLst>
            <a:ext uri="{FF2B5EF4-FFF2-40B4-BE49-F238E27FC236}">
              <a16:creationId xmlns:a16="http://schemas.microsoft.com/office/drawing/2014/main" id="{EA38056A-C6CE-4060-B1FE-8BDC80DB6F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8" name="Text Box 7">
          <a:extLst>
            <a:ext uri="{FF2B5EF4-FFF2-40B4-BE49-F238E27FC236}">
              <a16:creationId xmlns:a16="http://schemas.microsoft.com/office/drawing/2014/main" id="{B4EA95D3-06AB-4D15-9A12-BDBD3CF0A2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09" name="Text Box 7">
          <a:extLst>
            <a:ext uri="{FF2B5EF4-FFF2-40B4-BE49-F238E27FC236}">
              <a16:creationId xmlns:a16="http://schemas.microsoft.com/office/drawing/2014/main" id="{BF4817DB-24F0-4465-AB0D-2EC42B1061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0" name="Text Box 7">
          <a:extLst>
            <a:ext uri="{FF2B5EF4-FFF2-40B4-BE49-F238E27FC236}">
              <a16:creationId xmlns:a16="http://schemas.microsoft.com/office/drawing/2014/main" id="{991164E5-1C0D-4ED0-A566-751508DB86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1" name="Text Box 7">
          <a:extLst>
            <a:ext uri="{FF2B5EF4-FFF2-40B4-BE49-F238E27FC236}">
              <a16:creationId xmlns:a16="http://schemas.microsoft.com/office/drawing/2014/main" id="{CB903AF7-6FEE-4156-A875-C29155A844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2" name="Text Box 7">
          <a:extLst>
            <a:ext uri="{FF2B5EF4-FFF2-40B4-BE49-F238E27FC236}">
              <a16:creationId xmlns:a16="http://schemas.microsoft.com/office/drawing/2014/main" id="{2DA7D0E0-A5FF-4873-9168-6B876E8DF3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3" name="Text Box 7">
          <a:extLst>
            <a:ext uri="{FF2B5EF4-FFF2-40B4-BE49-F238E27FC236}">
              <a16:creationId xmlns:a16="http://schemas.microsoft.com/office/drawing/2014/main" id="{B562D9EC-0B6F-4C33-86EC-4FE410C663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4" name="Text Box 7">
          <a:extLst>
            <a:ext uri="{FF2B5EF4-FFF2-40B4-BE49-F238E27FC236}">
              <a16:creationId xmlns:a16="http://schemas.microsoft.com/office/drawing/2014/main" id="{CFA1C895-3719-48F0-9E0E-0318EB41F6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5" name="Text Box 7">
          <a:extLst>
            <a:ext uri="{FF2B5EF4-FFF2-40B4-BE49-F238E27FC236}">
              <a16:creationId xmlns:a16="http://schemas.microsoft.com/office/drawing/2014/main" id="{AE7DEC18-241D-41C7-B66F-281B61D319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6" name="Text Box 7">
          <a:extLst>
            <a:ext uri="{FF2B5EF4-FFF2-40B4-BE49-F238E27FC236}">
              <a16:creationId xmlns:a16="http://schemas.microsoft.com/office/drawing/2014/main" id="{6FBEAD99-CF39-4DC4-AE25-1446E23A8D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7" name="Text Box 7">
          <a:extLst>
            <a:ext uri="{FF2B5EF4-FFF2-40B4-BE49-F238E27FC236}">
              <a16:creationId xmlns:a16="http://schemas.microsoft.com/office/drawing/2014/main" id="{C1FB9697-AD11-4941-AA4B-C9AF309357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8" name="Text Box 7">
          <a:extLst>
            <a:ext uri="{FF2B5EF4-FFF2-40B4-BE49-F238E27FC236}">
              <a16:creationId xmlns:a16="http://schemas.microsoft.com/office/drawing/2014/main" id="{B4695F48-1E79-4477-8471-28C01B6174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19" name="Text Box 7">
          <a:extLst>
            <a:ext uri="{FF2B5EF4-FFF2-40B4-BE49-F238E27FC236}">
              <a16:creationId xmlns:a16="http://schemas.microsoft.com/office/drawing/2014/main" id="{952FB2BD-4FBA-407F-B483-1733AD5080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0" name="Text Box 7">
          <a:extLst>
            <a:ext uri="{FF2B5EF4-FFF2-40B4-BE49-F238E27FC236}">
              <a16:creationId xmlns:a16="http://schemas.microsoft.com/office/drawing/2014/main" id="{44CD2508-9E34-4930-B145-06FE7DB923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1" name="Text Box 7">
          <a:extLst>
            <a:ext uri="{FF2B5EF4-FFF2-40B4-BE49-F238E27FC236}">
              <a16:creationId xmlns:a16="http://schemas.microsoft.com/office/drawing/2014/main" id="{D409E7A3-3DC2-42E1-9DB3-C5905CECDC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2" name="Text Box 7">
          <a:extLst>
            <a:ext uri="{FF2B5EF4-FFF2-40B4-BE49-F238E27FC236}">
              <a16:creationId xmlns:a16="http://schemas.microsoft.com/office/drawing/2014/main" id="{1BAD0C09-02CD-4A4F-BE98-17EE777F65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3" name="Text Box 7">
          <a:extLst>
            <a:ext uri="{FF2B5EF4-FFF2-40B4-BE49-F238E27FC236}">
              <a16:creationId xmlns:a16="http://schemas.microsoft.com/office/drawing/2014/main" id="{86DF0259-AACA-4DD1-91D3-850C223197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4" name="Text Box 7">
          <a:extLst>
            <a:ext uri="{FF2B5EF4-FFF2-40B4-BE49-F238E27FC236}">
              <a16:creationId xmlns:a16="http://schemas.microsoft.com/office/drawing/2014/main" id="{7A6A7D10-63E7-4E0D-AE6D-4C3F23A616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5" name="Text Box 7">
          <a:extLst>
            <a:ext uri="{FF2B5EF4-FFF2-40B4-BE49-F238E27FC236}">
              <a16:creationId xmlns:a16="http://schemas.microsoft.com/office/drawing/2014/main" id="{066E700C-C4BE-47CF-9C0F-2989E8F019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6" name="Text Box 7">
          <a:extLst>
            <a:ext uri="{FF2B5EF4-FFF2-40B4-BE49-F238E27FC236}">
              <a16:creationId xmlns:a16="http://schemas.microsoft.com/office/drawing/2014/main" id="{A688CAF1-E3F4-4A83-845A-4F47632AE4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7" name="Text Box 7">
          <a:extLst>
            <a:ext uri="{FF2B5EF4-FFF2-40B4-BE49-F238E27FC236}">
              <a16:creationId xmlns:a16="http://schemas.microsoft.com/office/drawing/2014/main" id="{C20B5321-DFA9-4396-9C76-75E8079A98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8" name="Text Box 7">
          <a:extLst>
            <a:ext uri="{FF2B5EF4-FFF2-40B4-BE49-F238E27FC236}">
              <a16:creationId xmlns:a16="http://schemas.microsoft.com/office/drawing/2014/main" id="{92889C57-2FC1-4C7E-8DF8-5020A62A49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29" name="Text Box 7">
          <a:extLst>
            <a:ext uri="{FF2B5EF4-FFF2-40B4-BE49-F238E27FC236}">
              <a16:creationId xmlns:a16="http://schemas.microsoft.com/office/drawing/2014/main" id="{90CF2DC9-55E3-469F-96DF-C32C9D36A6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0" name="Text Box 7">
          <a:extLst>
            <a:ext uri="{FF2B5EF4-FFF2-40B4-BE49-F238E27FC236}">
              <a16:creationId xmlns:a16="http://schemas.microsoft.com/office/drawing/2014/main" id="{147E04E9-DFC8-4D17-918A-32E020CF24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1" name="Text Box 7">
          <a:extLst>
            <a:ext uri="{FF2B5EF4-FFF2-40B4-BE49-F238E27FC236}">
              <a16:creationId xmlns:a16="http://schemas.microsoft.com/office/drawing/2014/main" id="{D3EBB03D-59C9-4CAD-BDC6-0E51C8A4C7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2" name="Text Box 7">
          <a:extLst>
            <a:ext uri="{FF2B5EF4-FFF2-40B4-BE49-F238E27FC236}">
              <a16:creationId xmlns:a16="http://schemas.microsoft.com/office/drawing/2014/main" id="{7EE18AB5-6816-4387-8687-8938758130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3" name="Text Box 7">
          <a:extLst>
            <a:ext uri="{FF2B5EF4-FFF2-40B4-BE49-F238E27FC236}">
              <a16:creationId xmlns:a16="http://schemas.microsoft.com/office/drawing/2014/main" id="{C19AAAC3-7387-4B66-8C02-03BB2FD313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4" name="Text Box 7">
          <a:extLst>
            <a:ext uri="{FF2B5EF4-FFF2-40B4-BE49-F238E27FC236}">
              <a16:creationId xmlns:a16="http://schemas.microsoft.com/office/drawing/2014/main" id="{52AF13D0-527E-4D6A-B873-E911DCF6B7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5" name="Text Box 7">
          <a:extLst>
            <a:ext uri="{FF2B5EF4-FFF2-40B4-BE49-F238E27FC236}">
              <a16:creationId xmlns:a16="http://schemas.microsoft.com/office/drawing/2014/main" id="{2B735DEA-D70C-4110-B26B-0EA5671728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6" name="Text Box 7">
          <a:extLst>
            <a:ext uri="{FF2B5EF4-FFF2-40B4-BE49-F238E27FC236}">
              <a16:creationId xmlns:a16="http://schemas.microsoft.com/office/drawing/2014/main" id="{7112E110-10C7-4325-B5D1-083480396F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7" name="Text Box 7">
          <a:extLst>
            <a:ext uri="{FF2B5EF4-FFF2-40B4-BE49-F238E27FC236}">
              <a16:creationId xmlns:a16="http://schemas.microsoft.com/office/drawing/2014/main" id="{2B8C5F37-4D54-4E6A-AEF6-66D11964FF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8" name="Text Box 7">
          <a:extLst>
            <a:ext uri="{FF2B5EF4-FFF2-40B4-BE49-F238E27FC236}">
              <a16:creationId xmlns:a16="http://schemas.microsoft.com/office/drawing/2014/main" id="{B96E2AF3-A928-4816-B850-791284CBE8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39" name="Text Box 7">
          <a:extLst>
            <a:ext uri="{FF2B5EF4-FFF2-40B4-BE49-F238E27FC236}">
              <a16:creationId xmlns:a16="http://schemas.microsoft.com/office/drawing/2014/main" id="{17D32B0B-94A7-4F31-84AA-5DDB11F44E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0" name="Text Box 7">
          <a:extLst>
            <a:ext uri="{FF2B5EF4-FFF2-40B4-BE49-F238E27FC236}">
              <a16:creationId xmlns:a16="http://schemas.microsoft.com/office/drawing/2014/main" id="{3AE61373-EA3A-4624-B446-5E26C3FAAE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1" name="Text Box 7">
          <a:extLst>
            <a:ext uri="{FF2B5EF4-FFF2-40B4-BE49-F238E27FC236}">
              <a16:creationId xmlns:a16="http://schemas.microsoft.com/office/drawing/2014/main" id="{FCD5B2FC-C072-41CF-9706-CED367BE29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2" name="Text Box 7">
          <a:extLst>
            <a:ext uri="{FF2B5EF4-FFF2-40B4-BE49-F238E27FC236}">
              <a16:creationId xmlns:a16="http://schemas.microsoft.com/office/drawing/2014/main" id="{C5FF01EC-7B93-4375-B5DF-BB6BE30423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3" name="Text Box 7">
          <a:extLst>
            <a:ext uri="{FF2B5EF4-FFF2-40B4-BE49-F238E27FC236}">
              <a16:creationId xmlns:a16="http://schemas.microsoft.com/office/drawing/2014/main" id="{612CBFAA-C47A-4537-A153-AC72D1C61A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4" name="Text Box 7">
          <a:extLst>
            <a:ext uri="{FF2B5EF4-FFF2-40B4-BE49-F238E27FC236}">
              <a16:creationId xmlns:a16="http://schemas.microsoft.com/office/drawing/2014/main" id="{5ACDB039-25A4-44F6-99D8-26AC5720CE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5" name="Text Box 7">
          <a:extLst>
            <a:ext uri="{FF2B5EF4-FFF2-40B4-BE49-F238E27FC236}">
              <a16:creationId xmlns:a16="http://schemas.microsoft.com/office/drawing/2014/main" id="{6527FA64-9750-4D2E-8969-9B69ECE3AB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6" name="Text Box 7">
          <a:extLst>
            <a:ext uri="{FF2B5EF4-FFF2-40B4-BE49-F238E27FC236}">
              <a16:creationId xmlns:a16="http://schemas.microsoft.com/office/drawing/2014/main" id="{D3674439-C002-4D1F-B095-4EC72EEC37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7" name="Text Box 7">
          <a:extLst>
            <a:ext uri="{FF2B5EF4-FFF2-40B4-BE49-F238E27FC236}">
              <a16:creationId xmlns:a16="http://schemas.microsoft.com/office/drawing/2014/main" id="{22A1741C-9E0D-47F9-B30B-24AC6C6E84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8" name="Text Box 7">
          <a:extLst>
            <a:ext uri="{FF2B5EF4-FFF2-40B4-BE49-F238E27FC236}">
              <a16:creationId xmlns:a16="http://schemas.microsoft.com/office/drawing/2014/main" id="{F48B607C-802C-44E7-ACB4-C2A0BDEDDA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49" name="Text Box 7">
          <a:extLst>
            <a:ext uri="{FF2B5EF4-FFF2-40B4-BE49-F238E27FC236}">
              <a16:creationId xmlns:a16="http://schemas.microsoft.com/office/drawing/2014/main" id="{E9CC523A-B0BE-4E18-922E-1C32FF8620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0" name="Text Box 7">
          <a:extLst>
            <a:ext uri="{FF2B5EF4-FFF2-40B4-BE49-F238E27FC236}">
              <a16:creationId xmlns:a16="http://schemas.microsoft.com/office/drawing/2014/main" id="{80C338F5-284C-456B-ABA1-60E5C38FF0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1" name="Text Box 7">
          <a:extLst>
            <a:ext uri="{FF2B5EF4-FFF2-40B4-BE49-F238E27FC236}">
              <a16:creationId xmlns:a16="http://schemas.microsoft.com/office/drawing/2014/main" id="{9EFFF2B8-7CD5-4711-B1C2-84D5C5D895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2" name="Text Box 7">
          <a:extLst>
            <a:ext uri="{FF2B5EF4-FFF2-40B4-BE49-F238E27FC236}">
              <a16:creationId xmlns:a16="http://schemas.microsoft.com/office/drawing/2014/main" id="{EB451DFD-B31E-4FD1-A065-C2F1499A46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3" name="Text Box 7">
          <a:extLst>
            <a:ext uri="{FF2B5EF4-FFF2-40B4-BE49-F238E27FC236}">
              <a16:creationId xmlns:a16="http://schemas.microsoft.com/office/drawing/2014/main" id="{99888968-F278-4019-806E-6FF8BC704A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4" name="Text Box 7">
          <a:extLst>
            <a:ext uri="{FF2B5EF4-FFF2-40B4-BE49-F238E27FC236}">
              <a16:creationId xmlns:a16="http://schemas.microsoft.com/office/drawing/2014/main" id="{A30DF975-58F3-4D3B-AF07-A228523B5B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5" name="Text Box 7">
          <a:extLst>
            <a:ext uri="{FF2B5EF4-FFF2-40B4-BE49-F238E27FC236}">
              <a16:creationId xmlns:a16="http://schemas.microsoft.com/office/drawing/2014/main" id="{61BF7529-960E-45A7-B90A-D1DA3A1E33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6" name="Text Box 7">
          <a:extLst>
            <a:ext uri="{FF2B5EF4-FFF2-40B4-BE49-F238E27FC236}">
              <a16:creationId xmlns:a16="http://schemas.microsoft.com/office/drawing/2014/main" id="{9A3CDBBD-F1C9-404D-B198-F290EBEB7D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7" name="Text Box 7">
          <a:extLst>
            <a:ext uri="{FF2B5EF4-FFF2-40B4-BE49-F238E27FC236}">
              <a16:creationId xmlns:a16="http://schemas.microsoft.com/office/drawing/2014/main" id="{2CAB83A1-8D15-4E58-BCD3-D1F151C0C4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8" name="Text Box 7">
          <a:extLst>
            <a:ext uri="{FF2B5EF4-FFF2-40B4-BE49-F238E27FC236}">
              <a16:creationId xmlns:a16="http://schemas.microsoft.com/office/drawing/2014/main" id="{61008E2D-E8CB-4C00-BB10-53E2F1EA89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59" name="Text Box 7">
          <a:extLst>
            <a:ext uri="{FF2B5EF4-FFF2-40B4-BE49-F238E27FC236}">
              <a16:creationId xmlns:a16="http://schemas.microsoft.com/office/drawing/2014/main" id="{EE939DDD-101D-4E62-AD19-B18BE9ED12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0" name="Text Box 7">
          <a:extLst>
            <a:ext uri="{FF2B5EF4-FFF2-40B4-BE49-F238E27FC236}">
              <a16:creationId xmlns:a16="http://schemas.microsoft.com/office/drawing/2014/main" id="{442093E2-621C-4FEB-8428-997F8E422D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1" name="Text Box 7">
          <a:extLst>
            <a:ext uri="{FF2B5EF4-FFF2-40B4-BE49-F238E27FC236}">
              <a16:creationId xmlns:a16="http://schemas.microsoft.com/office/drawing/2014/main" id="{5DCA1054-3132-495F-9ACC-899F356135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2" name="Text Box 7">
          <a:extLst>
            <a:ext uri="{FF2B5EF4-FFF2-40B4-BE49-F238E27FC236}">
              <a16:creationId xmlns:a16="http://schemas.microsoft.com/office/drawing/2014/main" id="{F1D64F8C-4E44-422E-84C1-741F646310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3" name="Text Box 7">
          <a:extLst>
            <a:ext uri="{FF2B5EF4-FFF2-40B4-BE49-F238E27FC236}">
              <a16:creationId xmlns:a16="http://schemas.microsoft.com/office/drawing/2014/main" id="{959AF055-F473-4095-A908-E066531C5E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4" name="Text Box 7">
          <a:extLst>
            <a:ext uri="{FF2B5EF4-FFF2-40B4-BE49-F238E27FC236}">
              <a16:creationId xmlns:a16="http://schemas.microsoft.com/office/drawing/2014/main" id="{AD4092D2-A17F-4ADD-BA82-7FA25E42CA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5" name="Text Box 7">
          <a:extLst>
            <a:ext uri="{FF2B5EF4-FFF2-40B4-BE49-F238E27FC236}">
              <a16:creationId xmlns:a16="http://schemas.microsoft.com/office/drawing/2014/main" id="{0F4E0D6B-BBDE-4E35-ACC2-68F050F8FE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6" name="Text Box 7">
          <a:extLst>
            <a:ext uri="{FF2B5EF4-FFF2-40B4-BE49-F238E27FC236}">
              <a16:creationId xmlns:a16="http://schemas.microsoft.com/office/drawing/2014/main" id="{89D4187F-7D33-438D-A530-D28BC655EE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7" name="Text Box 7">
          <a:extLst>
            <a:ext uri="{FF2B5EF4-FFF2-40B4-BE49-F238E27FC236}">
              <a16:creationId xmlns:a16="http://schemas.microsoft.com/office/drawing/2014/main" id="{E2626437-1571-43E2-A498-E1B9F55287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8" name="Text Box 7">
          <a:extLst>
            <a:ext uri="{FF2B5EF4-FFF2-40B4-BE49-F238E27FC236}">
              <a16:creationId xmlns:a16="http://schemas.microsoft.com/office/drawing/2014/main" id="{55BCD94A-A175-4CE2-AA5C-EAC8D4FA72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69" name="Text Box 7">
          <a:extLst>
            <a:ext uri="{FF2B5EF4-FFF2-40B4-BE49-F238E27FC236}">
              <a16:creationId xmlns:a16="http://schemas.microsoft.com/office/drawing/2014/main" id="{5A8A71AE-412F-485B-B21E-21B9542E5A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0" name="Text Box 7">
          <a:extLst>
            <a:ext uri="{FF2B5EF4-FFF2-40B4-BE49-F238E27FC236}">
              <a16:creationId xmlns:a16="http://schemas.microsoft.com/office/drawing/2014/main" id="{194E950E-150A-45D8-82A7-7B5002427F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1" name="Text Box 7">
          <a:extLst>
            <a:ext uri="{FF2B5EF4-FFF2-40B4-BE49-F238E27FC236}">
              <a16:creationId xmlns:a16="http://schemas.microsoft.com/office/drawing/2014/main" id="{E268BA97-B85A-42D4-A397-ABAA463E2C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2" name="Text Box 7">
          <a:extLst>
            <a:ext uri="{FF2B5EF4-FFF2-40B4-BE49-F238E27FC236}">
              <a16:creationId xmlns:a16="http://schemas.microsoft.com/office/drawing/2014/main" id="{3364292B-B49E-4C2F-8642-61FB2728C1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3" name="Text Box 7">
          <a:extLst>
            <a:ext uri="{FF2B5EF4-FFF2-40B4-BE49-F238E27FC236}">
              <a16:creationId xmlns:a16="http://schemas.microsoft.com/office/drawing/2014/main" id="{67B90704-7D8F-445B-A8BA-1A5B0D3E17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4" name="Text Box 7">
          <a:extLst>
            <a:ext uri="{FF2B5EF4-FFF2-40B4-BE49-F238E27FC236}">
              <a16:creationId xmlns:a16="http://schemas.microsoft.com/office/drawing/2014/main" id="{CCDA859D-F481-4758-B43E-BBE3EAA0D3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5" name="Text Box 7">
          <a:extLst>
            <a:ext uri="{FF2B5EF4-FFF2-40B4-BE49-F238E27FC236}">
              <a16:creationId xmlns:a16="http://schemas.microsoft.com/office/drawing/2014/main" id="{99A48D8A-4AEB-4540-BA30-D267751312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6" name="Text Box 7">
          <a:extLst>
            <a:ext uri="{FF2B5EF4-FFF2-40B4-BE49-F238E27FC236}">
              <a16:creationId xmlns:a16="http://schemas.microsoft.com/office/drawing/2014/main" id="{2A714525-68C6-4995-B1A7-8A42773FAE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7" name="Text Box 7">
          <a:extLst>
            <a:ext uri="{FF2B5EF4-FFF2-40B4-BE49-F238E27FC236}">
              <a16:creationId xmlns:a16="http://schemas.microsoft.com/office/drawing/2014/main" id="{C8909FD3-65AE-4591-8D6A-A6CDD7E8DD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8" name="Text Box 7">
          <a:extLst>
            <a:ext uri="{FF2B5EF4-FFF2-40B4-BE49-F238E27FC236}">
              <a16:creationId xmlns:a16="http://schemas.microsoft.com/office/drawing/2014/main" id="{5EEF9544-168C-4523-8BA3-BF2DF40F89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79" name="Text Box 7">
          <a:extLst>
            <a:ext uri="{FF2B5EF4-FFF2-40B4-BE49-F238E27FC236}">
              <a16:creationId xmlns:a16="http://schemas.microsoft.com/office/drawing/2014/main" id="{477F6F06-0735-4C60-96D5-34985D92E3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0" name="Text Box 7">
          <a:extLst>
            <a:ext uri="{FF2B5EF4-FFF2-40B4-BE49-F238E27FC236}">
              <a16:creationId xmlns:a16="http://schemas.microsoft.com/office/drawing/2014/main" id="{EDE2DDC4-B741-4945-AE5F-DBC647B284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1" name="Text Box 7">
          <a:extLst>
            <a:ext uri="{FF2B5EF4-FFF2-40B4-BE49-F238E27FC236}">
              <a16:creationId xmlns:a16="http://schemas.microsoft.com/office/drawing/2014/main" id="{F0EB9382-B47F-4313-83DD-A468196001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2" name="Text Box 7">
          <a:extLst>
            <a:ext uri="{FF2B5EF4-FFF2-40B4-BE49-F238E27FC236}">
              <a16:creationId xmlns:a16="http://schemas.microsoft.com/office/drawing/2014/main" id="{8F811A55-4179-4A4D-9A7B-272655C8A4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3" name="Text Box 7">
          <a:extLst>
            <a:ext uri="{FF2B5EF4-FFF2-40B4-BE49-F238E27FC236}">
              <a16:creationId xmlns:a16="http://schemas.microsoft.com/office/drawing/2014/main" id="{B4100CAF-F1E7-440E-BDD6-4C0A1B6DEB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4" name="Text Box 7">
          <a:extLst>
            <a:ext uri="{FF2B5EF4-FFF2-40B4-BE49-F238E27FC236}">
              <a16:creationId xmlns:a16="http://schemas.microsoft.com/office/drawing/2014/main" id="{35674BB7-50B8-45F5-9ECE-311A84C8E0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5" name="Text Box 7">
          <a:extLst>
            <a:ext uri="{FF2B5EF4-FFF2-40B4-BE49-F238E27FC236}">
              <a16:creationId xmlns:a16="http://schemas.microsoft.com/office/drawing/2014/main" id="{F92FA7E8-3992-4E3A-A20E-3E5132E8A7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6" name="Text Box 7">
          <a:extLst>
            <a:ext uri="{FF2B5EF4-FFF2-40B4-BE49-F238E27FC236}">
              <a16:creationId xmlns:a16="http://schemas.microsoft.com/office/drawing/2014/main" id="{C533B6FE-92CB-4A06-AAB7-724B5196F9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7" name="Text Box 7">
          <a:extLst>
            <a:ext uri="{FF2B5EF4-FFF2-40B4-BE49-F238E27FC236}">
              <a16:creationId xmlns:a16="http://schemas.microsoft.com/office/drawing/2014/main" id="{CE070948-1790-4C45-A77C-4549B3B306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8" name="Text Box 7">
          <a:extLst>
            <a:ext uri="{FF2B5EF4-FFF2-40B4-BE49-F238E27FC236}">
              <a16:creationId xmlns:a16="http://schemas.microsoft.com/office/drawing/2014/main" id="{445261CC-EC37-48F3-984E-C3E258252B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89" name="Text Box 7">
          <a:extLst>
            <a:ext uri="{FF2B5EF4-FFF2-40B4-BE49-F238E27FC236}">
              <a16:creationId xmlns:a16="http://schemas.microsoft.com/office/drawing/2014/main" id="{583EEBF3-DF2B-494A-B982-B8E8AF5DAD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0" name="Text Box 7">
          <a:extLst>
            <a:ext uri="{FF2B5EF4-FFF2-40B4-BE49-F238E27FC236}">
              <a16:creationId xmlns:a16="http://schemas.microsoft.com/office/drawing/2014/main" id="{AFD4FA0E-AA42-4DF3-9E9A-D5164EA5E0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1" name="Text Box 7">
          <a:extLst>
            <a:ext uri="{FF2B5EF4-FFF2-40B4-BE49-F238E27FC236}">
              <a16:creationId xmlns:a16="http://schemas.microsoft.com/office/drawing/2014/main" id="{B1101CBE-7793-49C8-B176-40FA785EB9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2" name="Text Box 7">
          <a:extLst>
            <a:ext uri="{FF2B5EF4-FFF2-40B4-BE49-F238E27FC236}">
              <a16:creationId xmlns:a16="http://schemas.microsoft.com/office/drawing/2014/main" id="{7D049FAD-7F1F-464E-8B59-F916629059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3" name="Text Box 7">
          <a:extLst>
            <a:ext uri="{FF2B5EF4-FFF2-40B4-BE49-F238E27FC236}">
              <a16:creationId xmlns:a16="http://schemas.microsoft.com/office/drawing/2014/main" id="{89C05F55-A54D-482D-9CC9-62B1242278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4" name="Text Box 7">
          <a:extLst>
            <a:ext uri="{FF2B5EF4-FFF2-40B4-BE49-F238E27FC236}">
              <a16:creationId xmlns:a16="http://schemas.microsoft.com/office/drawing/2014/main" id="{E3AEBDB6-C54B-4724-9073-503FDB0AFF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5" name="Text Box 7">
          <a:extLst>
            <a:ext uri="{FF2B5EF4-FFF2-40B4-BE49-F238E27FC236}">
              <a16:creationId xmlns:a16="http://schemas.microsoft.com/office/drawing/2014/main" id="{79DC98EC-E2C7-4BF7-9C21-7469875DC2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6" name="Text Box 7">
          <a:extLst>
            <a:ext uri="{FF2B5EF4-FFF2-40B4-BE49-F238E27FC236}">
              <a16:creationId xmlns:a16="http://schemas.microsoft.com/office/drawing/2014/main" id="{24A28D2B-100A-4A05-855A-F41C043F80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7" name="Text Box 7">
          <a:extLst>
            <a:ext uri="{FF2B5EF4-FFF2-40B4-BE49-F238E27FC236}">
              <a16:creationId xmlns:a16="http://schemas.microsoft.com/office/drawing/2014/main" id="{DB3DAD2F-A421-4375-B9CD-80CE88726F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8" name="Text Box 7">
          <a:extLst>
            <a:ext uri="{FF2B5EF4-FFF2-40B4-BE49-F238E27FC236}">
              <a16:creationId xmlns:a16="http://schemas.microsoft.com/office/drawing/2014/main" id="{5F95992C-D682-4A9F-B745-C5680E6611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299" name="Text Box 7">
          <a:extLst>
            <a:ext uri="{FF2B5EF4-FFF2-40B4-BE49-F238E27FC236}">
              <a16:creationId xmlns:a16="http://schemas.microsoft.com/office/drawing/2014/main" id="{CA28824F-0EE3-44E9-8AC0-BF39FF4103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0" name="Text Box 7">
          <a:extLst>
            <a:ext uri="{FF2B5EF4-FFF2-40B4-BE49-F238E27FC236}">
              <a16:creationId xmlns:a16="http://schemas.microsoft.com/office/drawing/2014/main" id="{186B2ADA-C6BF-41D0-B7C7-682E178874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1" name="Text Box 7">
          <a:extLst>
            <a:ext uri="{FF2B5EF4-FFF2-40B4-BE49-F238E27FC236}">
              <a16:creationId xmlns:a16="http://schemas.microsoft.com/office/drawing/2014/main" id="{8660069D-6E52-48C8-981F-A06006469F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2" name="Text Box 7">
          <a:extLst>
            <a:ext uri="{FF2B5EF4-FFF2-40B4-BE49-F238E27FC236}">
              <a16:creationId xmlns:a16="http://schemas.microsoft.com/office/drawing/2014/main" id="{B5598366-CA71-4D6B-B735-DCCAC27973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3" name="Text Box 7">
          <a:extLst>
            <a:ext uri="{FF2B5EF4-FFF2-40B4-BE49-F238E27FC236}">
              <a16:creationId xmlns:a16="http://schemas.microsoft.com/office/drawing/2014/main" id="{AF2CE7C6-7F08-45AC-8815-8D7BFC89B0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4" name="Text Box 7">
          <a:extLst>
            <a:ext uri="{FF2B5EF4-FFF2-40B4-BE49-F238E27FC236}">
              <a16:creationId xmlns:a16="http://schemas.microsoft.com/office/drawing/2014/main" id="{E7343FFD-80A6-408B-B13F-D90E767A4A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5" name="Text Box 7">
          <a:extLst>
            <a:ext uri="{FF2B5EF4-FFF2-40B4-BE49-F238E27FC236}">
              <a16:creationId xmlns:a16="http://schemas.microsoft.com/office/drawing/2014/main" id="{0A14A916-D4C3-486C-9D7A-006F2DF5B1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6" name="Text Box 7">
          <a:extLst>
            <a:ext uri="{FF2B5EF4-FFF2-40B4-BE49-F238E27FC236}">
              <a16:creationId xmlns:a16="http://schemas.microsoft.com/office/drawing/2014/main" id="{A9945C55-6F24-4230-B88F-8876E58349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7" name="Text Box 7">
          <a:extLst>
            <a:ext uri="{FF2B5EF4-FFF2-40B4-BE49-F238E27FC236}">
              <a16:creationId xmlns:a16="http://schemas.microsoft.com/office/drawing/2014/main" id="{42FACDD9-D664-48A0-857B-0A095B81BE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8" name="Text Box 7">
          <a:extLst>
            <a:ext uri="{FF2B5EF4-FFF2-40B4-BE49-F238E27FC236}">
              <a16:creationId xmlns:a16="http://schemas.microsoft.com/office/drawing/2014/main" id="{CFC968B6-CEF6-4D16-A1DE-9FE2D4FF7B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09" name="Text Box 7">
          <a:extLst>
            <a:ext uri="{FF2B5EF4-FFF2-40B4-BE49-F238E27FC236}">
              <a16:creationId xmlns:a16="http://schemas.microsoft.com/office/drawing/2014/main" id="{00C4471D-ECC4-49B0-869F-0E73683687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0" name="Text Box 7">
          <a:extLst>
            <a:ext uri="{FF2B5EF4-FFF2-40B4-BE49-F238E27FC236}">
              <a16:creationId xmlns:a16="http://schemas.microsoft.com/office/drawing/2014/main" id="{FC7C00A8-F6E5-493F-9644-C8A9F271B6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1" name="Text Box 7">
          <a:extLst>
            <a:ext uri="{FF2B5EF4-FFF2-40B4-BE49-F238E27FC236}">
              <a16:creationId xmlns:a16="http://schemas.microsoft.com/office/drawing/2014/main" id="{F5857BE3-F434-4272-93CD-E3C037BB24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2" name="Text Box 7">
          <a:extLst>
            <a:ext uri="{FF2B5EF4-FFF2-40B4-BE49-F238E27FC236}">
              <a16:creationId xmlns:a16="http://schemas.microsoft.com/office/drawing/2014/main" id="{9DB9E10F-91F1-4C55-A0FD-C18E22BA5C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3" name="Text Box 7">
          <a:extLst>
            <a:ext uri="{FF2B5EF4-FFF2-40B4-BE49-F238E27FC236}">
              <a16:creationId xmlns:a16="http://schemas.microsoft.com/office/drawing/2014/main" id="{3C043473-37A8-4678-8EC9-8287BFB4B1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4" name="Text Box 7">
          <a:extLst>
            <a:ext uri="{FF2B5EF4-FFF2-40B4-BE49-F238E27FC236}">
              <a16:creationId xmlns:a16="http://schemas.microsoft.com/office/drawing/2014/main" id="{FA75F71F-4DB6-4C7E-935F-831E327C9C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5" name="Text Box 7">
          <a:extLst>
            <a:ext uri="{FF2B5EF4-FFF2-40B4-BE49-F238E27FC236}">
              <a16:creationId xmlns:a16="http://schemas.microsoft.com/office/drawing/2014/main" id="{5EC02BEF-069B-4972-81EF-1303A2F2FB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6" name="Text Box 7">
          <a:extLst>
            <a:ext uri="{FF2B5EF4-FFF2-40B4-BE49-F238E27FC236}">
              <a16:creationId xmlns:a16="http://schemas.microsoft.com/office/drawing/2014/main" id="{F3AC3465-8C0C-4756-B3C0-E6535BF516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7" name="Text Box 7">
          <a:extLst>
            <a:ext uri="{FF2B5EF4-FFF2-40B4-BE49-F238E27FC236}">
              <a16:creationId xmlns:a16="http://schemas.microsoft.com/office/drawing/2014/main" id="{B3C86BFF-95CA-44E7-AED6-2BC0A7EE6E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8" name="Text Box 7">
          <a:extLst>
            <a:ext uri="{FF2B5EF4-FFF2-40B4-BE49-F238E27FC236}">
              <a16:creationId xmlns:a16="http://schemas.microsoft.com/office/drawing/2014/main" id="{E809123A-4ABD-4CFE-BBF3-B5759C07A7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19" name="Text Box 7">
          <a:extLst>
            <a:ext uri="{FF2B5EF4-FFF2-40B4-BE49-F238E27FC236}">
              <a16:creationId xmlns:a16="http://schemas.microsoft.com/office/drawing/2014/main" id="{BBA7C5DE-2501-4366-81F3-4D4D3CEE64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0" name="Text Box 7">
          <a:extLst>
            <a:ext uri="{FF2B5EF4-FFF2-40B4-BE49-F238E27FC236}">
              <a16:creationId xmlns:a16="http://schemas.microsoft.com/office/drawing/2014/main" id="{EB01CBDE-7DC8-4EE7-94B4-12B482D430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1" name="Text Box 7">
          <a:extLst>
            <a:ext uri="{FF2B5EF4-FFF2-40B4-BE49-F238E27FC236}">
              <a16:creationId xmlns:a16="http://schemas.microsoft.com/office/drawing/2014/main" id="{141825A3-B42B-4064-8277-B05D5B70D0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2" name="Text Box 7">
          <a:extLst>
            <a:ext uri="{FF2B5EF4-FFF2-40B4-BE49-F238E27FC236}">
              <a16:creationId xmlns:a16="http://schemas.microsoft.com/office/drawing/2014/main" id="{97EA27C5-73B5-49B4-BA33-4E083F9CF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3" name="Text Box 7">
          <a:extLst>
            <a:ext uri="{FF2B5EF4-FFF2-40B4-BE49-F238E27FC236}">
              <a16:creationId xmlns:a16="http://schemas.microsoft.com/office/drawing/2014/main" id="{A0E7190D-A1EE-410A-B199-7DA1AD7FD5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4" name="Text Box 7">
          <a:extLst>
            <a:ext uri="{FF2B5EF4-FFF2-40B4-BE49-F238E27FC236}">
              <a16:creationId xmlns:a16="http://schemas.microsoft.com/office/drawing/2014/main" id="{C05454E7-55AA-4BA9-9A1C-E9B8845EBE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5" name="Text Box 7">
          <a:extLst>
            <a:ext uri="{FF2B5EF4-FFF2-40B4-BE49-F238E27FC236}">
              <a16:creationId xmlns:a16="http://schemas.microsoft.com/office/drawing/2014/main" id="{01913C94-8BCD-4DF8-A90B-C46C0134A5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6" name="Text Box 7">
          <a:extLst>
            <a:ext uri="{FF2B5EF4-FFF2-40B4-BE49-F238E27FC236}">
              <a16:creationId xmlns:a16="http://schemas.microsoft.com/office/drawing/2014/main" id="{96CE590B-5062-49EB-8F90-DDFDD1F48C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7" name="Text Box 7">
          <a:extLst>
            <a:ext uri="{FF2B5EF4-FFF2-40B4-BE49-F238E27FC236}">
              <a16:creationId xmlns:a16="http://schemas.microsoft.com/office/drawing/2014/main" id="{115085A1-028C-4D5B-A0EE-A850B4A88F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8" name="Text Box 7">
          <a:extLst>
            <a:ext uri="{FF2B5EF4-FFF2-40B4-BE49-F238E27FC236}">
              <a16:creationId xmlns:a16="http://schemas.microsoft.com/office/drawing/2014/main" id="{7731139C-ECA6-487D-BD6E-6A049BB9F8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29" name="Text Box 7">
          <a:extLst>
            <a:ext uri="{FF2B5EF4-FFF2-40B4-BE49-F238E27FC236}">
              <a16:creationId xmlns:a16="http://schemas.microsoft.com/office/drawing/2014/main" id="{5F0CBF85-E3F8-4482-9CF8-6815C0E395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0" name="Text Box 7">
          <a:extLst>
            <a:ext uri="{FF2B5EF4-FFF2-40B4-BE49-F238E27FC236}">
              <a16:creationId xmlns:a16="http://schemas.microsoft.com/office/drawing/2014/main" id="{359245D3-8257-4E79-82AC-9872FE81FB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1" name="Text Box 7">
          <a:extLst>
            <a:ext uri="{FF2B5EF4-FFF2-40B4-BE49-F238E27FC236}">
              <a16:creationId xmlns:a16="http://schemas.microsoft.com/office/drawing/2014/main" id="{E1B72A21-8444-49EB-AA7F-9C68D0FB44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2" name="Text Box 7">
          <a:extLst>
            <a:ext uri="{FF2B5EF4-FFF2-40B4-BE49-F238E27FC236}">
              <a16:creationId xmlns:a16="http://schemas.microsoft.com/office/drawing/2014/main" id="{96232E4D-D128-46D1-B090-E7A8E2CD6D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3" name="Text Box 7">
          <a:extLst>
            <a:ext uri="{FF2B5EF4-FFF2-40B4-BE49-F238E27FC236}">
              <a16:creationId xmlns:a16="http://schemas.microsoft.com/office/drawing/2014/main" id="{E021294B-E5BA-4A7C-AE17-E00B773079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4" name="Text Box 7">
          <a:extLst>
            <a:ext uri="{FF2B5EF4-FFF2-40B4-BE49-F238E27FC236}">
              <a16:creationId xmlns:a16="http://schemas.microsoft.com/office/drawing/2014/main" id="{8665765A-A359-4F2E-BA41-E75F093C86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5" name="Text Box 7">
          <a:extLst>
            <a:ext uri="{FF2B5EF4-FFF2-40B4-BE49-F238E27FC236}">
              <a16:creationId xmlns:a16="http://schemas.microsoft.com/office/drawing/2014/main" id="{2B15602D-10B4-4E51-BB72-54C1A61642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6" name="Text Box 7">
          <a:extLst>
            <a:ext uri="{FF2B5EF4-FFF2-40B4-BE49-F238E27FC236}">
              <a16:creationId xmlns:a16="http://schemas.microsoft.com/office/drawing/2014/main" id="{437074FC-988C-481D-B084-A2AADFA0C9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7" name="Text Box 7">
          <a:extLst>
            <a:ext uri="{FF2B5EF4-FFF2-40B4-BE49-F238E27FC236}">
              <a16:creationId xmlns:a16="http://schemas.microsoft.com/office/drawing/2014/main" id="{147C9980-C2A3-428A-B9F8-3FB142A60E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8" name="Text Box 7">
          <a:extLst>
            <a:ext uri="{FF2B5EF4-FFF2-40B4-BE49-F238E27FC236}">
              <a16:creationId xmlns:a16="http://schemas.microsoft.com/office/drawing/2014/main" id="{1198B7C4-769D-4D37-A30F-994398C686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39" name="Text Box 7">
          <a:extLst>
            <a:ext uri="{FF2B5EF4-FFF2-40B4-BE49-F238E27FC236}">
              <a16:creationId xmlns:a16="http://schemas.microsoft.com/office/drawing/2014/main" id="{9ADE5E4F-C295-4BE2-930C-9BC80F513D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0" name="Text Box 7">
          <a:extLst>
            <a:ext uri="{FF2B5EF4-FFF2-40B4-BE49-F238E27FC236}">
              <a16:creationId xmlns:a16="http://schemas.microsoft.com/office/drawing/2014/main" id="{EB33EB85-8821-4BAC-A759-02C94789C0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1" name="Text Box 7">
          <a:extLst>
            <a:ext uri="{FF2B5EF4-FFF2-40B4-BE49-F238E27FC236}">
              <a16:creationId xmlns:a16="http://schemas.microsoft.com/office/drawing/2014/main" id="{8647E215-3651-430D-9111-9208F99C73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2" name="Text Box 7">
          <a:extLst>
            <a:ext uri="{FF2B5EF4-FFF2-40B4-BE49-F238E27FC236}">
              <a16:creationId xmlns:a16="http://schemas.microsoft.com/office/drawing/2014/main" id="{883DCB40-C10B-4F18-9910-B3709C6829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3" name="Text Box 7">
          <a:extLst>
            <a:ext uri="{FF2B5EF4-FFF2-40B4-BE49-F238E27FC236}">
              <a16:creationId xmlns:a16="http://schemas.microsoft.com/office/drawing/2014/main" id="{A99E0D5E-E93C-4B94-8F9F-85B5083798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4" name="Text Box 7">
          <a:extLst>
            <a:ext uri="{FF2B5EF4-FFF2-40B4-BE49-F238E27FC236}">
              <a16:creationId xmlns:a16="http://schemas.microsoft.com/office/drawing/2014/main" id="{46C544AE-760D-4478-B661-E0A16E5CF4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5" name="Text Box 7">
          <a:extLst>
            <a:ext uri="{FF2B5EF4-FFF2-40B4-BE49-F238E27FC236}">
              <a16:creationId xmlns:a16="http://schemas.microsoft.com/office/drawing/2014/main" id="{E505CB4A-1192-4553-8519-6B7CC21223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6" name="Text Box 7">
          <a:extLst>
            <a:ext uri="{FF2B5EF4-FFF2-40B4-BE49-F238E27FC236}">
              <a16:creationId xmlns:a16="http://schemas.microsoft.com/office/drawing/2014/main" id="{7A1936B8-35A6-4E45-A49E-8E65E44047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7" name="Text Box 7">
          <a:extLst>
            <a:ext uri="{FF2B5EF4-FFF2-40B4-BE49-F238E27FC236}">
              <a16:creationId xmlns:a16="http://schemas.microsoft.com/office/drawing/2014/main" id="{E13963DC-1D2B-4E62-8D66-5C85BB215D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8" name="Text Box 7">
          <a:extLst>
            <a:ext uri="{FF2B5EF4-FFF2-40B4-BE49-F238E27FC236}">
              <a16:creationId xmlns:a16="http://schemas.microsoft.com/office/drawing/2014/main" id="{FEF6C97E-74F2-415C-8C1F-563DCF3E27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49" name="Text Box 7">
          <a:extLst>
            <a:ext uri="{FF2B5EF4-FFF2-40B4-BE49-F238E27FC236}">
              <a16:creationId xmlns:a16="http://schemas.microsoft.com/office/drawing/2014/main" id="{B9E30251-860B-425F-963E-054898D44B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0" name="Text Box 7">
          <a:extLst>
            <a:ext uri="{FF2B5EF4-FFF2-40B4-BE49-F238E27FC236}">
              <a16:creationId xmlns:a16="http://schemas.microsoft.com/office/drawing/2014/main" id="{8DD57C65-D62C-4E28-A93F-ACD948ADF5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1" name="Text Box 7">
          <a:extLst>
            <a:ext uri="{FF2B5EF4-FFF2-40B4-BE49-F238E27FC236}">
              <a16:creationId xmlns:a16="http://schemas.microsoft.com/office/drawing/2014/main" id="{67EFB448-5BCF-4517-A6F4-DF4EE52B59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2" name="Text Box 7">
          <a:extLst>
            <a:ext uri="{FF2B5EF4-FFF2-40B4-BE49-F238E27FC236}">
              <a16:creationId xmlns:a16="http://schemas.microsoft.com/office/drawing/2014/main" id="{09B9059B-4DF2-46C9-8999-AD1E241BED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3" name="Text Box 7">
          <a:extLst>
            <a:ext uri="{FF2B5EF4-FFF2-40B4-BE49-F238E27FC236}">
              <a16:creationId xmlns:a16="http://schemas.microsoft.com/office/drawing/2014/main" id="{ED5E0958-5DDC-4C46-A06F-51FF544E9F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4" name="Text Box 7">
          <a:extLst>
            <a:ext uri="{FF2B5EF4-FFF2-40B4-BE49-F238E27FC236}">
              <a16:creationId xmlns:a16="http://schemas.microsoft.com/office/drawing/2014/main" id="{818F66F8-D731-48C6-B84E-4DD5621080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5" name="Text Box 7">
          <a:extLst>
            <a:ext uri="{FF2B5EF4-FFF2-40B4-BE49-F238E27FC236}">
              <a16:creationId xmlns:a16="http://schemas.microsoft.com/office/drawing/2014/main" id="{C2442400-43D3-4CAC-A1B1-8D3EEFA83C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6" name="Text Box 7">
          <a:extLst>
            <a:ext uri="{FF2B5EF4-FFF2-40B4-BE49-F238E27FC236}">
              <a16:creationId xmlns:a16="http://schemas.microsoft.com/office/drawing/2014/main" id="{FFD0A082-6186-4658-8636-4F4713715D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7" name="Text Box 7">
          <a:extLst>
            <a:ext uri="{FF2B5EF4-FFF2-40B4-BE49-F238E27FC236}">
              <a16:creationId xmlns:a16="http://schemas.microsoft.com/office/drawing/2014/main" id="{A998CF8F-4910-4D87-9D61-8AA419CABF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8" name="Text Box 7">
          <a:extLst>
            <a:ext uri="{FF2B5EF4-FFF2-40B4-BE49-F238E27FC236}">
              <a16:creationId xmlns:a16="http://schemas.microsoft.com/office/drawing/2014/main" id="{B9AEA9B5-73B4-43AE-A7B3-FB220E84AF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59" name="Text Box 7">
          <a:extLst>
            <a:ext uri="{FF2B5EF4-FFF2-40B4-BE49-F238E27FC236}">
              <a16:creationId xmlns:a16="http://schemas.microsoft.com/office/drawing/2014/main" id="{13FB834A-6716-446F-9EE0-7F119C9042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0" name="Text Box 7">
          <a:extLst>
            <a:ext uri="{FF2B5EF4-FFF2-40B4-BE49-F238E27FC236}">
              <a16:creationId xmlns:a16="http://schemas.microsoft.com/office/drawing/2014/main" id="{24E1E7D4-8C1C-4D70-876B-026759132D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1" name="Text Box 7">
          <a:extLst>
            <a:ext uri="{FF2B5EF4-FFF2-40B4-BE49-F238E27FC236}">
              <a16:creationId xmlns:a16="http://schemas.microsoft.com/office/drawing/2014/main" id="{687CE717-50B7-4B28-8BA1-6B7FA43350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2" name="Text Box 7">
          <a:extLst>
            <a:ext uri="{FF2B5EF4-FFF2-40B4-BE49-F238E27FC236}">
              <a16:creationId xmlns:a16="http://schemas.microsoft.com/office/drawing/2014/main" id="{85DC3CC1-4E03-4A81-A909-8615128BCA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3" name="Text Box 7">
          <a:extLst>
            <a:ext uri="{FF2B5EF4-FFF2-40B4-BE49-F238E27FC236}">
              <a16:creationId xmlns:a16="http://schemas.microsoft.com/office/drawing/2014/main" id="{40684359-8AA4-4CE0-84EB-169140DE04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4" name="Text Box 7">
          <a:extLst>
            <a:ext uri="{FF2B5EF4-FFF2-40B4-BE49-F238E27FC236}">
              <a16:creationId xmlns:a16="http://schemas.microsoft.com/office/drawing/2014/main" id="{69DC1D28-C235-45C2-8430-078C10A076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5" name="Text Box 7">
          <a:extLst>
            <a:ext uri="{FF2B5EF4-FFF2-40B4-BE49-F238E27FC236}">
              <a16:creationId xmlns:a16="http://schemas.microsoft.com/office/drawing/2014/main" id="{3405518D-FBD9-4CD0-B314-753C28EE8F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6" name="Text Box 7">
          <a:extLst>
            <a:ext uri="{FF2B5EF4-FFF2-40B4-BE49-F238E27FC236}">
              <a16:creationId xmlns:a16="http://schemas.microsoft.com/office/drawing/2014/main" id="{C3E28109-7B2E-493B-AB44-2BD23F8549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7" name="Text Box 7">
          <a:extLst>
            <a:ext uri="{FF2B5EF4-FFF2-40B4-BE49-F238E27FC236}">
              <a16:creationId xmlns:a16="http://schemas.microsoft.com/office/drawing/2014/main" id="{FE9FD968-E767-4AA4-A31C-B9CCB051C5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8" name="Text Box 7">
          <a:extLst>
            <a:ext uri="{FF2B5EF4-FFF2-40B4-BE49-F238E27FC236}">
              <a16:creationId xmlns:a16="http://schemas.microsoft.com/office/drawing/2014/main" id="{15FC6B6C-6D4B-42C8-8FA7-224856CFE7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69" name="Text Box 7">
          <a:extLst>
            <a:ext uri="{FF2B5EF4-FFF2-40B4-BE49-F238E27FC236}">
              <a16:creationId xmlns:a16="http://schemas.microsoft.com/office/drawing/2014/main" id="{2B58F15A-D31A-4D4B-95CB-F4A9A887E9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0" name="Text Box 7">
          <a:extLst>
            <a:ext uri="{FF2B5EF4-FFF2-40B4-BE49-F238E27FC236}">
              <a16:creationId xmlns:a16="http://schemas.microsoft.com/office/drawing/2014/main" id="{CB55CE35-35B8-49E5-8E65-97D34816C1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1" name="Text Box 7">
          <a:extLst>
            <a:ext uri="{FF2B5EF4-FFF2-40B4-BE49-F238E27FC236}">
              <a16:creationId xmlns:a16="http://schemas.microsoft.com/office/drawing/2014/main" id="{92A8E3ED-A7E2-412D-8F63-3FB9DDDD5E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2" name="Text Box 7">
          <a:extLst>
            <a:ext uri="{FF2B5EF4-FFF2-40B4-BE49-F238E27FC236}">
              <a16:creationId xmlns:a16="http://schemas.microsoft.com/office/drawing/2014/main" id="{0026FEA7-3541-4B8E-B554-A21DB493C6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3" name="Text Box 7">
          <a:extLst>
            <a:ext uri="{FF2B5EF4-FFF2-40B4-BE49-F238E27FC236}">
              <a16:creationId xmlns:a16="http://schemas.microsoft.com/office/drawing/2014/main" id="{35BF4BCD-586F-4E18-8632-13C34F86B7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5374" name="Text Box 7">
          <a:extLst>
            <a:ext uri="{FF2B5EF4-FFF2-40B4-BE49-F238E27FC236}">
              <a16:creationId xmlns:a16="http://schemas.microsoft.com/office/drawing/2014/main" id="{1791E07F-35EE-4F92-9B82-2FB2180BAE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5" name="Text Box 7">
          <a:extLst>
            <a:ext uri="{FF2B5EF4-FFF2-40B4-BE49-F238E27FC236}">
              <a16:creationId xmlns:a16="http://schemas.microsoft.com/office/drawing/2014/main" id="{7569E2E5-028A-49A5-B5D0-4B68B58800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6" name="Text Box 7">
          <a:extLst>
            <a:ext uri="{FF2B5EF4-FFF2-40B4-BE49-F238E27FC236}">
              <a16:creationId xmlns:a16="http://schemas.microsoft.com/office/drawing/2014/main" id="{F67A3B0D-3D3B-4FA9-8C73-53D4B18A14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7" name="Text Box 7">
          <a:extLst>
            <a:ext uri="{FF2B5EF4-FFF2-40B4-BE49-F238E27FC236}">
              <a16:creationId xmlns:a16="http://schemas.microsoft.com/office/drawing/2014/main" id="{6D9898E8-9A22-437D-85F1-9597948016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8" name="Text Box 7">
          <a:extLst>
            <a:ext uri="{FF2B5EF4-FFF2-40B4-BE49-F238E27FC236}">
              <a16:creationId xmlns:a16="http://schemas.microsoft.com/office/drawing/2014/main" id="{B2C95562-EC00-4692-A412-30D4E0FB9C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79" name="Text Box 7">
          <a:extLst>
            <a:ext uri="{FF2B5EF4-FFF2-40B4-BE49-F238E27FC236}">
              <a16:creationId xmlns:a16="http://schemas.microsoft.com/office/drawing/2014/main" id="{D1A29416-01E3-4BDE-907F-2AA3DCEA00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0" name="Text Box 7">
          <a:extLst>
            <a:ext uri="{FF2B5EF4-FFF2-40B4-BE49-F238E27FC236}">
              <a16:creationId xmlns:a16="http://schemas.microsoft.com/office/drawing/2014/main" id="{D5551963-2DC2-4D77-B88A-98120BDD32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1" name="Text Box 7">
          <a:extLst>
            <a:ext uri="{FF2B5EF4-FFF2-40B4-BE49-F238E27FC236}">
              <a16:creationId xmlns:a16="http://schemas.microsoft.com/office/drawing/2014/main" id="{4C4BA55F-AB7F-45E7-B687-0941064516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2" name="Text Box 7">
          <a:extLst>
            <a:ext uri="{FF2B5EF4-FFF2-40B4-BE49-F238E27FC236}">
              <a16:creationId xmlns:a16="http://schemas.microsoft.com/office/drawing/2014/main" id="{F8C58509-B545-4F94-B480-FBFB74B439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3" name="Text Box 7">
          <a:extLst>
            <a:ext uri="{FF2B5EF4-FFF2-40B4-BE49-F238E27FC236}">
              <a16:creationId xmlns:a16="http://schemas.microsoft.com/office/drawing/2014/main" id="{B3BDC2B5-AC88-43BD-844F-2EDEA60C26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4" name="Text Box 7">
          <a:extLst>
            <a:ext uri="{FF2B5EF4-FFF2-40B4-BE49-F238E27FC236}">
              <a16:creationId xmlns:a16="http://schemas.microsoft.com/office/drawing/2014/main" id="{52753D7E-B408-4B03-8CEF-13AA5224B4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5" name="Text Box 7">
          <a:extLst>
            <a:ext uri="{FF2B5EF4-FFF2-40B4-BE49-F238E27FC236}">
              <a16:creationId xmlns:a16="http://schemas.microsoft.com/office/drawing/2014/main" id="{853B9E7E-767D-4103-8DE0-A0A431201E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6" name="Text Box 7">
          <a:extLst>
            <a:ext uri="{FF2B5EF4-FFF2-40B4-BE49-F238E27FC236}">
              <a16:creationId xmlns:a16="http://schemas.microsoft.com/office/drawing/2014/main" id="{B774AC56-0FC1-477B-B509-8E476C4476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7" name="Text Box 7">
          <a:extLst>
            <a:ext uri="{FF2B5EF4-FFF2-40B4-BE49-F238E27FC236}">
              <a16:creationId xmlns:a16="http://schemas.microsoft.com/office/drawing/2014/main" id="{9A985BC5-B21D-4AFB-9B52-AED2D58B34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8" name="Text Box 7">
          <a:extLst>
            <a:ext uri="{FF2B5EF4-FFF2-40B4-BE49-F238E27FC236}">
              <a16:creationId xmlns:a16="http://schemas.microsoft.com/office/drawing/2014/main" id="{E2227B49-4EE0-40B9-B725-63368F0E5D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89" name="Text Box 7">
          <a:extLst>
            <a:ext uri="{FF2B5EF4-FFF2-40B4-BE49-F238E27FC236}">
              <a16:creationId xmlns:a16="http://schemas.microsoft.com/office/drawing/2014/main" id="{5A2148DD-0CC3-4431-867A-01D1DA5126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0" name="Text Box 7">
          <a:extLst>
            <a:ext uri="{FF2B5EF4-FFF2-40B4-BE49-F238E27FC236}">
              <a16:creationId xmlns:a16="http://schemas.microsoft.com/office/drawing/2014/main" id="{9C93F943-DD0F-46B3-B6C7-28C29E49E0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1" name="Text Box 7">
          <a:extLst>
            <a:ext uri="{FF2B5EF4-FFF2-40B4-BE49-F238E27FC236}">
              <a16:creationId xmlns:a16="http://schemas.microsoft.com/office/drawing/2014/main" id="{44C9C108-D57E-48AC-A44C-ECC643128E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2" name="Text Box 7">
          <a:extLst>
            <a:ext uri="{FF2B5EF4-FFF2-40B4-BE49-F238E27FC236}">
              <a16:creationId xmlns:a16="http://schemas.microsoft.com/office/drawing/2014/main" id="{A31C5632-61CA-4025-8DC7-E19A4600C1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3" name="Text Box 7">
          <a:extLst>
            <a:ext uri="{FF2B5EF4-FFF2-40B4-BE49-F238E27FC236}">
              <a16:creationId xmlns:a16="http://schemas.microsoft.com/office/drawing/2014/main" id="{EFA291B3-06ED-448C-A322-ED55A2FC27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4" name="Text Box 7">
          <a:extLst>
            <a:ext uri="{FF2B5EF4-FFF2-40B4-BE49-F238E27FC236}">
              <a16:creationId xmlns:a16="http://schemas.microsoft.com/office/drawing/2014/main" id="{76200BD7-150B-40D1-B070-D55E6BB200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5" name="Text Box 7">
          <a:extLst>
            <a:ext uri="{FF2B5EF4-FFF2-40B4-BE49-F238E27FC236}">
              <a16:creationId xmlns:a16="http://schemas.microsoft.com/office/drawing/2014/main" id="{A1A0FD6B-19A6-4342-8CF9-53C04FB540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6" name="Text Box 7">
          <a:extLst>
            <a:ext uri="{FF2B5EF4-FFF2-40B4-BE49-F238E27FC236}">
              <a16:creationId xmlns:a16="http://schemas.microsoft.com/office/drawing/2014/main" id="{11BBB98D-95F1-4292-99DD-D7447FD629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7" name="Text Box 7">
          <a:extLst>
            <a:ext uri="{FF2B5EF4-FFF2-40B4-BE49-F238E27FC236}">
              <a16:creationId xmlns:a16="http://schemas.microsoft.com/office/drawing/2014/main" id="{F1484729-A9C2-458C-A00E-27A234EA40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8" name="Text Box 7">
          <a:extLst>
            <a:ext uri="{FF2B5EF4-FFF2-40B4-BE49-F238E27FC236}">
              <a16:creationId xmlns:a16="http://schemas.microsoft.com/office/drawing/2014/main" id="{A38A4EE8-7106-4774-964B-A89ECC7D1F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399" name="Text Box 7">
          <a:extLst>
            <a:ext uri="{FF2B5EF4-FFF2-40B4-BE49-F238E27FC236}">
              <a16:creationId xmlns:a16="http://schemas.microsoft.com/office/drawing/2014/main" id="{C3C3C090-39FD-4122-A913-C1B1B7CE6E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0" name="Text Box 7">
          <a:extLst>
            <a:ext uri="{FF2B5EF4-FFF2-40B4-BE49-F238E27FC236}">
              <a16:creationId xmlns:a16="http://schemas.microsoft.com/office/drawing/2014/main" id="{4ECB3D6A-2EA0-45B5-A84C-184DF9114C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1" name="Text Box 7">
          <a:extLst>
            <a:ext uri="{FF2B5EF4-FFF2-40B4-BE49-F238E27FC236}">
              <a16:creationId xmlns:a16="http://schemas.microsoft.com/office/drawing/2014/main" id="{2FE46798-FBCB-4263-83CD-C247494DE1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2" name="Text Box 7">
          <a:extLst>
            <a:ext uri="{FF2B5EF4-FFF2-40B4-BE49-F238E27FC236}">
              <a16:creationId xmlns:a16="http://schemas.microsoft.com/office/drawing/2014/main" id="{69812914-9ED6-48EE-835D-D155DFF9F6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3" name="Text Box 7">
          <a:extLst>
            <a:ext uri="{FF2B5EF4-FFF2-40B4-BE49-F238E27FC236}">
              <a16:creationId xmlns:a16="http://schemas.microsoft.com/office/drawing/2014/main" id="{4E9D7122-75E2-46F1-8AF5-785DBEBD6E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4" name="Text Box 7">
          <a:extLst>
            <a:ext uri="{FF2B5EF4-FFF2-40B4-BE49-F238E27FC236}">
              <a16:creationId xmlns:a16="http://schemas.microsoft.com/office/drawing/2014/main" id="{63EED6FB-BCA5-4ED2-ADF6-0328C6BEDB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5" name="Text Box 7">
          <a:extLst>
            <a:ext uri="{FF2B5EF4-FFF2-40B4-BE49-F238E27FC236}">
              <a16:creationId xmlns:a16="http://schemas.microsoft.com/office/drawing/2014/main" id="{5D5F645B-49BB-48E2-A66B-2B64EA1E52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6" name="Text Box 7">
          <a:extLst>
            <a:ext uri="{FF2B5EF4-FFF2-40B4-BE49-F238E27FC236}">
              <a16:creationId xmlns:a16="http://schemas.microsoft.com/office/drawing/2014/main" id="{96820761-D695-41FE-AF05-3CB66F87EA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7" name="Text Box 7">
          <a:extLst>
            <a:ext uri="{FF2B5EF4-FFF2-40B4-BE49-F238E27FC236}">
              <a16:creationId xmlns:a16="http://schemas.microsoft.com/office/drawing/2014/main" id="{E292FE59-B399-4427-8480-B79961B2FE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8" name="Text Box 7">
          <a:extLst>
            <a:ext uri="{FF2B5EF4-FFF2-40B4-BE49-F238E27FC236}">
              <a16:creationId xmlns:a16="http://schemas.microsoft.com/office/drawing/2014/main" id="{04A140AB-280C-4AC4-9942-F597C82DB2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09" name="Text Box 7">
          <a:extLst>
            <a:ext uri="{FF2B5EF4-FFF2-40B4-BE49-F238E27FC236}">
              <a16:creationId xmlns:a16="http://schemas.microsoft.com/office/drawing/2014/main" id="{3357C6FC-5CD4-4F53-BCDA-2A4E90703D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0" name="Text Box 7">
          <a:extLst>
            <a:ext uri="{FF2B5EF4-FFF2-40B4-BE49-F238E27FC236}">
              <a16:creationId xmlns:a16="http://schemas.microsoft.com/office/drawing/2014/main" id="{BBB93CA6-ABFB-4FB2-BBF8-77F6DF40DD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1" name="Text Box 7">
          <a:extLst>
            <a:ext uri="{FF2B5EF4-FFF2-40B4-BE49-F238E27FC236}">
              <a16:creationId xmlns:a16="http://schemas.microsoft.com/office/drawing/2014/main" id="{907BA410-6364-40FA-AD23-8656146746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2" name="Text Box 7">
          <a:extLst>
            <a:ext uri="{FF2B5EF4-FFF2-40B4-BE49-F238E27FC236}">
              <a16:creationId xmlns:a16="http://schemas.microsoft.com/office/drawing/2014/main" id="{1EF7189B-5672-4130-8D87-09522AC583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3" name="Text Box 7">
          <a:extLst>
            <a:ext uri="{FF2B5EF4-FFF2-40B4-BE49-F238E27FC236}">
              <a16:creationId xmlns:a16="http://schemas.microsoft.com/office/drawing/2014/main" id="{642FE7CA-2B6E-466F-9B49-471777FF10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4" name="Text Box 7">
          <a:extLst>
            <a:ext uri="{FF2B5EF4-FFF2-40B4-BE49-F238E27FC236}">
              <a16:creationId xmlns:a16="http://schemas.microsoft.com/office/drawing/2014/main" id="{551E895A-1694-4E31-8F58-17D3F3A4ED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5" name="Text Box 7">
          <a:extLst>
            <a:ext uri="{FF2B5EF4-FFF2-40B4-BE49-F238E27FC236}">
              <a16:creationId xmlns:a16="http://schemas.microsoft.com/office/drawing/2014/main" id="{8C9C6F46-624A-4C55-8685-71E1D3121D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6" name="Text Box 7">
          <a:extLst>
            <a:ext uri="{FF2B5EF4-FFF2-40B4-BE49-F238E27FC236}">
              <a16:creationId xmlns:a16="http://schemas.microsoft.com/office/drawing/2014/main" id="{761269EC-A33E-474A-A846-890C19597A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7" name="Text Box 7">
          <a:extLst>
            <a:ext uri="{FF2B5EF4-FFF2-40B4-BE49-F238E27FC236}">
              <a16:creationId xmlns:a16="http://schemas.microsoft.com/office/drawing/2014/main" id="{885E8759-3D88-4B0A-AD33-E82B8428F0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8" name="Text Box 7">
          <a:extLst>
            <a:ext uri="{FF2B5EF4-FFF2-40B4-BE49-F238E27FC236}">
              <a16:creationId xmlns:a16="http://schemas.microsoft.com/office/drawing/2014/main" id="{D30EA631-C9A1-4222-B4FD-AE4856E8B8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19" name="Text Box 7">
          <a:extLst>
            <a:ext uri="{FF2B5EF4-FFF2-40B4-BE49-F238E27FC236}">
              <a16:creationId xmlns:a16="http://schemas.microsoft.com/office/drawing/2014/main" id="{9D376AD5-097A-4F61-B120-F01CE0BE83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0" name="Text Box 7">
          <a:extLst>
            <a:ext uri="{FF2B5EF4-FFF2-40B4-BE49-F238E27FC236}">
              <a16:creationId xmlns:a16="http://schemas.microsoft.com/office/drawing/2014/main" id="{5B1770FC-2888-4D25-9C85-042B7B5677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1" name="Text Box 7">
          <a:extLst>
            <a:ext uri="{FF2B5EF4-FFF2-40B4-BE49-F238E27FC236}">
              <a16:creationId xmlns:a16="http://schemas.microsoft.com/office/drawing/2014/main" id="{BDDE2D2C-4283-48C5-959C-4198270D55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2" name="Text Box 7">
          <a:extLst>
            <a:ext uri="{FF2B5EF4-FFF2-40B4-BE49-F238E27FC236}">
              <a16:creationId xmlns:a16="http://schemas.microsoft.com/office/drawing/2014/main" id="{E66CD7F8-9561-4D48-A738-ACBC327F49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3" name="Text Box 7">
          <a:extLst>
            <a:ext uri="{FF2B5EF4-FFF2-40B4-BE49-F238E27FC236}">
              <a16:creationId xmlns:a16="http://schemas.microsoft.com/office/drawing/2014/main" id="{AA7AA1D5-DBBE-46C8-9487-8F068FD70D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4" name="Text Box 7">
          <a:extLst>
            <a:ext uri="{FF2B5EF4-FFF2-40B4-BE49-F238E27FC236}">
              <a16:creationId xmlns:a16="http://schemas.microsoft.com/office/drawing/2014/main" id="{F32EAE64-7207-4369-9F1C-65C226ED7C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5" name="Text Box 7">
          <a:extLst>
            <a:ext uri="{FF2B5EF4-FFF2-40B4-BE49-F238E27FC236}">
              <a16:creationId xmlns:a16="http://schemas.microsoft.com/office/drawing/2014/main" id="{0BCF07C8-8B23-4F1C-9641-D3C8410628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6" name="Text Box 7">
          <a:extLst>
            <a:ext uri="{FF2B5EF4-FFF2-40B4-BE49-F238E27FC236}">
              <a16:creationId xmlns:a16="http://schemas.microsoft.com/office/drawing/2014/main" id="{19F73EEA-5BB8-4E38-8C6D-8FA68F4DEF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7" name="Text Box 7">
          <a:extLst>
            <a:ext uri="{FF2B5EF4-FFF2-40B4-BE49-F238E27FC236}">
              <a16:creationId xmlns:a16="http://schemas.microsoft.com/office/drawing/2014/main" id="{2C1BBDE7-8E65-4DCE-900F-6DB7080872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8" name="Text Box 7">
          <a:extLst>
            <a:ext uri="{FF2B5EF4-FFF2-40B4-BE49-F238E27FC236}">
              <a16:creationId xmlns:a16="http://schemas.microsoft.com/office/drawing/2014/main" id="{670A70F9-2C6E-457F-8A81-362FEC51A8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29" name="Text Box 7">
          <a:extLst>
            <a:ext uri="{FF2B5EF4-FFF2-40B4-BE49-F238E27FC236}">
              <a16:creationId xmlns:a16="http://schemas.microsoft.com/office/drawing/2014/main" id="{59698E72-6426-4C74-A17D-5B2FC4ECAC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0" name="Text Box 7">
          <a:extLst>
            <a:ext uri="{FF2B5EF4-FFF2-40B4-BE49-F238E27FC236}">
              <a16:creationId xmlns:a16="http://schemas.microsoft.com/office/drawing/2014/main" id="{EAB4F5CF-7293-4ED0-A954-C76BD23E5C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1" name="Text Box 7">
          <a:extLst>
            <a:ext uri="{FF2B5EF4-FFF2-40B4-BE49-F238E27FC236}">
              <a16:creationId xmlns:a16="http://schemas.microsoft.com/office/drawing/2014/main" id="{0133EC74-1345-4BD9-A462-64905E0FAD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2" name="Text Box 7">
          <a:extLst>
            <a:ext uri="{FF2B5EF4-FFF2-40B4-BE49-F238E27FC236}">
              <a16:creationId xmlns:a16="http://schemas.microsoft.com/office/drawing/2014/main" id="{4D884CCB-FA9D-4AD4-9549-66DAB3B0EF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3" name="Text Box 7">
          <a:extLst>
            <a:ext uri="{FF2B5EF4-FFF2-40B4-BE49-F238E27FC236}">
              <a16:creationId xmlns:a16="http://schemas.microsoft.com/office/drawing/2014/main" id="{0FA7AA2B-311A-4F2F-8D3F-D3CD079798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4" name="Text Box 7">
          <a:extLst>
            <a:ext uri="{FF2B5EF4-FFF2-40B4-BE49-F238E27FC236}">
              <a16:creationId xmlns:a16="http://schemas.microsoft.com/office/drawing/2014/main" id="{73873095-A88E-47BA-9182-673D785608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5" name="Text Box 7">
          <a:extLst>
            <a:ext uri="{FF2B5EF4-FFF2-40B4-BE49-F238E27FC236}">
              <a16:creationId xmlns:a16="http://schemas.microsoft.com/office/drawing/2014/main" id="{1821B1DD-FE0B-44BE-B97E-05796851C9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6" name="Text Box 7">
          <a:extLst>
            <a:ext uri="{FF2B5EF4-FFF2-40B4-BE49-F238E27FC236}">
              <a16:creationId xmlns:a16="http://schemas.microsoft.com/office/drawing/2014/main" id="{4A968088-5E4A-45F3-AE50-11F19CC229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7" name="Text Box 7">
          <a:extLst>
            <a:ext uri="{FF2B5EF4-FFF2-40B4-BE49-F238E27FC236}">
              <a16:creationId xmlns:a16="http://schemas.microsoft.com/office/drawing/2014/main" id="{2C8923C9-77A1-4FAB-BACF-084806E890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8" name="Text Box 7">
          <a:extLst>
            <a:ext uri="{FF2B5EF4-FFF2-40B4-BE49-F238E27FC236}">
              <a16:creationId xmlns:a16="http://schemas.microsoft.com/office/drawing/2014/main" id="{3C29F182-C05C-41BE-89CF-4CE90D8F0F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39" name="Text Box 7">
          <a:extLst>
            <a:ext uri="{FF2B5EF4-FFF2-40B4-BE49-F238E27FC236}">
              <a16:creationId xmlns:a16="http://schemas.microsoft.com/office/drawing/2014/main" id="{94138E66-7774-4675-8057-DF6F96904C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0" name="Text Box 7">
          <a:extLst>
            <a:ext uri="{FF2B5EF4-FFF2-40B4-BE49-F238E27FC236}">
              <a16:creationId xmlns:a16="http://schemas.microsoft.com/office/drawing/2014/main" id="{C01D6933-CDA6-4AC1-96D4-0B356CE467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1" name="Text Box 7">
          <a:extLst>
            <a:ext uri="{FF2B5EF4-FFF2-40B4-BE49-F238E27FC236}">
              <a16:creationId xmlns:a16="http://schemas.microsoft.com/office/drawing/2014/main" id="{A53115E8-49CC-409E-AE53-3AD6778653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2" name="Text Box 7">
          <a:extLst>
            <a:ext uri="{FF2B5EF4-FFF2-40B4-BE49-F238E27FC236}">
              <a16:creationId xmlns:a16="http://schemas.microsoft.com/office/drawing/2014/main" id="{BF465FF1-45BB-4BE6-B3FD-1495FED1F4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3" name="Text Box 7">
          <a:extLst>
            <a:ext uri="{FF2B5EF4-FFF2-40B4-BE49-F238E27FC236}">
              <a16:creationId xmlns:a16="http://schemas.microsoft.com/office/drawing/2014/main" id="{0A4A7E47-6DB3-46C9-B816-BBCAE11447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4" name="Text Box 7">
          <a:extLst>
            <a:ext uri="{FF2B5EF4-FFF2-40B4-BE49-F238E27FC236}">
              <a16:creationId xmlns:a16="http://schemas.microsoft.com/office/drawing/2014/main" id="{B2C59DB0-DA63-4C8D-AA5E-22C57CD12E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5" name="Text Box 7">
          <a:extLst>
            <a:ext uri="{FF2B5EF4-FFF2-40B4-BE49-F238E27FC236}">
              <a16:creationId xmlns:a16="http://schemas.microsoft.com/office/drawing/2014/main" id="{A06AE136-D97F-4498-B605-6460B1678C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6" name="Text Box 7">
          <a:extLst>
            <a:ext uri="{FF2B5EF4-FFF2-40B4-BE49-F238E27FC236}">
              <a16:creationId xmlns:a16="http://schemas.microsoft.com/office/drawing/2014/main" id="{82CF52B4-E611-4761-B793-E89010A367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7" name="Text Box 7">
          <a:extLst>
            <a:ext uri="{FF2B5EF4-FFF2-40B4-BE49-F238E27FC236}">
              <a16:creationId xmlns:a16="http://schemas.microsoft.com/office/drawing/2014/main" id="{81954C5C-3A4B-4046-B53B-DD4EE8ADF7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8" name="Text Box 7">
          <a:extLst>
            <a:ext uri="{FF2B5EF4-FFF2-40B4-BE49-F238E27FC236}">
              <a16:creationId xmlns:a16="http://schemas.microsoft.com/office/drawing/2014/main" id="{F4A36A15-F66C-4CBA-9803-A74EC0E9A3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49" name="Text Box 7">
          <a:extLst>
            <a:ext uri="{FF2B5EF4-FFF2-40B4-BE49-F238E27FC236}">
              <a16:creationId xmlns:a16="http://schemas.microsoft.com/office/drawing/2014/main" id="{04FE7501-355E-44E8-A3C5-FA156BBEA0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0" name="Text Box 7">
          <a:extLst>
            <a:ext uri="{FF2B5EF4-FFF2-40B4-BE49-F238E27FC236}">
              <a16:creationId xmlns:a16="http://schemas.microsoft.com/office/drawing/2014/main" id="{4B714C5A-15D1-4413-ACF0-8003A5020A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1" name="Text Box 7">
          <a:extLst>
            <a:ext uri="{FF2B5EF4-FFF2-40B4-BE49-F238E27FC236}">
              <a16:creationId xmlns:a16="http://schemas.microsoft.com/office/drawing/2014/main" id="{BD4C8211-A626-40D9-8FBA-4856E3446E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2" name="Text Box 7">
          <a:extLst>
            <a:ext uri="{FF2B5EF4-FFF2-40B4-BE49-F238E27FC236}">
              <a16:creationId xmlns:a16="http://schemas.microsoft.com/office/drawing/2014/main" id="{4F7843BB-B89A-4010-8C58-A52E3B1574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3" name="Text Box 7">
          <a:extLst>
            <a:ext uri="{FF2B5EF4-FFF2-40B4-BE49-F238E27FC236}">
              <a16:creationId xmlns:a16="http://schemas.microsoft.com/office/drawing/2014/main" id="{8F0D4B24-F840-4A90-86EF-03987740C2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4" name="Text Box 7">
          <a:extLst>
            <a:ext uri="{FF2B5EF4-FFF2-40B4-BE49-F238E27FC236}">
              <a16:creationId xmlns:a16="http://schemas.microsoft.com/office/drawing/2014/main" id="{F3B818E7-69F3-4B42-86DC-E55A544C2C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5" name="Text Box 7">
          <a:extLst>
            <a:ext uri="{FF2B5EF4-FFF2-40B4-BE49-F238E27FC236}">
              <a16:creationId xmlns:a16="http://schemas.microsoft.com/office/drawing/2014/main" id="{2C0475A6-B854-4A9C-AD2C-43169DF87E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6" name="Text Box 7">
          <a:extLst>
            <a:ext uri="{FF2B5EF4-FFF2-40B4-BE49-F238E27FC236}">
              <a16:creationId xmlns:a16="http://schemas.microsoft.com/office/drawing/2014/main" id="{0450931D-7710-4CFC-A5B7-2167B75BC3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7" name="Text Box 7">
          <a:extLst>
            <a:ext uri="{FF2B5EF4-FFF2-40B4-BE49-F238E27FC236}">
              <a16:creationId xmlns:a16="http://schemas.microsoft.com/office/drawing/2014/main" id="{7093F0A5-9404-4A6F-A365-736334CABD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8" name="Text Box 7">
          <a:extLst>
            <a:ext uri="{FF2B5EF4-FFF2-40B4-BE49-F238E27FC236}">
              <a16:creationId xmlns:a16="http://schemas.microsoft.com/office/drawing/2014/main" id="{9A8A9D30-71C8-44B3-9546-43C4611B4E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59" name="Text Box 7">
          <a:extLst>
            <a:ext uri="{FF2B5EF4-FFF2-40B4-BE49-F238E27FC236}">
              <a16:creationId xmlns:a16="http://schemas.microsoft.com/office/drawing/2014/main" id="{D97F7E4E-928F-4457-A4EF-BA6285AF22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0" name="Text Box 7">
          <a:extLst>
            <a:ext uri="{FF2B5EF4-FFF2-40B4-BE49-F238E27FC236}">
              <a16:creationId xmlns:a16="http://schemas.microsoft.com/office/drawing/2014/main" id="{E5B279A3-2D7D-4471-8ED4-5FBB81A1E9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1" name="Text Box 7">
          <a:extLst>
            <a:ext uri="{FF2B5EF4-FFF2-40B4-BE49-F238E27FC236}">
              <a16:creationId xmlns:a16="http://schemas.microsoft.com/office/drawing/2014/main" id="{5398B9AC-7E0F-4B31-A3B4-1DD5F7D8AF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2" name="Text Box 7">
          <a:extLst>
            <a:ext uri="{FF2B5EF4-FFF2-40B4-BE49-F238E27FC236}">
              <a16:creationId xmlns:a16="http://schemas.microsoft.com/office/drawing/2014/main" id="{BBA2E8A5-4971-426C-BF97-B2D242DD75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3" name="Text Box 7">
          <a:extLst>
            <a:ext uri="{FF2B5EF4-FFF2-40B4-BE49-F238E27FC236}">
              <a16:creationId xmlns:a16="http://schemas.microsoft.com/office/drawing/2014/main" id="{AFF0BB00-998A-4193-AB20-E5F93CAA04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4" name="Text Box 7">
          <a:extLst>
            <a:ext uri="{FF2B5EF4-FFF2-40B4-BE49-F238E27FC236}">
              <a16:creationId xmlns:a16="http://schemas.microsoft.com/office/drawing/2014/main" id="{4A6F9AEC-66B2-4066-85EE-7DE434B1F3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5" name="Text Box 7">
          <a:extLst>
            <a:ext uri="{FF2B5EF4-FFF2-40B4-BE49-F238E27FC236}">
              <a16:creationId xmlns:a16="http://schemas.microsoft.com/office/drawing/2014/main" id="{96E57BD4-04A0-4343-B499-9613306752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6" name="Text Box 7">
          <a:extLst>
            <a:ext uri="{FF2B5EF4-FFF2-40B4-BE49-F238E27FC236}">
              <a16:creationId xmlns:a16="http://schemas.microsoft.com/office/drawing/2014/main" id="{1ECB8E67-E938-424C-9F58-F2D872B6AE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7" name="Text Box 7">
          <a:extLst>
            <a:ext uri="{FF2B5EF4-FFF2-40B4-BE49-F238E27FC236}">
              <a16:creationId xmlns:a16="http://schemas.microsoft.com/office/drawing/2014/main" id="{E7847F24-6D2F-4154-9E3A-C5CB7F51C6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8" name="Text Box 7">
          <a:extLst>
            <a:ext uri="{FF2B5EF4-FFF2-40B4-BE49-F238E27FC236}">
              <a16:creationId xmlns:a16="http://schemas.microsoft.com/office/drawing/2014/main" id="{AF1095C0-4DD1-4A1B-9D9E-95AA45122D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69" name="Text Box 7">
          <a:extLst>
            <a:ext uri="{FF2B5EF4-FFF2-40B4-BE49-F238E27FC236}">
              <a16:creationId xmlns:a16="http://schemas.microsoft.com/office/drawing/2014/main" id="{6B66D69A-329E-4ED5-9956-409561AC51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0" name="Text Box 7">
          <a:extLst>
            <a:ext uri="{FF2B5EF4-FFF2-40B4-BE49-F238E27FC236}">
              <a16:creationId xmlns:a16="http://schemas.microsoft.com/office/drawing/2014/main" id="{B6DD85F8-C184-47AE-8D1A-CDD9A22A22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1" name="Text Box 7">
          <a:extLst>
            <a:ext uri="{FF2B5EF4-FFF2-40B4-BE49-F238E27FC236}">
              <a16:creationId xmlns:a16="http://schemas.microsoft.com/office/drawing/2014/main" id="{7FB1EAC9-4930-48C6-913E-C417CE4F12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2" name="Text Box 7">
          <a:extLst>
            <a:ext uri="{FF2B5EF4-FFF2-40B4-BE49-F238E27FC236}">
              <a16:creationId xmlns:a16="http://schemas.microsoft.com/office/drawing/2014/main" id="{47E321A8-F036-478B-8CDF-EAE6638749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3" name="Text Box 7">
          <a:extLst>
            <a:ext uri="{FF2B5EF4-FFF2-40B4-BE49-F238E27FC236}">
              <a16:creationId xmlns:a16="http://schemas.microsoft.com/office/drawing/2014/main" id="{1805A6D8-7473-4A39-B0D0-D211B2F5E3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4" name="Text Box 7">
          <a:extLst>
            <a:ext uri="{FF2B5EF4-FFF2-40B4-BE49-F238E27FC236}">
              <a16:creationId xmlns:a16="http://schemas.microsoft.com/office/drawing/2014/main" id="{BF7820E7-126E-4260-89ED-2BDCDC8290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5" name="Text Box 7">
          <a:extLst>
            <a:ext uri="{FF2B5EF4-FFF2-40B4-BE49-F238E27FC236}">
              <a16:creationId xmlns:a16="http://schemas.microsoft.com/office/drawing/2014/main" id="{F42198E6-6E52-4D31-B111-F85BD096F2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6" name="Text Box 7">
          <a:extLst>
            <a:ext uri="{FF2B5EF4-FFF2-40B4-BE49-F238E27FC236}">
              <a16:creationId xmlns:a16="http://schemas.microsoft.com/office/drawing/2014/main" id="{0FD66B7E-53E8-4076-92D0-C366D373E9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7" name="Text Box 7">
          <a:extLst>
            <a:ext uri="{FF2B5EF4-FFF2-40B4-BE49-F238E27FC236}">
              <a16:creationId xmlns:a16="http://schemas.microsoft.com/office/drawing/2014/main" id="{AB73D6AB-7E45-416F-8B7A-9A7CAAA5BB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8" name="Text Box 7">
          <a:extLst>
            <a:ext uri="{FF2B5EF4-FFF2-40B4-BE49-F238E27FC236}">
              <a16:creationId xmlns:a16="http://schemas.microsoft.com/office/drawing/2014/main" id="{49E56684-CE8E-4041-9348-89460A93CF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79" name="Text Box 7">
          <a:extLst>
            <a:ext uri="{FF2B5EF4-FFF2-40B4-BE49-F238E27FC236}">
              <a16:creationId xmlns:a16="http://schemas.microsoft.com/office/drawing/2014/main" id="{3D5022AD-99C2-453E-9657-91B4351177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0" name="Text Box 7">
          <a:extLst>
            <a:ext uri="{FF2B5EF4-FFF2-40B4-BE49-F238E27FC236}">
              <a16:creationId xmlns:a16="http://schemas.microsoft.com/office/drawing/2014/main" id="{DD0BB15E-8071-4CDA-AA08-D4C08A7B88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1" name="Text Box 7">
          <a:extLst>
            <a:ext uri="{FF2B5EF4-FFF2-40B4-BE49-F238E27FC236}">
              <a16:creationId xmlns:a16="http://schemas.microsoft.com/office/drawing/2014/main" id="{C0B52170-D923-40F6-B4D1-372B3624FD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2" name="Text Box 7">
          <a:extLst>
            <a:ext uri="{FF2B5EF4-FFF2-40B4-BE49-F238E27FC236}">
              <a16:creationId xmlns:a16="http://schemas.microsoft.com/office/drawing/2014/main" id="{43D4E967-296A-4C71-B820-FC7F234EF2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3" name="Text Box 7">
          <a:extLst>
            <a:ext uri="{FF2B5EF4-FFF2-40B4-BE49-F238E27FC236}">
              <a16:creationId xmlns:a16="http://schemas.microsoft.com/office/drawing/2014/main" id="{E608794B-956E-400C-9119-3B01FFD66A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4" name="Text Box 7">
          <a:extLst>
            <a:ext uri="{FF2B5EF4-FFF2-40B4-BE49-F238E27FC236}">
              <a16:creationId xmlns:a16="http://schemas.microsoft.com/office/drawing/2014/main" id="{9D4E3F24-4C33-4F56-8DE1-35835BCF00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5" name="Text Box 7">
          <a:extLst>
            <a:ext uri="{FF2B5EF4-FFF2-40B4-BE49-F238E27FC236}">
              <a16:creationId xmlns:a16="http://schemas.microsoft.com/office/drawing/2014/main" id="{0C46DCE2-E6A1-443C-806B-A26FDD0913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6" name="Text Box 7">
          <a:extLst>
            <a:ext uri="{FF2B5EF4-FFF2-40B4-BE49-F238E27FC236}">
              <a16:creationId xmlns:a16="http://schemas.microsoft.com/office/drawing/2014/main" id="{E576CCDB-ED1F-4AA3-BAD0-A6C1BA4291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7" name="Text Box 7">
          <a:extLst>
            <a:ext uri="{FF2B5EF4-FFF2-40B4-BE49-F238E27FC236}">
              <a16:creationId xmlns:a16="http://schemas.microsoft.com/office/drawing/2014/main" id="{38C62DB7-9B0C-457B-B1E8-7E3BF391A3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8" name="Text Box 7">
          <a:extLst>
            <a:ext uri="{FF2B5EF4-FFF2-40B4-BE49-F238E27FC236}">
              <a16:creationId xmlns:a16="http://schemas.microsoft.com/office/drawing/2014/main" id="{554EAE98-5D9B-41ED-A5A8-4FCED2C2F1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89" name="Text Box 7">
          <a:extLst>
            <a:ext uri="{FF2B5EF4-FFF2-40B4-BE49-F238E27FC236}">
              <a16:creationId xmlns:a16="http://schemas.microsoft.com/office/drawing/2014/main" id="{520E263A-AEA4-4A61-8C0C-0EAD2EAF01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0" name="Text Box 7">
          <a:extLst>
            <a:ext uri="{FF2B5EF4-FFF2-40B4-BE49-F238E27FC236}">
              <a16:creationId xmlns:a16="http://schemas.microsoft.com/office/drawing/2014/main" id="{1F2F2BC3-5A45-4311-963D-35DCAB3CAF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1" name="Text Box 7">
          <a:extLst>
            <a:ext uri="{FF2B5EF4-FFF2-40B4-BE49-F238E27FC236}">
              <a16:creationId xmlns:a16="http://schemas.microsoft.com/office/drawing/2014/main" id="{8F7BD9E1-4FB7-4A1E-AD6F-13FDBA15D4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2" name="Text Box 7">
          <a:extLst>
            <a:ext uri="{FF2B5EF4-FFF2-40B4-BE49-F238E27FC236}">
              <a16:creationId xmlns:a16="http://schemas.microsoft.com/office/drawing/2014/main" id="{1D928CF6-07A2-4F2D-9B49-06FEB2E9B3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3" name="Text Box 7">
          <a:extLst>
            <a:ext uri="{FF2B5EF4-FFF2-40B4-BE49-F238E27FC236}">
              <a16:creationId xmlns:a16="http://schemas.microsoft.com/office/drawing/2014/main" id="{A20EEC55-8CB5-40AB-A014-8E8C0272DA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4" name="Text Box 7">
          <a:extLst>
            <a:ext uri="{FF2B5EF4-FFF2-40B4-BE49-F238E27FC236}">
              <a16:creationId xmlns:a16="http://schemas.microsoft.com/office/drawing/2014/main" id="{902DB178-B972-481F-BF94-FE0B006578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5" name="Text Box 7">
          <a:extLst>
            <a:ext uri="{FF2B5EF4-FFF2-40B4-BE49-F238E27FC236}">
              <a16:creationId xmlns:a16="http://schemas.microsoft.com/office/drawing/2014/main" id="{48D4C98E-A6DA-4FFF-97EA-9308C88D12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6" name="Text Box 7">
          <a:extLst>
            <a:ext uri="{FF2B5EF4-FFF2-40B4-BE49-F238E27FC236}">
              <a16:creationId xmlns:a16="http://schemas.microsoft.com/office/drawing/2014/main" id="{F1E2979E-9AAF-4F64-8311-156475D41C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7" name="Text Box 7">
          <a:extLst>
            <a:ext uri="{FF2B5EF4-FFF2-40B4-BE49-F238E27FC236}">
              <a16:creationId xmlns:a16="http://schemas.microsoft.com/office/drawing/2014/main" id="{A331F3FC-60D1-4DA5-848A-FF89F38648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8" name="Text Box 7">
          <a:extLst>
            <a:ext uri="{FF2B5EF4-FFF2-40B4-BE49-F238E27FC236}">
              <a16:creationId xmlns:a16="http://schemas.microsoft.com/office/drawing/2014/main" id="{52628F10-ECA2-492E-91D5-5E774E3E9B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499" name="Text Box 7">
          <a:extLst>
            <a:ext uri="{FF2B5EF4-FFF2-40B4-BE49-F238E27FC236}">
              <a16:creationId xmlns:a16="http://schemas.microsoft.com/office/drawing/2014/main" id="{AD6273AE-4978-4560-BA5C-97284E38D9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0" name="Text Box 7">
          <a:extLst>
            <a:ext uri="{FF2B5EF4-FFF2-40B4-BE49-F238E27FC236}">
              <a16:creationId xmlns:a16="http://schemas.microsoft.com/office/drawing/2014/main" id="{5EE61538-B4BD-4E9F-92E1-CEE550C6B2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1" name="Text Box 7">
          <a:extLst>
            <a:ext uri="{FF2B5EF4-FFF2-40B4-BE49-F238E27FC236}">
              <a16:creationId xmlns:a16="http://schemas.microsoft.com/office/drawing/2014/main" id="{AE8EC8C2-031F-4100-8462-110D831285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2" name="Text Box 7">
          <a:extLst>
            <a:ext uri="{FF2B5EF4-FFF2-40B4-BE49-F238E27FC236}">
              <a16:creationId xmlns:a16="http://schemas.microsoft.com/office/drawing/2014/main" id="{0194062B-9E37-4BD1-A95B-796E811B2F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3" name="Text Box 7">
          <a:extLst>
            <a:ext uri="{FF2B5EF4-FFF2-40B4-BE49-F238E27FC236}">
              <a16:creationId xmlns:a16="http://schemas.microsoft.com/office/drawing/2014/main" id="{F835C12E-1DDF-4ACD-8DE5-00D3720D31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4" name="Text Box 7">
          <a:extLst>
            <a:ext uri="{FF2B5EF4-FFF2-40B4-BE49-F238E27FC236}">
              <a16:creationId xmlns:a16="http://schemas.microsoft.com/office/drawing/2014/main" id="{6D72D781-766F-487E-AA78-DD8E4BC6DB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5" name="Text Box 7">
          <a:extLst>
            <a:ext uri="{FF2B5EF4-FFF2-40B4-BE49-F238E27FC236}">
              <a16:creationId xmlns:a16="http://schemas.microsoft.com/office/drawing/2014/main" id="{F8D1B439-EA2D-4428-9EF0-35BFAB96B1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6" name="Text Box 7">
          <a:extLst>
            <a:ext uri="{FF2B5EF4-FFF2-40B4-BE49-F238E27FC236}">
              <a16:creationId xmlns:a16="http://schemas.microsoft.com/office/drawing/2014/main" id="{1F43E93A-D0B0-4D42-9185-2BD24D507F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7" name="Text Box 7">
          <a:extLst>
            <a:ext uri="{FF2B5EF4-FFF2-40B4-BE49-F238E27FC236}">
              <a16:creationId xmlns:a16="http://schemas.microsoft.com/office/drawing/2014/main" id="{D5C3F54D-D1FE-462B-AEF7-C5D0C9FFEC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8" name="Text Box 7">
          <a:extLst>
            <a:ext uri="{FF2B5EF4-FFF2-40B4-BE49-F238E27FC236}">
              <a16:creationId xmlns:a16="http://schemas.microsoft.com/office/drawing/2014/main" id="{698B397D-BB5D-4BF6-BE2B-700CCF942C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09" name="Text Box 7">
          <a:extLst>
            <a:ext uri="{FF2B5EF4-FFF2-40B4-BE49-F238E27FC236}">
              <a16:creationId xmlns:a16="http://schemas.microsoft.com/office/drawing/2014/main" id="{A171F2B7-788D-437C-865C-4451C6F038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0" name="Text Box 7">
          <a:extLst>
            <a:ext uri="{FF2B5EF4-FFF2-40B4-BE49-F238E27FC236}">
              <a16:creationId xmlns:a16="http://schemas.microsoft.com/office/drawing/2014/main" id="{74351E34-49DD-49DC-A84C-7727A64B57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1" name="Text Box 7">
          <a:extLst>
            <a:ext uri="{FF2B5EF4-FFF2-40B4-BE49-F238E27FC236}">
              <a16:creationId xmlns:a16="http://schemas.microsoft.com/office/drawing/2014/main" id="{C56252E3-C04E-4B44-A2F6-B3F6A0320A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2" name="Text Box 7">
          <a:extLst>
            <a:ext uri="{FF2B5EF4-FFF2-40B4-BE49-F238E27FC236}">
              <a16:creationId xmlns:a16="http://schemas.microsoft.com/office/drawing/2014/main" id="{2EE94D00-5B0B-4ECE-861F-2DB6067C53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3" name="Text Box 7">
          <a:extLst>
            <a:ext uri="{FF2B5EF4-FFF2-40B4-BE49-F238E27FC236}">
              <a16:creationId xmlns:a16="http://schemas.microsoft.com/office/drawing/2014/main" id="{6C73A94B-7381-4073-B731-B795CFEA36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4" name="Text Box 7">
          <a:extLst>
            <a:ext uri="{FF2B5EF4-FFF2-40B4-BE49-F238E27FC236}">
              <a16:creationId xmlns:a16="http://schemas.microsoft.com/office/drawing/2014/main" id="{EE015556-A871-4B2F-9FAB-FB7652BF57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5" name="Text Box 7">
          <a:extLst>
            <a:ext uri="{FF2B5EF4-FFF2-40B4-BE49-F238E27FC236}">
              <a16:creationId xmlns:a16="http://schemas.microsoft.com/office/drawing/2014/main" id="{EEDF195D-2CA0-4002-A537-E7F1EA3542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6" name="Text Box 7">
          <a:extLst>
            <a:ext uri="{FF2B5EF4-FFF2-40B4-BE49-F238E27FC236}">
              <a16:creationId xmlns:a16="http://schemas.microsoft.com/office/drawing/2014/main" id="{EB8F1837-40C3-4BE3-BD79-4711B58545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7" name="Text Box 7">
          <a:extLst>
            <a:ext uri="{FF2B5EF4-FFF2-40B4-BE49-F238E27FC236}">
              <a16:creationId xmlns:a16="http://schemas.microsoft.com/office/drawing/2014/main" id="{AE0A370E-2431-4A76-BD04-4A90564189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8" name="Text Box 7">
          <a:extLst>
            <a:ext uri="{FF2B5EF4-FFF2-40B4-BE49-F238E27FC236}">
              <a16:creationId xmlns:a16="http://schemas.microsoft.com/office/drawing/2014/main" id="{2C7F3C74-8747-4F72-8F16-4C0FE49171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19" name="Text Box 7">
          <a:extLst>
            <a:ext uri="{FF2B5EF4-FFF2-40B4-BE49-F238E27FC236}">
              <a16:creationId xmlns:a16="http://schemas.microsoft.com/office/drawing/2014/main" id="{51105EE7-F80B-4ADF-833D-67D56111FF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0" name="Text Box 7">
          <a:extLst>
            <a:ext uri="{FF2B5EF4-FFF2-40B4-BE49-F238E27FC236}">
              <a16:creationId xmlns:a16="http://schemas.microsoft.com/office/drawing/2014/main" id="{F7DF29D1-3BCF-429A-88A3-765DE4881B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1" name="Text Box 7">
          <a:extLst>
            <a:ext uri="{FF2B5EF4-FFF2-40B4-BE49-F238E27FC236}">
              <a16:creationId xmlns:a16="http://schemas.microsoft.com/office/drawing/2014/main" id="{BAC9F3F6-A9F0-4115-8A1E-ADAED03011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2" name="Text Box 7">
          <a:extLst>
            <a:ext uri="{FF2B5EF4-FFF2-40B4-BE49-F238E27FC236}">
              <a16:creationId xmlns:a16="http://schemas.microsoft.com/office/drawing/2014/main" id="{2D85A1BC-7091-481E-80D6-6B5956B809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3" name="Text Box 7">
          <a:extLst>
            <a:ext uri="{FF2B5EF4-FFF2-40B4-BE49-F238E27FC236}">
              <a16:creationId xmlns:a16="http://schemas.microsoft.com/office/drawing/2014/main" id="{3896BE7A-4BCC-42B6-932D-DDE112E92E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4" name="Text Box 7">
          <a:extLst>
            <a:ext uri="{FF2B5EF4-FFF2-40B4-BE49-F238E27FC236}">
              <a16:creationId xmlns:a16="http://schemas.microsoft.com/office/drawing/2014/main" id="{437098DE-34F1-46A1-A6A3-9A07E1798F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5" name="Text Box 7">
          <a:extLst>
            <a:ext uri="{FF2B5EF4-FFF2-40B4-BE49-F238E27FC236}">
              <a16:creationId xmlns:a16="http://schemas.microsoft.com/office/drawing/2014/main" id="{9D88D73A-9D35-49F8-86BF-CBE2A24C22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6" name="Text Box 7">
          <a:extLst>
            <a:ext uri="{FF2B5EF4-FFF2-40B4-BE49-F238E27FC236}">
              <a16:creationId xmlns:a16="http://schemas.microsoft.com/office/drawing/2014/main" id="{2F970D71-C87A-4877-95FB-178BF86219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7" name="Text Box 7">
          <a:extLst>
            <a:ext uri="{FF2B5EF4-FFF2-40B4-BE49-F238E27FC236}">
              <a16:creationId xmlns:a16="http://schemas.microsoft.com/office/drawing/2014/main" id="{67130AD5-4709-4E96-8569-6A0199D134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8" name="Text Box 7">
          <a:extLst>
            <a:ext uri="{FF2B5EF4-FFF2-40B4-BE49-F238E27FC236}">
              <a16:creationId xmlns:a16="http://schemas.microsoft.com/office/drawing/2014/main" id="{9B6B06E5-1D27-4F9D-BC26-F883FD5660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29" name="Text Box 7">
          <a:extLst>
            <a:ext uri="{FF2B5EF4-FFF2-40B4-BE49-F238E27FC236}">
              <a16:creationId xmlns:a16="http://schemas.microsoft.com/office/drawing/2014/main" id="{DCE177E3-7F92-437B-A769-A051683100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0" name="Text Box 7">
          <a:extLst>
            <a:ext uri="{FF2B5EF4-FFF2-40B4-BE49-F238E27FC236}">
              <a16:creationId xmlns:a16="http://schemas.microsoft.com/office/drawing/2014/main" id="{C54071C0-ED60-4F6C-9C94-33C64CE37F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1" name="Text Box 7">
          <a:extLst>
            <a:ext uri="{FF2B5EF4-FFF2-40B4-BE49-F238E27FC236}">
              <a16:creationId xmlns:a16="http://schemas.microsoft.com/office/drawing/2014/main" id="{A7222762-4176-4A54-BEF2-3938828EA1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2" name="Text Box 7">
          <a:extLst>
            <a:ext uri="{FF2B5EF4-FFF2-40B4-BE49-F238E27FC236}">
              <a16:creationId xmlns:a16="http://schemas.microsoft.com/office/drawing/2014/main" id="{78687459-8C45-4120-A9B5-7E2A45A3D6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3" name="Text Box 7">
          <a:extLst>
            <a:ext uri="{FF2B5EF4-FFF2-40B4-BE49-F238E27FC236}">
              <a16:creationId xmlns:a16="http://schemas.microsoft.com/office/drawing/2014/main" id="{B277468B-B1E8-4D29-B51D-4BE4376D5E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4" name="Text Box 7">
          <a:extLst>
            <a:ext uri="{FF2B5EF4-FFF2-40B4-BE49-F238E27FC236}">
              <a16:creationId xmlns:a16="http://schemas.microsoft.com/office/drawing/2014/main" id="{0B384C18-B2FE-4930-A54D-C1D9F1611E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5" name="Text Box 7">
          <a:extLst>
            <a:ext uri="{FF2B5EF4-FFF2-40B4-BE49-F238E27FC236}">
              <a16:creationId xmlns:a16="http://schemas.microsoft.com/office/drawing/2014/main" id="{BB3DBEB2-914D-4F1C-B809-DC6DF147BD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6" name="Text Box 7">
          <a:extLst>
            <a:ext uri="{FF2B5EF4-FFF2-40B4-BE49-F238E27FC236}">
              <a16:creationId xmlns:a16="http://schemas.microsoft.com/office/drawing/2014/main" id="{E61B531C-F169-4C72-B6E2-948351EE90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7" name="Text Box 7">
          <a:extLst>
            <a:ext uri="{FF2B5EF4-FFF2-40B4-BE49-F238E27FC236}">
              <a16:creationId xmlns:a16="http://schemas.microsoft.com/office/drawing/2014/main" id="{914EAEA1-10E1-4E16-BEEE-4DEE8EC547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8" name="Text Box 7">
          <a:extLst>
            <a:ext uri="{FF2B5EF4-FFF2-40B4-BE49-F238E27FC236}">
              <a16:creationId xmlns:a16="http://schemas.microsoft.com/office/drawing/2014/main" id="{69DC0A28-044C-4786-82EE-176D3C9DE2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39" name="Text Box 7">
          <a:extLst>
            <a:ext uri="{FF2B5EF4-FFF2-40B4-BE49-F238E27FC236}">
              <a16:creationId xmlns:a16="http://schemas.microsoft.com/office/drawing/2014/main" id="{CC98337C-784C-4177-B9A9-B7F8440128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0" name="Text Box 7">
          <a:extLst>
            <a:ext uri="{FF2B5EF4-FFF2-40B4-BE49-F238E27FC236}">
              <a16:creationId xmlns:a16="http://schemas.microsoft.com/office/drawing/2014/main" id="{339D3183-1B20-47D3-B756-F6153E390C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1" name="Text Box 7">
          <a:extLst>
            <a:ext uri="{FF2B5EF4-FFF2-40B4-BE49-F238E27FC236}">
              <a16:creationId xmlns:a16="http://schemas.microsoft.com/office/drawing/2014/main" id="{AD0FBD4F-0D98-4F1B-82FF-3451DAB3DE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2" name="Text Box 7">
          <a:extLst>
            <a:ext uri="{FF2B5EF4-FFF2-40B4-BE49-F238E27FC236}">
              <a16:creationId xmlns:a16="http://schemas.microsoft.com/office/drawing/2014/main" id="{F573C3FE-B264-4046-B65C-4FABBD261B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3" name="Text Box 7">
          <a:extLst>
            <a:ext uri="{FF2B5EF4-FFF2-40B4-BE49-F238E27FC236}">
              <a16:creationId xmlns:a16="http://schemas.microsoft.com/office/drawing/2014/main" id="{D5A74403-0D11-4BD1-A3CD-6E9D816868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4" name="Text Box 7">
          <a:extLst>
            <a:ext uri="{FF2B5EF4-FFF2-40B4-BE49-F238E27FC236}">
              <a16:creationId xmlns:a16="http://schemas.microsoft.com/office/drawing/2014/main" id="{48748C24-558E-4BF8-A888-062F9E33A4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5" name="Text Box 7">
          <a:extLst>
            <a:ext uri="{FF2B5EF4-FFF2-40B4-BE49-F238E27FC236}">
              <a16:creationId xmlns:a16="http://schemas.microsoft.com/office/drawing/2014/main" id="{293FB94F-AD7A-455F-91FA-BE65740118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6" name="Text Box 7">
          <a:extLst>
            <a:ext uri="{FF2B5EF4-FFF2-40B4-BE49-F238E27FC236}">
              <a16:creationId xmlns:a16="http://schemas.microsoft.com/office/drawing/2014/main" id="{94FB5A9E-C535-4407-9800-19D6B255A7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7" name="Text Box 7">
          <a:extLst>
            <a:ext uri="{FF2B5EF4-FFF2-40B4-BE49-F238E27FC236}">
              <a16:creationId xmlns:a16="http://schemas.microsoft.com/office/drawing/2014/main" id="{D45501ED-1AE0-49D4-A60C-D6BC7B7D7C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8" name="Text Box 7">
          <a:extLst>
            <a:ext uri="{FF2B5EF4-FFF2-40B4-BE49-F238E27FC236}">
              <a16:creationId xmlns:a16="http://schemas.microsoft.com/office/drawing/2014/main" id="{C3EF48A5-FD7D-4ECD-BD69-A9E840BA1B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49" name="Text Box 7">
          <a:extLst>
            <a:ext uri="{FF2B5EF4-FFF2-40B4-BE49-F238E27FC236}">
              <a16:creationId xmlns:a16="http://schemas.microsoft.com/office/drawing/2014/main" id="{BC7D8110-5F0E-4302-A463-94B40BE98E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50" name="Text Box 7">
          <a:extLst>
            <a:ext uri="{FF2B5EF4-FFF2-40B4-BE49-F238E27FC236}">
              <a16:creationId xmlns:a16="http://schemas.microsoft.com/office/drawing/2014/main" id="{A519C671-34CC-4BE0-89BC-4CD790A8B8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51" name="Text Box 7">
          <a:extLst>
            <a:ext uri="{FF2B5EF4-FFF2-40B4-BE49-F238E27FC236}">
              <a16:creationId xmlns:a16="http://schemas.microsoft.com/office/drawing/2014/main" id="{91632FBF-39D8-43CF-90E0-CF2885B616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52" name="Text Box 7">
          <a:extLst>
            <a:ext uri="{FF2B5EF4-FFF2-40B4-BE49-F238E27FC236}">
              <a16:creationId xmlns:a16="http://schemas.microsoft.com/office/drawing/2014/main" id="{878F5ACB-0459-4E95-B381-567317F3AE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53" name="Text Box 7">
          <a:extLst>
            <a:ext uri="{FF2B5EF4-FFF2-40B4-BE49-F238E27FC236}">
              <a16:creationId xmlns:a16="http://schemas.microsoft.com/office/drawing/2014/main" id="{1C72EF7E-146E-4303-977F-86D7C9CFEF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54" name="Text Box 7">
          <a:extLst>
            <a:ext uri="{FF2B5EF4-FFF2-40B4-BE49-F238E27FC236}">
              <a16:creationId xmlns:a16="http://schemas.microsoft.com/office/drawing/2014/main" id="{E8D6B9C2-F7C4-42BB-A897-3DA697C69F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55" name="Text Box 7">
          <a:extLst>
            <a:ext uri="{FF2B5EF4-FFF2-40B4-BE49-F238E27FC236}">
              <a16:creationId xmlns:a16="http://schemas.microsoft.com/office/drawing/2014/main" id="{8249955F-A056-4530-8CDD-3C19C89A15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556" name="Text Box 7">
          <a:extLst>
            <a:ext uri="{FF2B5EF4-FFF2-40B4-BE49-F238E27FC236}">
              <a16:creationId xmlns:a16="http://schemas.microsoft.com/office/drawing/2014/main" id="{61677F6C-BEDD-484E-A75C-F11921F570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5557" name="Text Box 7">
          <a:extLst>
            <a:ext uri="{FF2B5EF4-FFF2-40B4-BE49-F238E27FC236}">
              <a16:creationId xmlns:a16="http://schemas.microsoft.com/office/drawing/2014/main" id="{0769BD89-18EB-47F2-9C57-AE5F72B062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58" name="Text Box 7">
          <a:extLst>
            <a:ext uri="{FF2B5EF4-FFF2-40B4-BE49-F238E27FC236}">
              <a16:creationId xmlns:a16="http://schemas.microsoft.com/office/drawing/2014/main" id="{9195A6A4-FD40-49F8-B710-51D8663419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59" name="Text Box 7">
          <a:extLst>
            <a:ext uri="{FF2B5EF4-FFF2-40B4-BE49-F238E27FC236}">
              <a16:creationId xmlns:a16="http://schemas.microsoft.com/office/drawing/2014/main" id="{3C321F46-D14C-441D-98C6-0A4879032B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0" name="Text Box 7">
          <a:extLst>
            <a:ext uri="{FF2B5EF4-FFF2-40B4-BE49-F238E27FC236}">
              <a16:creationId xmlns:a16="http://schemas.microsoft.com/office/drawing/2014/main" id="{0BF5CE4B-EBAE-4A6E-8BF2-2CFD82F73B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1" name="Text Box 7">
          <a:extLst>
            <a:ext uri="{FF2B5EF4-FFF2-40B4-BE49-F238E27FC236}">
              <a16:creationId xmlns:a16="http://schemas.microsoft.com/office/drawing/2014/main" id="{3B806645-7C2D-46AF-8C7B-EDF0526E86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2" name="Text Box 7">
          <a:extLst>
            <a:ext uri="{FF2B5EF4-FFF2-40B4-BE49-F238E27FC236}">
              <a16:creationId xmlns:a16="http://schemas.microsoft.com/office/drawing/2014/main" id="{571024A8-098E-4C81-B9D5-1FC5B285DA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3" name="Text Box 7">
          <a:extLst>
            <a:ext uri="{FF2B5EF4-FFF2-40B4-BE49-F238E27FC236}">
              <a16:creationId xmlns:a16="http://schemas.microsoft.com/office/drawing/2014/main" id="{65D5B725-9625-48C2-9BB7-CF33C3E40E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4" name="Text Box 7">
          <a:extLst>
            <a:ext uri="{FF2B5EF4-FFF2-40B4-BE49-F238E27FC236}">
              <a16:creationId xmlns:a16="http://schemas.microsoft.com/office/drawing/2014/main" id="{85CA99D5-0847-4ACD-9E0C-362032EAA7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5" name="Text Box 7">
          <a:extLst>
            <a:ext uri="{FF2B5EF4-FFF2-40B4-BE49-F238E27FC236}">
              <a16:creationId xmlns:a16="http://schemas.microsoft.com/office/drawing/2014/main" id="{DF62BEDB-88FA-41DF-A860-522627783C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6" name="Text Box 7">
          <a:extLst>
            <a:ext uri="{FF2B5EF4-FFF2-40B4-BE49-F238E27FC236}">
              <a16:creationId xmlns:a16="http://schemas.microsoft.com/office/drawing/2014/main" id="{E1BDE257-93E2-4A7E-B60D-33BCE0A68C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7" name="Text Box 7">
          <a:extLst>
            <a:ext uri="{FF2B5EF4-FFF2-40B4-BE49-F238E27FC236}">
              <a16:creationId xmlns:a16="http://schemas.microsoft.com/office/drawing/2014/main" id="{F434C5FD-BB8F-4838-9599-18ECB52E79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8" name="Text Box 7">
          <a:extLst>
            <a:ext uri="{FF2B5EF4-FFF2-40B4-BE49-F238E27FC236}">
              <a16:creationId xmlns:a16="http://schemas.microsoft.com/office/drawing/2014/main" id="{298E561C-7622-487B-8B2E-FD6100E5CF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69" name="Text Box 7">
          <a:extLst>
            <a:ext uri="{FF2B5EF4-FFF2-40B4-BE49-F238E27FC236}">
              <a16:creationId xmlns:a16="http://schemas.microsoft.com/office/drawing/2014/main" id="{1DD98157-4A2E-4699-BC62-9EC5E58EDC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0" name="Text Box 7">
          <a:extLst>
            <a:ext uri="{FF2B5EF4-FFF2-40B4-BE49-F238E27FC236}">
              <a16:creationId xmlns:a16="http://schemas.microsoft.com/office/drawing/2014/main" id="{A22FD46D-1C41-44E2-AA89-E6BFC191E7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1" name="Text Box 7">
          <a:extLst>
            <a:ext uri="{FF2B5EF4-FFF2-40B4-BE49-F238E27FC236}">
              <a16:creationId xmlns:a16="http://schemas.microsoft.com/office/drawing/2014/main" id="{44D61693-1100-4934-AFA6-50B0D19A73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2" name="Text Box 7">
          <a:extLst>
            <a:ext uri="{FF2B5EF4-FFF2-40B4-BE49-F238E27FC236}">
              <a16:creationId xmlns:a16="http://schemas.microsoft.com/office/drawing/2014/main" id="{E2C2170B-A682-4351-B4AE-17B5DB7FBC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3" name="Text Box 7">
          <a:extLst>
            <a:ext uri="{FF2B5EF4-FFF2-40B4-BE49-F238E27FC236}">
              <a16:creationId xmlns:a16="http://schemas.microsoft.com/office/drawing/2014/main" id="{0A1ED494-D6DC-4E78-9954-FED112E9F3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4" name="Text Box 7">
          <a:extLst>
            <a:ext uri="{FF2B5EF4-FFF2-40B4-BE49-F238E27FC236}">
              <a16:creationId xmlns:a16="http://schemas.microsoft.com/office/drawing/2014/main" id="{A768C991-F9E3-4497-8904-657E7AFBF4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5" name="Text Box 7">
          <a:extLst>
            <a:ext uri="{FF2B5EF4-FFF2-40B4-BE49-F238E27FC236}">
              <a16:creationId xmlns:a16="http://schemas.microsoft.com/office/drawing/2014/main" id="{E4B90A6E-374F-4107-9E4A-2113C1A13C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6" name="Text Box 7">
          <a:extLst>
            <a:ext uri="{FF2B5EF4-FFF2-40B4-BE49-F238E27FC236}">
              <a16:creationId xmlns:a16="http://schemas.microsoft.com/office/drawing/2014/main" id="{8F368487-5921-48D6-B096-700BE0A20E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7" name="Text Box 7">
          <a:extLst>
            <a:ext uri="{FF2B5EF4-FFF2-40B4-BE49-F238E27FC236}">
              <a16:creationId xmlns:a16="http://schemas.microsoft.com/office/drawing/2014/main" id="{97F34A29-9A23-4946-AEA4-AC93EE6021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8" name="Text Box 7">
          <a:extLst>
            <a:ext uri="{FF2B5EF4-FFF2-40B4-BE49-F238E27FC236}">
              <a16:creationId xmlns:a16="http://schemas.microsoft.com/office/drawing/2014/main" id="{4114D659-D88C-4DF5-99F2-35261F8159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79" name="Text Box 7">
          <a:extLst>
            <a:ext uri="{FF2B5EF4-FFF2-40B4-BE49-F238E27FC236}">
              <a16:creationId xmlns:a16="http://schemas.microsoft.com/office/drawing/2014/main" id="{028B028C-ECD3-45B5-9042-925B5666B3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0" name="Text Box 7">
          <a:extLst>
            <a:ext uri="{FF2B5EF4-FFF2-40B4-BE49-F238E27FC236}">
              <a16:creationId xmlns:a16="http://schemas.microsoft.com/office/drawing/2014/main" id="{F7BD1B9E-0B8C-4AAD-BD0F-87CCF9C6FC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1" name="Text Box 7">
          <a:extLst>
            <a:ext uri="{FF2B5EF4-FFF2-40B4-BE49-F238E27FC236}">
              <a16:creationId xmlns:a16="http://schemas.microsoft.com/office/drawing/2014/main" id="{B4561E02-BF94-4AA4-A8AC-D5F1BC10D8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2" name="Text Box 7">
          <a:extLst>
            <a:ext uri="{FF2B5EF4-FFF2-40B4-BE49-F238E27FC236}">
              <a16:creationId xmlns:a16="http://schemas.microsoft.com/office/drawing/2014/main" id="{A8767551-5A05-4210-BE74-E3FB692C45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3" name="Text Box 7">
          <a:extLst>
            <a:ext uri="{FF2B5EF4-FFF2-40B4-BE49-F238E27FC236}">
              <a16:creationId xmlns:a16="http://schemas.microsoft.com/office/drawing/2014/main" id="{AB24802D-2FAD-455F-9C7F-3BAF3B1B18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4" name="Text Box 7">
          <a:extLst>
            <a:ext uri="{FF2B5EF4-FFF2-40B4-BE49-F238E27FC236}">
              <a16:creationId xmlns:a16="http://schemas.microsoft.com/office/drawing/2014/main" id="{A928D534-C3DC-45D5-896B-69DE5A2D39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5" name="Text Box 7">
          <a:extLst>
            <a:ext uri="{FF2B5EF4-FFF2-40B4-BE49-F238E27FC236}">
              <a16:creationId xmlns:a16="http://schemas.microsoft.com/office/drawing/2014/main" id="{BEEEC615-327A-4092-B040-07AD63E3DF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6" name="Text Box 7">
          <a:extLst>
            <a:ext uri="{FF2B5EF4-FFF2-40B4-BE49-F238E27FC236}">
              <a16:creationId xmlns:a16="http://schemas.microsoft.com/office/drawing/2014/main" id="{2990A725-2F0C-45B2-9FAD-4CC4667910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7" name="Text Box 7">
          <a:extLst>
            <a:ext uri="{FF2B5EF4-FFF2-40B4-BE49-F238E27FC236}">
              <a16:creationId xmlns:a16="http://schemas.microsoft.com/office/drawing/2014/main" id="{AFEFA007-4AAC-44AA-B832-536F40C95A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8" name="Text Box 7">
          <a:extLst>
            <a:ext uri="{FF2B5EF4-FFF2-40B4-BE49-F238E27FC236}">
              <a16:creationId xmlns:a16="http://schemas.microsoft.com/office/drawing/2014/main" id="{03F3A052-6D4A-428F-BAD5-ACDFA361DC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89" name="Text Box 7">
          <a:extLst>
            <a:ext uri="{FF2B5EF4-FFF2-40B4-BE49-F238E27FC236}">
              <a16:creationId xmlns:a16="http://schemas.microsoft.com/office/drawing/2014/main" id="{1ABB4650-4CD3-4057-9ACE-87FB5B5BF3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0" name="Text Box 7">
          <a:extLst>
            <a:ext uri="{FF2B5EF4-FFF2-40B4-BE49-F238E27FC236}">
              <a16:creationId xmlns:a16="http://schemas.microsoft.com/office/drawing/2014/main" id="{BF7B88E3-3978-4F47-8367-E021DF10B3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1" name="Text Box 7">
          <a:extLst>
            <a:ext uri="{FF2B5EF4-FFF2-40B4-BE49-F238E27FC236}">
              <a16:creationId xmlns:a16="http://schemas.microsoft.com/office/drawing/2014/main" id="{B8D20EBF-8488-4E4A-9941-971E010064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2" name="Text Box 7">
          <a:extLst>
            <a:ext uri="{FF2B5EF4-FFF2-40B4-BE49-F238E27FC236}">
              <a16:creationId xmlns:a16="http://schemas.microsoft.com/office/drawing/2014/main" id="{7613C3B8-B1D3-4507-B0A5-47FBE800AA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3" name="Text Box 7">
          <a:extLst>
            <a:ext uri="{FF2B5EF4-FFF2-40B4-BE49-F238E27FC236}">
              <a16:creationId xmlns:a16="http://schemas.microsoft.com/office/drawing/2014/main" id="{811D3D23-8E77-4D4E-A069-1A92ACF664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4" name="Text Box 7">
          <a:extLst>
            <a:ext uri="{FF2B5EF4-FFF2-40B4-BE49-F238E27FC236}">
              <a16:creationId xmlns:a16="http://schemas.microsoft.com/office/drawing/2014/main" id="{E91367BD-CC76-4CAB-B5E0-1F1A5C5C01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5" name="Text Box 7">
          <a:extLst>
            <a:ext uri="{FF2B5EF4-FFF2-40B4-BE49-F238E27FC236}">
              <a16:creationId xmlns:a16="http://schemas.microsoft.com/office/drawing/2014/main" id="{85AA285B-97E4-4581-A683-71D1400C15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6" name="Text Box 7">
          <a:extLst>
            <a:ext uri="{FF2B5EF4-FFF2-40B4-BE49-F238E27FC236}">
              <a16:creationId xmlns:a16="http://schemas.microsoft.com/office/drawing/2014/main" id="{A2FBE045-7F83-4765-B915-AB0157D1AD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7" name="Text Box 7">
          <a:extLst>
            <a:ext uri="{FF2B5EF4-FFF2-40B4-BE49-F238E27FC236}">
              <a16:creationId xmlns:a16="http://schemas.microsoft.com/office/drawing/2014/main" id="{99EF77AC-DCE8-4687-9C55-A31710FBD2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8" name="Text Box 7">
          <a:extLst>
            <a:ext uri="{FF2B5EF4-FFF2-40B4-BE49-F238E27FC236}">
              <a16:creationId xmlns:a16="http://schemas.microsoft.com/office/drawing/2014/main" id="{1AD2578B-7E93-4511-ADA1-69843D5639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599" name="Text Box 7">
          <a:extLst>
            <a:ext uri="{FF2B5EF4-FFF2-40B4-BE49-F238E27FC236}">
              <a16:creationId xmlns:a16="http://schemas.microsoft.com/office/drawing/2014/main" id="{47F28AD6-7BA7-4268-A8F2-514E84D084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0" name="Text Box 7">
          <a:extLst>
            <a:ext uri="{FF2B5EF4-FFF2-40B4-BE49-F238E27FC236}">
              <a16:creationId xmlns:a16="http://schemas.microsoft.com/office/drawing/2014/main" id="{0DA51C8D-EC60-4587-9B72-C64DAB1979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1" name="Text Box 7">
          <a:extLst>
            <a:ext uri="{FF2B5EF4-FFF2-40B4-BE49-F238E27FC236}">
              <a16:creationId xmlns:a16="http://schemas.microsoft.com/office/drawing/2014/main" id="{B6E97066-F191-43D9-9EDD-C3DE5E3F8E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2" name="Text Box 7">
          <a:extLst>
            <a:ext uri="{FF2B5EF4-FFF2-40B4-BE49-F238E27FC236}">
              <a16:creationId xmlns:a16="http://schemas.microsoft.com/office/drawing/2014/main" id="{24C35214-51B8-4697-B89F-775DD49A30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3" name="Text Box 7">
          <a:extLst>
            <a:ext uri="{FF2B5EF4-FFF2-40B4-BE49-F238E27FC236}">
              <a16:creationId xmlns:a16="http://schemas.microsoft.com/office/drawing/2014/main" id="{50D9F737-1C56-4626-B748-75A407379B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4" name="Text Box 7">
          <a:extLst>
            <a:ext uri="{FF2B5EF4-FFF2-40B4-BE49-F238E27FC236}">
              <a16:creationId xmlns:a16="http://schemas.microsoft.com/office/drawing/2014/main" id="{7D27C5BA-33C4-4DBF-AC1C-906A1777C9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5" name="Text Box 7">
          <a:extLst>
            <a:ext uri="{FF2B5EF4-FFF2-40B4-BE49-F238E27FC236}">
              <a16:creationId xmlns:a16="http://schemas.microsoft.com/office/drawing/2014/main" id="{67C694BC-B5FC-438E-9744-9B29998153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6" name="Text Box 7">
          <a:extLst>
            <a:ext uri="{FF2B5EF4-FFF2-40B4-BE49-F238E27FC236}">
              <a16:creationId xmlns:a16="http://schemas.microsoft.com/office/drawing/2014/main" id="{C9CC30CC-51EB-4024-BAEC-7B9E9FF70B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7" name="Text Box 7">
          <a:extLst>
            <a:ext uri="{FF2B5EF4-FFF2-40B4-BE49-F238E27FC236}">
              <a16:creationId xmlns:a16="http://schemas.microsoft.com/office/drawing/2014/main" id="{B7289551-50B9-4A7E-8825-1A5FCCA08B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8" name="Text Box 7">
          <a:extLst>
            <a:ext uri="{FF2B5EF4-FFF2-40B4-BE49-F238E27FC236}">
              <a16:creationId xmlns:a16="http://schemas.microsoft.com/office/drawing/2014/main" id="{32C1A026-EE9B-449E-9B6F-9EA2E524CD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09" name="Text Box 7">
          <a:extLst>
            <a:ext uri="{FF2B5EF4-FFF2-40B4-BE49-F238E27FC236}">
              <a16:creationId xmlns:a16="http://schemas.microsoft.com/office/drawing/2014/main" id="{FBAA904A-A864-4E83-AE23-11BE1D88C0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0" name="Text Box 7">
          <a:extLst>
            <a:ext uri="{FF2B5EF4-FFF2-40B4-BE49-F238E27FC236}">
              <a16:creationId xmlns:a16="http://schemas.microsoft.com/office/drawing/2014/main" id="{17B100D9-B13E-45C5-B58E-31F322E4B4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1" name="Text Box 7">
          <a:extLst>
            <a:ext uri="{FF2B5EF4-FFF2-40B4-BE49-F238E27FC236}">
              <a16:creationId xmlns:a16="http://schemas.microsoft.com/office/drawing/2014/main" id="{BEDE0F9C-175D-4137-9431-923C37568E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2" name="Text Box 7">
          <a:extLst>
            <a:ext uri="{FF2B5EF4-FFF2-40B4-BE49-F238E27FC236}">
              <a16:creationId xmlns:a16="http://schemas.microsoft.com/office/drawing/2014/main" id="{8C685F6F-D04E-4A91-B259-59F13D5F15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3" name="Text Box 7">
          <a:extLst>
            <a:ext uri="{FF2B5EF4-FFF2-40B4-BE49-F238E27FC236}">
              <a16:creationId xmlns:a16="http://schemas.microsoft.com/office/drawing/2014/main" id="{0B5B77C2-7876-4F38-8A36-4A3291A29F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4" name="Text Box 7">
          <a:extLst>
            <a:ext uri="{FF2B5EF4-FFF2-40B4-BE49-F238E27FC236}">
              <a16:creationId xmlns:a16="http://schemas.microsoft.com/office/drawing/2014/main" id="{AB6EAE14-75D6-40D0-81F4-235A9E9424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5" name="Text Box 7">
          <a:extLst>
            <a:ext uri="{FF2B5EF4-FFF2-40B4-BE49-F238E27FC236}">
              <a16:creationId xmlns:a16="http://schemas.microsoft.com/office/drawing/2014/main" id="{6A385178-2236-4FE8-901A-0B9EE9F81D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6" name="Text Box 7">
          <a:extLst>
            <a:ext uri="{FF2B5EF4-FFF2-40B4-BE49-F238E27FC236}">
              <a16:creationId xmlns:a16="http://schemas.microsoft.com/office/drawing/2014/main" id="{650CAF60-B439-437C-B637-878F18DD35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7" name="Text Box 7">
          <a:extLst>
            <a:ext uri="{FF2B5EF4-FFF2-40B4-BE49-F238E27FC236}">
              <a16:creationId xmlns:a16="http://schemas.microsoft.com/office/drawing/2014/main" id="{362F0A19-5083-406A-9D3A-B3C06C417E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8" name="Text Box 7">
          <a:extLst>
            <a:ext uri="{FF2B5EF4-FFF2-40B4-BE49-F238E27FC236}">
              <a16:creationId xmlns:a16="http://schemas.microsoft.com/office/drawing/2014/main" id="{642D997C-AD09-48B2-B8F6-2BCC52CD50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19" name="Text Box 7">
          <a:extLst>
            <a:ext uri="{FF2B5EF4-FFF2-40B4-BE49-F238E27FC236}">
              <a16:creationId xmlns:a16="http://schemas.microsoft.com/office/drawing/2014/main" id="{DDE2A691-C8D9-43CB-984C-89BE9EC12F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0" name="Text Box 7">
          <a:extLst>
            <a:ext uri="{FF2B5EF4-FFF2-40B4-BE49-F238E27FC236}">
              <a16:creationId xmlns:a16="http://schemas.microsoft.com/office/drawing/2014/main" id="{922EEE58-C5A3-426C-A353-8149F2DC2D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1" name="Text Box 7">
          <a:extLst>
            <a:ext uri="{FF2B5EF4-FFF2-40B4-BE49-F238E27FC236}">
              <a16:creationId xmlns:a16="http://schemas.microsoft.com/office/drawing/2014/main" id="{939F57D4-8EA6-4A60-9C8E-D8B03A82F1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2" name="Text Box 7">
          <a:extLst>
            <a:ext uri="{FF2B5EF4-FFF2-40B4-BE49-F238E27FC236}">
              <a16:creationId xmlns:a16="http://schemas.microsoft.com/office/drawing/2014/main" id="{C6A897EF-F4DC-48FA-A22F-3CF9AE2A74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3" name="Text Box 7">
          <a:extLst>
            <a:ext uri="{FF2B5EF4-FFF2-40B4-BE49-F238E27FC236}">
              <a16:creationId xmlns:a16="http://schemas.microsoft.com/office/drawing/2014/main" id="{E4C1B7EE-7378-41D6-9DE1-7912F3F179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4" name="Text Box 7">
          <a:extLst>
            <a:ext uri="{FF2B5EF4-FFF2-40B4-BE49-F238E27FC236}">
              <a16:creationId xmlns:a16="http://schemas.microsoft.com/office/drawing/2014/main" id="{B2E0E247-8F87-49E1-A428-4B8A2A0CDE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5" name="Text Box 7">
          <a:extLst>
            <a:ext uri="{FF2B5EF4-FFF2-40B4-BE49-F238E27FC236}">
              <a16:creationId xmlns:a16="http://schemas.microsoft.com/office/drawing/2014/main" id="{AC49A8B2-1C54-41D1-9AED-4165A2464E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6" name="Text Box 7">
          <a:extLst>
            <a:ext uri="{FF2B5EF4-FFF2-40B4-BE49-F238E27FC236}">
              <a16:creationId xmlns:a16="http://schemas.microsoft.com/office/drawing/2014/main" id="{909D0257-1C54-4F43-9FD6-E0665690AA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7" name="Text Box 7">
          <a:extLst>
            <a:ext uri="{FF2B5EF4-FFF2-40B4-BE49-F238E27FC236}">
              <a16:creationId xmlns:a16="http://schemas.microsoft.com/office/drawing/2014/main" id="{9E22D9D1-7007-4AE7-AA55-57FF1B1F32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8" name="Text Box 7">
          <a:extLst>
            <a:ext uri="{FF2B5EF4-FFF2-40B4-BE49-F238E27FC236}">
              <a16:creationId xmlns:a16="http://schemas.microsoft.com/office/drawing/2014/main" id="{51FBEB2E-7630-42DB-A035-F79EE773D2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29" name="Text Box 7">
          <a:extLst>
            <a:ext uri="{FF2B5EF4-FFF2-40B4-BE49-F238E27FC236}">
              <a16:creationId xmlns:a16="http://schemas.microsoft.com/office/drawing/2014/main" id="{246FDC28-0E8F-4667-AF84-E7E371D204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0" name="Text Box 7">
          <a:extLst>
            <a:ext uri="{FF2B5EF4-FFF2-40B4-BE49-F238E27FC236}">
              <a16:creationId xmlns:a16="http://schemas.microsoft.com/office/drawing/2014/main" id="{4FD28D00-9573-41E7-9975-7A592D9406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1" name="Text Box 7">
          <a:extLst>
            <a:ext uri="{FF2B5EF4-FFF2-40B4-BE49-F238E27FC236}">
              <a16:creationId xmlns:a16="http://schemas.microsoft.com/office/drawing/2014/main" id="{7A592F0A-F380-4108-9D17-BFBE64641C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2" name="Text Box 7">
          <a:extLst>
            <a:ext uri="{FF2B5EF4-FFF2-40B4-BE49-F238E27FC236}">
              <a16:creationId xmlns:a16="http://schemas.microsoft.com/office/drawing/2014/main" id="{05391140-9B9E-4830-A2C7-0994B30BC1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3" name="Text Box 7">
          <a:extLst>
            <a:ext uri="{FF2B5EF4-FFF2-40B4-BE49-F238E27FC236}">
              <a16:creationId xmlns:a16="http://schemas.microsoft.com/office/drawing/2014/main" id="{0DA54599-2755-4234-91AE-B10DC42576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4" name="Text Box 7">
          <a:extLst>
            <a:ext uri="{FF2B5EF4-FFF2-40B4-BE49-F238E27FC236}">
              <a16:creationId xmlns:a16="http://schemas.microsoft.com/office/drawing/2014/main" id="{3F285110-636D-4050-9BB6-DD063F2E4F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5" name="Text Box 7">
          <a:extLst>
            <a:ext uri="{FF2B5EF4-FFF2-40B4-BE49-F238E27FC236}">
              <a16:creationId xmlns:a16="http://schemas.microsoft.com/office/drawing/2014/main" id="{0765F9FA-F34E-4AD4-9CF2-AD0FDCFCD5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6" name="Text Box 7">
          <a:extLst>
            <a:ext uri="{FF2B5EF4-FFF2-40B4-BE49-F238E27FC236}">
              <a16:creationId xmlns:a16="http://schemas.microsoft.com/office/drawing/2014/main" id="{D773CD8C-9419-4DC5-A345-9B9B99BE1F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7" name="Text Box 7">
          <a:extLst>
            <a:ext uri="{FF2B5EF4-FFF2-40B4-BE49-F238E27FC236}">
              <a16:creationId xmlns:a16="http://schemas.microsoft.com/office/drawing/2014/main" id="{82D0B54F-485E-42D8-9CF0-3C58D83E97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8" name="Text Box 7">
          <a:extLst>
            <a:ext uri="{FF2B5EF4-FFF2-40B4-BE49-F238E27FC236}">
              <a16:creationId xmlns:a16="http://schemas.microsoft.com/office/drawing/2014/main" id="{55F82BE3-5426-48D5-989B-ACEF5373E8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39" name="Text Box 7">
          <a:extLst>
            <a:ext uri="{FF2B5EF4-FFF2-40B4-BE49-F238E27FC236}">
              <a16:creationId xmlns:a16="http://schemas.microsoft.com/office/drawing/2014/main" id="{3EB029EE-3CD0-4443-8949-7E5E009235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0" name="Text Box 7">
          <a:extLst>
            <a:ext uri="{FF2B5EF4-FFF2-40B4-BE49-F238E27FC236}">
              <a16:creationId xmlns:a16="http://schemas.microsoft.com/office/drawing/2014/main" id="{55F09E90-6364-4AA7-A3BF-09ABC0E2E5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1" name="Text Box 7">
          <a:extLst>
            <a:ext uri="{FF2B5EF4-FFF2-40B4-BE49-F238E27FC236}">
              <a16:creationId xmlns:a16="http://schemas.microsoft.com/office/drawing/2014/main" id="{8CE7CAE4-1E7F-4F58-9B6A-F1EC260B2C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2" name="Text Box 7">
          <a:extLst>
            <a:ext uri="{FF2B5EF4-FFF2-40B4-BE49-F238E27FC236}">
              <a16:creationId xmlns:a16="http://schemas.microsoft.com/office/drawing/2014/main" id="{29D4BB13-921E-4183-B775-A8A96EAE1F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3" name="Text Box 7">
          <a:extLst>
            <a:ext uri="{FF2B5EF4-FFF2-40B4-BE49-F238E27FC236}">
              <a16:creationId xmlns:a16="http://schemas.microsoft.com/office/drawing/2014/main" id="{C670D7FE-63AB-4E9A-81A7-D55791B369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4" name="Text Box 7">
          <a:extLst>
            <a:ext uri="{FF2B5EF4-FFF2-40B4-BE49-F238E27FC236}">
              <a16:creationId xmlns:a16="http://schemas.microsoft.com/office/drawing/2014/main" id="{7605BAFA-8C02-4BF8-8369-2EE3585700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5" name="Text Box 7">
          <a:extLst>
            <a:ext uri="{FF2B5EF4-FFF2-40B4-BE49-F238E27FC236}">
              <a16:creationId xmlns:a16="http://schemas.microsoft.com/office/drawing/2014/main" id="{D03D1E85-7860-41F4-B171-F710E3824E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6" name="Text Box 7">
          <a:extLst>
            <a:ext uri="{FF2B5EF4-FFF2-40B4-BE49-F238E27FC236}">
              <a16:creationId xmlns:a16="http://schemas.microsoft.com/office/drawing/2014/main" id="{7DA2E526-9358-4328-9E23-72D74A6347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7" name="Text Box 7">
          <a:extLst>
            <a:ext uri="{FF2B5EF4-FFF2-40B4-BE49-F238E27FC236}">
              <a16:creationId xmlns:a16="http://schemas.microsoft.com/office/drawing/2014/main" id="{DD387FEC-F218-49A7-8909-1B7D5E2C80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5648" name="Text Box 7">
          <a:extLst>
            <a:ext uri="{FF2B5EF4-FFF2-40B4-BE49-F238E27FC236}">
              <a16:creationId xmlns:a16="http://schemas.microsoft.com/office/drawing/2014/main" id="{85010935-2C5E-49FD-8EE0-AB3F8D8F95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49" name="Text Box 7">
          <a:extLst>
            <a:ext uri="{FF2B5EF4-FFF2-40B4-BE49-F238E27FC236}">
              <a16:creationId xmlns:a16="http://schemas.microsoft.com/office/drawing/2014/main" id="{4A2B8955-73A7-4DD3-925E-67031D6BE0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0" name="Text Box 7">
          <a:extLst>
            <a:ext uri="{FF2B5EF4-FFF2-40B4-BE49-F238E27FC236}">
              <a16:creationId xmlns:a16="http://schemas.microsoft.com/office/drawing/2014/main" id="{19CF68FA-E1ED-4531-ACAC-E02D535241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1" name="Text Box 7">
          <a:extLst>
            <a:ext uri="{FF2B5EF4-FFF2-40B4-BE49-F238E27FC236}">
              <a16:creationId xmlns:a16="http://schemas.microsoft.com/office/drawing/2014/main" id="{9841C968-097E-49BC-9895-917982A94F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2" name="Text Box 7">
          <a:extLst>
            <a:ext uri="{FF2B5EF4-FFF2-40B4-BE49-F238E27FC236}">
              <a16:creationId xmlns:a16="http://schemas.microsoft.com/office/drawing/2014/main" id="{A8C7ABAB-8DEB-4875-BF94-13AB04A0BD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3" name="Text Box 7">
          <a:extLst>
            <a:ext uri="{FF2B5EF4-FFF2-40B4-BE49-F238E27FC236}">
              <a16:creationId xmlns:a16="http://schemas.microsoft.com/office/drawing/2014/main" id="{DB25BE2C-A165-40C6-B7DA-3C5877B585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4" name="Text Box 7">
          <a:extLst>
            <a:ext uri="{FF2B5EF4-FFF2-40B4-BE49-F238E27FC236}">
              <a16:creationId xmlns:a16="http://schemas.microsoft.com/office/drawing/2014/main" id="{39BD9B77-CA73-4FFF-ACD1-D15F1D6910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5" name="Text Box 7">
          <a:extLst>
            <a:ext uri="{FF2B5EF4-FFF2-40B4-BE49-F238E27FC236}">
              <a16:creationId xmlns:a16="http://schemas.microsoft.com/office/drawing/2014/main" id="{F917342E-B055-4277-9BEC-FFB93A55C3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6" name="Text Box 7">
          <a:extLst>
            <a:ext uri="{FF2B5EF4-FFF2-40B4-BE49-F238E27FC236}">
              <a16:creationId xmlns:a16="http://schemas.microsoft.com/office/drawing/2014/main" id="{AF002B45-F05F-4942-A752-534C9D0FA8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7" name="Text Box 7">
          <a:extLst>
            <a:ext uri="{FF2B5EF4-FFF2-40B4-BE49-F238E27FC236}">
              <a16:creationId xmlns:a16="http://schemas.microsoft.com/office/drawing/2014/main" id="{D9C2C2DE-4A63-43F7-8C77-2C1DF88DBA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8" name="Text Box 7">
          <a:extLst>
            <a:ext uri="{FF2B5EF4-FFF2-40B4-BE49-F238E27FC236}">
              <a16:creationId xmlns:a16="http://schemas.microsoft.com/office/drawing/2014/main" id="{85F642C3-E1E6-4F7B-AD9A-00D3AB8117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59" name="Text Box 7">
          <a:extLst>
            <a:ext uri="{FF2B5EF4-FFF2-40B4-BE49-F238E27FC236}">
              <a16:creationId xmlns:a16="http://schemas.microsoft.com/office/drawing/2014/main" id="{5DAA2638-A44F-41DB-A5A2-8424751BD6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0" name="Text Box 7">
          <a:extLst>
            <a:ext uri="{FF2B5EF4-FFF2-40B4-BE49-F238E27FC236}">
              <a16:creationId xmlns:a16="http://schemas.microsoft.com/office/drawing/2014/main" id="{19234C7E-86F8-4A42-8E87-A75A3AB4F7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1" name="Text Box 7">
          <a:extLst>
            <a:ext uri="{FF2B5EF4-FFF2-40B4-BE49-F238E27FC236}">
              <a16:creationId xmlns:a16="http://schemas.microsoft.com/office/drawing/2014/main" id="{E6C682F4-E130-48E8-B343-FC87F0E491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2" name="Text Box 7">
          <a:extLst>
            <a:ext uri="{FF2B5EF4-FFF2-40B4-BE49-F238E27FC236}">
              <a16:creationId xmlns:a16="http://schemas.microsoft.com/office/drawing/2014/main" id="{A399C5A2-BFAF-4D78-9790-7BFB6C0ADF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3" name="Text Box 7">
          <a:extLst>
            <a:ext uri="{FF2B5EF4-FFF2-40B4-BE49-F238E27FC236}">
              <a16:creationId xmlns:a16="http://schemas.microsoft.com/office/drawing/2014/main" id="{E56C3C94-0F03-4EF5-A1FE-5F68F0B56F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4" name="Text Box 7">
          <a:extLst>
            <a:ext uri="{FF2B5EF4-FFF2-40B4-BE49-F238E27FC236}">
              <a16:creationId xmlns:a16="http://schemas.microsoft.com/office/drawing/2014/main" id="{A76F110E-522C-4014-A0DC-8B3E3662BB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5" name="Text Box 7">
          <a:extLst>
            <a:ext uri="{FF2B5EF4-FFF2-40B4-BE49-F238E27FC236}">
              <a16:creationId xmlns:a16="http://schemas.microsoft.com/office/drawing/2014/main" id="{EE3FD784-CD69-402A-9D55-661F1960D2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6" name="Text Box 7">
          <a:extLst>
            <a:ext uri="{FF2B5EF4-FFF2-40B4-BE49-F238E27FC236}">
              <a16:creationId xmlns:a16="http://schemas.microsoft.com/office/drawing/2014/main" id="{E634178F-D922-4647-A080-698D4B3A27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7" name="Text Box 7">
          <a:extLst>
            <a:ext uri="{FF2B5EF4-FFF2-40B4-BE49-F238E27FC236}">
              <a16:creationId xmlns:a16="http://schemas.microsoft.com/office/drawing/2014/main" id="{D16B789E-8802-4DD8-AAB7-D71997A35A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8" name="Text Box 7">
          <a:extLst>
            <a:ext uri="{FF2B5EF4-FFF2-40B4-BE49-F238E27FC236}">
              <a16:creationId xmlns:a16="http://schemas.microsoft.com/office/drawing/2014/main" id="{CBB33D53-BE6A-41CA-B5AE-C65E6BB386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69" name="Text Box 7">
          <a:extLst>
            <a:ext uri="{FF2B5EF4-FFF2-40B4-BE49-F238E27FC236}">
              <a16:creationId xmlns:a16="http://schemas.microsoft.com/office/drawing/2014/main" id="{FEC803ED-9CFD-48B8-83ED-3E173ACEBB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0" name="Text Box 7">
          <a:extLst>
            <a:ext uri="{FF2B5EF4-FFF2-40B4-BE49-F238E27FC236}">
              <a16:creationId xmlns:a16="http://schemas.microsoft.com/office/drawing/2014/main" id="{0E7D608C-A901-4277-80BF-599EAC5ADD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1" name="Text Box 7">
          <a:extLst>
            <a:ext uri="{FF2B5EF4-FFF2-40B4-BE49-F238E27FC236}">
              <a16:creationId xmlns:a16="http://schemas.microsoft.com/office/drawing/2014/main" id="{AC3A5AA5-8B74-458B-A23C-F56A2731EB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2" name="Text Box 7">
          <a:extLst>
            <a:ext uri="{FF2B5EF4-FFF2-40B4-BE49-F238E27FC236}">
              <a16:creationId xmlns:a16="http://schemas.microsoft.com/office/drawing/2014/main" id="{4DB1CBB5-E0BE-4D25-9D96-011305908C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3" name="Text Box 7">
          <a:extLst>
            <a:ext uri="{FF2B5EF4-FFF2-40B4-BE49-F238E27FC236}">
              <a16:creationId xmlns:a16="http://schemas.microsoft.com/office/drawing/2014/main" id="{486EC6DC-A97B-4563-B3D4-705F6BE35C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4" name="Text Box 7">
          <a:extLst>
            <a:ext uri="{FF2B5EF4-FFF2-40B4-BE49-F238E27FC236}">
              <a16:creationId xmlns:a16="http://schemas.microsoft.com/office/drawing/2014/main" id="{29CE46B2-E468-4FE6-B4F2-10C7ECE8ED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5" name="Text Box 7">
          <a:extLst>
            <a:ext uri="{FF2B5EF4-FFF2-40B4-BE49-F238E27FC236}">
              <a16:creationId xmlns:a16="http://schemas.microsoft.com/office/drawing/2014/main" id="{8A413028-2A9E-49DA-A2A4-DD3F759C9A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6" name="Text Box 7">
          <a:extLst>
            <a:ext uri="{FF2B5EF4-FFF2-40B4-BE49-F238E27FC236}">
              <a16:creationId xmlns:a16="http://schemas.microsoft.com/office/drawing/2014/main" id="{4AA0760D-3669-4B8B-BF07-BE364273C5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7" name="Text Box 7">
          <a:extLst>
            <a:ext uri="{FF2B5EF4-FFF2-40B4-BE49-F238E27FC236}">
              <a16:creationId xmlns:a16="http://schemas.microsoft.com/office/drawing/2014/main" id="{799DF319-BAEB-4B8B-894A-6EF4725E72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8" name="Text Box 7">
          <a:extLst>
            <a:ext uri="{FF2B5EF4-FFF2-40B4-BE49-F238E27FC236}">
              <a16:creationId xmlns:a16="http://schemas.microsoft.com/office/drawing/2014/main" id="{DD456E8A-80C4-4772-99F8-0F3E17B715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79" name="Text Box 7">
          <a:extLst>
            <a:ext uri="{FF2B5EF4-FFF2-40B4-BE49-F238E27FC236}">
              <a16:creationId xmlns:a16="http://schemas.microsoft.com/office/drawing/2014/main" id="{C08ED734-03AA-405E-81F5-C429DA9C61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0" name="Text Box 7">
          <a:extLst>
            <a:ext uri="{FF2B5EF4-FFF2-40B4-BE49-F238E27FC236}">
              <a16:creationId xmlns:a16="http://schemas.microsoft.com/office/drawing/2014/main" id="{DE5E45AB-5116-4E3E-95E3-F4306A7D74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1" name="Text Box 7">
          <a:extLst>
            <a:ext uri="{FF2B5EF4-FFF2-40B4-BE49-F238E27FC236}">
              <a16:creationId xmlns:a16="http://schemas.microsoft.com/office/drawing/2014/main" id="{41D24929-EDD1-4A80-8023-8C0A87719F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2" name="Text Box 7">
          <a:extLst>
            <a:ext uri="{FF2B5EF4-FFF2-40B4-BE49-F238E27FC236}">
              <a16:creationId xmlns:a16="http://schemas.microsoft.com/office/drawing/2014/main" id="{D731DDBA-FEDD-4901-90F6-3CDB256C81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3" name="Text Box 7">
          <a:extLst>
            <a:ext uri="{FF2B5EF4-FFF2-40B4-BE49-F238E27FC236}">
              <a16:creationId xmlns:a16="http://schemas.microsoft.com/office/drawing/2014/main" id="{4A5869BB-8016-4AFF-A901-619A87AA7D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4" name="Text Box 7">
          <a:extLst>
            <a:ext uri="{FF2B5EF4-FFF2-40B4-BE49-F238E27FC236}">
              <a16:creationId xmlns:a16="http://schemas.microsoft.com/office/drawing/2014/main" id="{DA0D8904-6AEC-463C-BE2A-5AC4AB936D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5" name="Text Box 7">
          <a:extLst>
            <a:ext uri="{FF2B5EF4-FFF2-40B4-BE49-F238E27FC236}">
              <a16:creationId xmlns:a16="http://schemas.microsoft.com/office/drawing/2014/main" id="{CA663385-58FD-4CC9-A09A-7B1FEF9F23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6" name="Text Box 7">
          <a:extLst>
            <a:ext uri="{FF2B5EF4-FFF2-40B4-BE49-F238E27FC236}">
              <a16:creationId xmlns:a16="http://schemas.microsoft.com/office/drawing/2014/main" id="{6893E07D-C88B-4386-B7D6-3E27170946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7" name="Text Box 7">
          <a:extLst>
            <a:ext uri="{FF2B5EF4-FFF2-40B4-BE49-F238E27FC236}">
              <a16:creationId xmlns:a16="http://schemas.microsoft.com/office/drawing/2014/main" id="{325A1868-AD88-449B-8F8A-5B18CDCD0B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8" name="Text Box 7">
          <a:extLst>
            <a:ext uri="{FF2B5EF4-FFF2-40B4-BE49-F238E27FC236}">
              <a16:creationId xmlns:a16="http://schemas.microsoft.com/office/drawing/2014/main" id="{3F1F26D3-90A8-44E4-8BDD-438D802A40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89" name="Text Box 7">
          <a:extLst>
            <a:ext uri="{FF2B5EF4-FFF2-40B4-BE49-F238E27FC236}">
              <a16:creationId xmlns:a16="http://schemas.microsoft.com/office/drawing/2014/main" id="{C188E3FA-FB1E-4F00-833B-7D4134F686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0" name="Text Box 7">
          <a:extLst>
            <a:ext uri="{FF2B5EF4-FFF2-40B4-BE49-F238E27FC236}">
              <a16:creationId xmlns:a16="http://schemas.microsoft.com/office/drawing/2014/main" id="{2E14D5F6-2E01-43D7-9DDA-BAB739F4C8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1" name="Text Box 7">
          <a:extLst>
            <a:ext uri="{FF2B5EF4-FFF2-40B4-BE49-F238E27FC236}">
              <a16:creationId xmlns:a16="http://schemas.microsoft.com/office/drawing/2014/main" id="{2BCE7B3D-2516-499C-8A5A-911FB4B886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2" name="Text Box 7">
          <a:extLst>
            <a:ext uri="{FF2B5EF4-FFF2-40B4-BE49-F238E27FC236}">
              <a16:creationId xmlns:a16="http://schemas.microsoft.com/office/drawing/2014/main" id="{12A8FBED-81EB-486B-AE33-352E65F638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3" name="Text Box 7">
          <a:extLst>
            <a:ext uri="{FF2B5EF4-FFF2-40B4-BE49-F238E27FC236}">
              <a16:creationId xmlns:a16="http://schemas.microsoft.com/office/drawing/2014/main" id="{9640F7DB-F911-4CA6-BA1F-EC9CAE94C0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4" name="Text Box 7">
          <a:extLst>
            <a:ext uri="{FF2B5EF4-FFF2-40B4-BE49-F238E27FC236}">
              <a16:creationId xmlns:a16="http://schemas.microsoft.com/office/drawing/2014/main" id="{1945A1E7-8A32-4A6C-8ACC-B531870062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5" name="Text Box 7">
          <a:extLst>
            <a:ext uri="{FF2B5EF4-FFF2-40B4-BE49-F238E27FC236}">
              <a16:creationId xmlns:a16="http://schemas.microsoft.com/office/drawing/2014/main" id="{24F91E53-0253-4514-80D1-8AC4B96D6C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6" name="Text Box 7">
          <a:extLst>
            <a:ext uri="{FF2B5EF4-FFF2-40B4-BE49-F238E27FC236}">
              <a16:creationId xmlns:a16="http://schemas.microsoft.com/office/drawing/2014/main" id="{E0318AD9-FA1F-43BA-AD30-DBB52293C4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7" name="Text Box 7">
          <a:extLst>
            <a:ext uri="{FF2B5EF4-FFF2-40B4-BE49-F238E27FC236}">
              <a16:creationId xmlns:a16="http://schemas.microsoft.com/office/drawing/2014/main" id="{EFFD8057-96AC-4653-994A-A2E6ECB0EF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8" name="Text Box 7">
          <a:extLst>
            <a:ext uri="{FF2B5EF4-FFF2-40B4-BE49-F238E27FC236}">
              <a16:creationId xmlns:a16="http://schemas.microsoft.com/office/drawing/2014/main" id="{3610E171-9D35-4EC4-B08E-76BDFAFBA3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699" name="Text Box 7">
          <a:extLst>
            <a:ext uri="{FF2B5EF4-FFF2-40B4-BE49-F238E27FC236}">
              <a16:creationId xmlns:a16="http://schemas.microsoft.com/office/drawing/2014/main" id="{E02D91D8-67D1-4004-B6AC-5F50AD2E01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0" name="Text Box 7">
          <a:extLst>
            <a:ext uri="{FF2B5EF4-FFF2-40B4-BE49-F238E27FC236}">
              <a16:creationId xmlns:a16="http://schemas.microsoft.com/office/drawing/2014/main" id="{D9C75FE9-C02D-4E1E-BD47-19ED913BD8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1" name="Text Box 7">
          <a:extLst>
            <a:ext uri="{FF2B5EF4-FFF2-40B4-BE49-F238E27FC236}">
              <a16:creationId xmlns:a16="http://schemas.microsoft.com/office/drawing/2014/main" id="{77CF75CC-0DF2-4FFF-A431-BD3A01B0A0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2" name="Text Box 7">
          <a:extLst>
            <a:ext uri="{FF2B5EF4-FFF2-40B4-BE49-F238E27FC236}">
              <a16:creationId xmlns:a16="http://schemas.microsoft.com/office/drawing/2014/main" id="{92043E37-52C8-49A4-80EB-B39E193E7E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3" name="Text Box 7">
          <a:extLst>
            <a:ext uri="{FF2B5EF4-FFF2-40B4-BE49-F238E27FC236}">
              <a16:creationId xmlns:a16="http://schemas.microsoft.com/office/drawing/2014/main" id="{C65166C5-08F5-4E37-B783-4D8BBA2201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4" name="Text Box 7">
          <a:extLst>
            <a:ext uri="{FF2B5EF4-FFF2-40B4-BE49-F238E27FC236}">
              <a16:creationId xmlns:a16="http://schemas.microsoft.com/office/drawing/2014/main" id="{37A93558-08ED-45BA-8887-A433B6E6DF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5" name="Text Box 7">
          <a:extLst>
            <a:ext uri="{FF2B5EF4-FFF2-40B4-BE49-F238E27FC236}">
              <a16:creationId xmlns:a16="http://schemas.microsoft.com/office/drawing/2014/main" id="{AC05CCB1-70D4-4C60-B2EC-BD79E13E83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6" name="Text Box 7">
          <a:extLst>
            <a:ext uri="{FF2B5EF4-FFF2-40B4-BE49-F238E27FC236}">
              <a16:creationId xmlns:a16="http://schemas.microsoft.com/office/drawing/2014/main" id="{19948213-7C9C-4C15-AEB2-FCC8AEF720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7" name="Text Box 7">
          <a:extLst>
            <a:ext uri="{FF2B5EF4-FFF2-40B4-BE49-F238E27FC236}">
              <a16:creationId xmlns:a16="http://schemas.microsoft.com/office/drawing/2014/main" id="{2375EC78-7D0F-4189-856B-A32C9D2991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8" name="Text Box 7">
          <a:extLst>
            <a:ext uri="{FF2B5EF4-FFF2-40B4-BE49-F238E27FC236}">
              <a16:creationId xmlns:a16="http://schemas.microsoft.com/office/drawing/2014/main" id="{E7B5B31A-9E5A-4E31-8486-69728F6ECF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09" name="Text Box 7">
          <a:extLst>
            <a:ext uri="{FF2B5EF4-FFF2-40B4-BE49-F238E27FC236}">
              <a16:creationId xmlns:a16="http://schemas.microsoft.com/office/drawing/2014/main" id="{00D0DA46-A18A-4D11-B782-1CAD2F2B10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0" name="Text Box 7">
          <a:extLst>
            <a:ext uri="{FF2B5EF4-FFF2-40B4-BE49-F238E27FC236}">
              <a16:creationId xmlns:a16="http://schemas.microsoft.com/office/drawing/2014/main" id="{51D049FB-6C27-4DE1-9989-BC4CF20C56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1" name="Text Box 7">
          <a:extLst>
            <a:ext uri="{FF2B5EF4-FFF2-40B4-BE49-F238E27FC236}">
              <a16:creationId xmlns:a16="http://schemas.microsoft.com/office/drawing/2014/main" id="{79658C73-4B94-4FD5-8DFC-605D28BCFF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2" name="Text Box 7">
          <a:extLst>
            <a:ext uri="{FF2B5EF4-FFF2-40B4-BE49-F238E27FC236}">
              <a16:creationId xmlns:a16="http://schemas.microsoft.com/office/drawing/2014/main" id="{3E7302E9-AD90-4F6E-8882-60AE94A862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3" name="Text Box 7">
          <a:extLst>
            <a:ext uri="{FF2B5EF4-FFF2-40B4-BE49-F238E27FC236}">
              <a16:creationId xmlns:a16="http://schemas.microsoft.com/office/drawing/2014/main" id="{F4B734D2-449D-42F5-8A1F-D192412693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4" name="Text Box 7">
          <a:extLst>
            <a:ext uri="{FF2B5EF4-FFF2-40B4-BE49-F238E27FC236}">
              <a16:creationId xmlns:a16="http://schemas.microsoft.com/office/drawing/2014/main" id="{1F282C16-7B8C-484F-9AF9-33639FAF4E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5" name="Text Box 7">
          <a:extLst>
            <a:ext uri="{FF2B5EF4-FFF2-40B4-BE49-F238E27FC236}">
              <a16:creationId xmlns:a16="http://schemas.microsoft.com/office/drawing/2014/main" id="{5A61E6A1-7D46-44B4-93E1-2B427E5932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6" name="Text Box 7">
          <a:extLst>
            <a:ext uri="{FF2B5EF4-FFF2-40B4-BE49-F238E27FC236}">
              <a16:creationId xmlns:a16="http://schemas.microsoft.com/office/drawing/2014/main" id="{351B0575-FCE1-4B38-94B1-649AD1C088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7" name="Text Box 7">
          <a:extLst>
            <a:ext uri="{FF2B5EF4-FFF2-40B4-BE49-F238E27FC236}">
              <a16:creationId xmlns:a16="http://schemas.microsoft.com/office/drawing/2014/main" id="{BC51B5F9-2182-4D7B-8D20-8D5D935572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8" name="Text Box 7">
          <a:extLst>
            <a:ext uri="{FF2B5EF4-FFF2-40B4-BE49-F238E27FC236}">
              <a16:creationId xmlns:a16="http://schemas.microsoft.com/office/drawing/2014/main" id="{5EA95779-EC84-4340-8912-3459B15E72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19" name="Text Box 7">
          <a:extLst>
            <a:ext uri="{FF2B5EF4-FFF2-40B4-BE49-F238E27FC236}">
              <a16:creationId xmlns:a16="http://schemas.microsoft.com/office/drawing/2014/main" id="{DA254763-03B3-453D-A4D6-E4FC5C9497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0" name="Text Box 7">
          <a:extLst>
            <a:ext uri="{FF2B5EF4-FFF2-40B4-BE49-F238E27FC236}">
              <a16:creationId xmlns:a16="http://schemas.microsoft.com/office/drawing/2014/main" id="{2B2351BB-88F9-44C0-AFF9-5073D1E1C6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1" name="Text Box 7">
          <a:extLst>
            <a:ext uri="{FF2B5EF4-FFF2-40B4-BE49-F238E27FC236}">
              <a16:creationId xmlns:a16="http://schemas.microsoft.com/office/drawing/2014/main" id="{57BAA5C8-923D-412D-8234-C814BF25E2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2" name="Text Box 7">
          <a:extLst>
            <a:ext uri="{FF2B5EF4-FFF2-40B4-BE49-F238E27FC236}">
              <a16:creationId xmlns:a16="http://schemas.microsoft.com/office/drawing/2014/main" id="{0FF5D7B7-A980-42A5-9355-0ADEF6AC32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3" name="Text Box 7">
          <a:extLst>
            <a:ext uri="{FF2B5EF4-FFF2-40B4-BE49-F238E27FC236}">
              <a16:creationId xmlns:a16="http://schemas.microsoft.com/office/drawing/2014/main" id="{FDC2B51B-7DA4-4AC4-A01A-98C777735D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4" name="Text Box 7">
          <a:extLst>
            <a:ext uri="{FF2B5EF4-FFF2-40B4-BE49-F238E27FC236}">
              <a16:creationId xmlns:a16="http://schemas.microsoft.com/office/drawing/2014/main" id="{FE50304A-FED9-41F7-B9DC-00E214CCCA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5" name="Text Box 7">
          <a:extLst>
            <a:ext uri="{FF2B5EF4-FFF2-40B4-BE49-F238E27FC236}">
              <a16:creationId xmlns:a16="http://schemas.microsoft.com/office/drawing/2014/main" id="{7FF69C2D-B2B6-4927-BE18-293F7EC04A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6" name="Text Box 7">
          <a:extLst>
            <a:ext uri="{FF2B5EF4-FFF2-40B4-BE49-F238E27FC236}">
              <a16:creationId xmlns:a16="http://schemas.microsoft.com/office/drawing/2014/main" id="{8B0CD268-670A-4A68-9A58-3AEFC76BD7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7" name="Text Box 7">
          <a:extLst>
            <a:ext uri="{FF2B5EF4-FFF2-40B4-BE49-F238E27FC236}">
              <a16:creationId xmlns:a16="http://schemas.microsoft.com/office/drawing/2014/main" id="{DFEF2251-0D1E-4713-B66A-2FF3091414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8" name="Text Box 7">
          <a:extLst>
            <a:ext uri="{FF2B5EF4-FFF2-40B4-BE49-F238E27FC236}">
              <a16:creationId xmlns:a16="http://schemas.microsoft.com/office/drawing/2014/main" id="{A4D34109-7D04-4D47-9577-4FBBC01A78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29" name="Text Box 7">
          <a:extLst>
            <a:ext uri="{FF2B5EF4-FFF2-40B4-BE49-F238E27FC236}">
              <a16:creationId xmlns:a16="http://schemas.microsoft.com/office/drawing/2014/main" id="{7222F110-5133-4D23-9DCB-2AF9E3A3E3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0" name="Text Box 7">
          <a:extLst>
            <a:ext uri="{FF2B5EF4-FFF2-40B4-BE49-F238E27FC236}">
              <a16:creationId xmlns:a16="http://schemas.microsoft.com/office/drawing/2014/main" id="{DE5A2873-577B-4051-B3D8-8F66F113FF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1" name="Text Box 7">
          <a:extLst>
            <a:ext uri="{FF2B5EF4-FFF2-40B4-BE49-F238E27FC236}">
              <a16:creationId xmlns:a16="http://schemas.microsoft.com/office/drawing/2014/main" id="{E9C1785B-DF94-4AB9-8A8B-D6076E06A3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2" name="Text Box 7">
          <a:extLst>
            <a:ext uri="{FF2B5EF4-FFF2-40B4-BE49-F238E27FC236}">
              <a16:creationId xmlns:a16="http://schemas.microsoft.com/office/drawing/2014/main" id="{5EC9411A-0459-4FF2-99A8-B72C82A5E7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3" name="Text Box 7">
          <a:extLst>
            <a:ext uri="{FF2B5EF4-FFF2-40B4-BE49-F238E27FC236}">
              <a16:creationId xmlns:a16="http://schemas.microsoft.com/office/drawing/2014/main" id="{CD207081-DE09-4AB2-87A9-FA6CA6E9A5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4" name="Text Box 7">
          <a:extLst>
            <a:ext uri="{FF2B5EF4-FFF2-40B4-BE49-F238E27FC236}">
              <a16:creationId xmlns:a16="http://schemas.microsoft.com/office/drawing/2014/main" id="{7CFD666B-C76A-4284-8EB8-D861C3F149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5" name="Text Box 7">
          <a:extLst>
            <a:ext uri="{FF2B5EF4-FFF2-40B4-BE49-F238E27FC236}">
              <a16:creationId xmlns:a16="http://schemas.microsoft.com/office/drawing/2014/main" id="{EF7215C7-A68D-4A40-A09D-9991B07FDC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6" name="Text Box 7">
          <a:extLst>
            <a:ext uri="{FF2B5EF4-FFF2-40B4-BE49-F238E27FC236}">
              <a16:creationId xmlns:a16="http://schemas.microsoft.com/office/drawing/2014/main" id="{CD2B985E-46C5-461A-9204-0BFD183585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7" name="Text Box 7">
          <a:extLst>
            <a:ext uri="{FF2B5EF4-FFF2-40B4-BE49-F238E27FC236}">
              <a16:creationId xmlns:a16="http://schemas.microsoft.com/office/drawing/2014/main" id="{9EB72B57-C4DF-4ADA-BEF6-ADBC872C4E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8" name="Text Box 7">
          <a:extLst>
            <a:ext uri="{FF2B5EF4-FFF2-40B4-BE49-F238E27FC236}">
              <a16:creationId xmlns:a16="http://schemas.microsoft.com/office/drawing/2014/main" id="{2619F608-E2C5-4826-BB1C-2EB33D32F1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39" name="Text Box 7">
          <a:extLst>
            <a:ext uri="{FF2B5EF4-FFF2-40B4-BE49-F238E27FC236}">
              <a16:creationId xmlns:a16="http://schemas.microsoft.com/office/drawing/2014/main" id="{4ED1C1C0-E852-4616-9A18-1F350FB8DD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0" name="Text Box 7">
          <a:extLst>
            <a:ext uri="{FF2B5EF4-FFF2-40B4-BE49-F238E27FC236}">
              <a16:creationId xmlns:a16="http://schemas.microsoft.com/office/drawing/2014/main" id="{49EFEF00-8DBE-4993-96C6-300A9D026A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1" name="Text Box 7">
          <a:extLst>
            <a:ext uri="{FF2B5EF4-FFF2-40B4-BE49-F238E27FC236}">
              <a16:creationId xmlns:a16="http://schemas.microsoft.com/office/drawing/2014/main" id="{1216E358-FF8D-476F-99B5-473D7B7A24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2" name="Text Box 7">
          <a:extLst>
            <a:ext uri="{FF2B5EF4-FFF2-40B4-BE49-F238E27FC236}">
              <a16:creationId xmlns:a16="http://schemas.microsoft.com/office/drawing/2014/main" id="{26BCAB13-0EEE-443A-A976-4800072E07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3" name="Text Box 7">
          <a:extLst>
            <a:ext uri="{FF2B5EF4-FFF2-40B4-BE49-F238E27FC236}">
              <a16:creationId xmlns:a16="http://schemas.microsoft.com/office/drawing/2014/main" id="{7C486C32-B400-4343-8D02-DE2BC51758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4" name="Text Box 7">
          <a:extLst>
            <a:ext uri="{FF2B5EF4-FFF2-40B4-BE49-F238E27FC236}">
              <a16:creationId xmlns:a16="http://schemas.microsoft.com/office/drawing/2014/main" id="{BFEBB0D9-1FA1-472D-9C0F-92004F2D09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5" name="Text Box 7">
          <a:extLst>
            <a:ext uri="{FF2B5EF4-FFF2-40B4-BE49-F238E27FC236}">
              <a16:creationId xmlns:a16="http://schemas.microsoft.com/office/drawing/2014/main" id="{E8698282-93E7-4BA3-8D1C-67D31F7478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6" name="Text Box 7">
          <a:extLst>
            <a:ext uri="{FF2B5EF4-FFF2-40B4-BE49-F238E27FC236}">
              <a16:creationId xmlns:a16="http://schemas.microsoft.com/office/drawing/2014/main" id="{F3DFD2C0-1896-49E6-9D39-7128E466AD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7" name="Text Box 7">
          <a:extLst>
            <a:ext uri="{FF2B5EF4-FFF2-40B4-BE49-F238E27FC236}">
              <a16:creationId xmlns:a16="http://schemas.microsoft.com/office/drawing/2014/main" id="{BB9B6A3A-B4DC-47BC-9BC5-B18F7BA194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8" name="Text Box 7">
          <a:extLst>
            <a:ext uri="{FF2B5EF4-FFF2-40B4-BE49-F238E27FC236}">
              <a16:creationId xmlns:a16="http://schemas.microsoft.com/office/drawing/2014/main" id="{2BD62402-AC20-4C1A-ABAD-529202EA45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49" name="Text Box 7">
          <a:extLst>
            <a:ext uri="{FF2B5EF4-FFF2-40B4-BE49-F238E27FC236}">
              <a16:creationId xmlns:a16="http://schemas.microsoft.com/office/drawing/2014/main" id="{21B88C28-D3DF-41B5-849A-04E7B2C1AF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0" name="Text Box 7">
          <a:extLst>
            <a:ext uri="{FF2B5EF4-FFF2-40B4-BE49-F238E27FC236}">
              <a16:creationId xmlns:a16="http://schemas.microsoft.com/office/drawing/2014/main" id="{4DA61ABE-BAE5-424F-B1B1-017E48B14D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1" name="Text Box 7">
          <a:extLst>
            <a:ext uri="{FF2B5EF4-FFF2-40B4-BE49-F238E27FC236}">
              <a16:creationId xmlns:a16="http://schemas.microsoft.com/office/drawing/2014/main" id="{3C316118-9C6C-4CEA-968C-C864B52F1C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2" name="Text Box 7">
          <a:extLst>
            <a:ext uri="{FF2B5EF4-FFF2-40B4-BE49-F238E27FC236}">
              <a16:creationId xmlns:a16="http://schemas.microsoft.com/office/drawing/2014/main" id="{EF17FB6E-A083-44EB-AE47-D404913E5F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3" name="Text Box 7">
          <a:extLst>
            <a:ext uri="{FF2B5EF4-FFF2-40B4-BE49-F238E27FC236}">
              <a16:creationId xmlns:a16="http://schemas.microsoft.com/office/drawing/2014/main" id="{FC205000-ADEA-4817-AFF1-FE09E6258E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4" name="Text Box 7">
          <a:extLst>
            <a:ext uri="{FF2B5EF4-FFF2-40B4-BE49-F238E27FC236}">
              <a16:creationId xmlns:a16="http://schemas.microsoft.com/office/drawing/2014/main" id="{92B02039-73FA-4E96-B07E-0573B51CD6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5" name="Text Box 7">
          <a:extLst>
            <a:ext uri="{FF2B5EF4-FFF2-40B4-BE49-F238E27FC236}">
              <a16:creationId xmlns:a16="http://schemas.microsoft.com/office/drawing/2014/main" id="{9A9E3648-538D-4892-AE2A-C37DA2F53F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6" name="Text Box 7">
          <a:extLst>
            <a:ext uri="{FF2B5EF4-FFF2-40B4-BE49-F238E27FC236}">
              <a16:creationId xmlns:a16="http://schemas.microsoft.com/office/drawing/2014/main" id="{D95929CE-9DEA-4BBE-90E9-859A3F4620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7" name="Text Box 7">
          <a:extLst>
            <a:ext uri="{FF2B5EF4-FFF2-40B4-BE49-F238E27FC236}">
              <a16:creationId xmlns:a16="http://schemas.microsoft.com/office/drawing/2014/main" id="{A5AA9A17-8737-4A9F-8302-FDACDE8912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8" name="Text Box 7">
          <a:extLst>
            <a:ext uri="{FF2B5EF4-FFF2-40B4-BE49-F238E27FC236}">
              <a16:creationId xmlns:a16="http://schemas.microsoft.com/office/drawing/2014/main" id="{0498448C-D002-4584-A056-9100FA618E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59" name="Text Box 7">
          <a:extLst>
            <a:ext uri="{FF2B5EF4-FFF2-40B4-BE49-F238E27FC236}">
              <a16:creationId xmlns:a16="http://schemas.microsoft.com/office/drawing/2014/main" id="{7773E7CC-9580-408A-8CA0-E6A54D31AF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0" name="Text Box 7">
          <a:extLst>
            <a:ext uri="{FF2B5EF4-FFF2-40B4-BE49-F238E27FC236}">
              <a16:creationId xmlns:a16="http://schemas.microsoft.com/office/drawing/2014/main" id="{4D29685E-BA51-491C-B549-0873FE07FC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1" name="Text Box 7">
          <a:extLst>
            <a:ext uri="{FF2B5EF4-FFF2-40B4-BE49-F238E27FC236}">
              <a16:creationId xmlns:a16="http://schemas.microsoft.com/office/drawing/2014/main" id="{124454B3-2FD3-432C-BC53-8F03D8015A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2" name="Text Box 7">
          <a:extLst>
            <a:ext uri="{FF2B5EF4-FFF2-40B4-BE49-F238E27FC236}">
              <a16:creationId xmlns:a16="http://schemas.microsoft.com/office/drawing/2014/main" id="{AF8B8070-C10B-4E0E-9421-89AB11C4F9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3" name="Text Box 7">
          <a:extLst>
            <a:ext uri="{FF2B5EF4-FFF2-40B4-BE49-F238E27FC236}">
              <a16:creationId xmlns:a16="http://schemas.microsoft.com/office/drawing/2014/main" id="{2329DE55-B7F3-4AE1-B30C-2EEBE330E4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4" name="Text Box 7">
          <a:extLst>
            <a:ext uri="{FF2B5EF4-FFF2-40B4-BE49-F238E27FC236}">
              <a16:creationId xmlns:a16="http://schemas.microsoft.com/office/drawing/2014/main" id="{285810F6-0C47-414D-A874-6EEFA45315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5" name="Text Box 7">
          <a:extLst>
            <a:ext uri="{FF2B5EF4-FFF2-40B4-BE49-F238E27FC236}">
              <a16:creationId xmlns:a16="http://schemas.microsoft.com/office/drawing/2014/main" id="{175D4B05-52ED-4983-85E7-ED41EE622E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6" name="Text Box 7">
          <a:extLst>
            <a:ext uri="{FF2B5EF4-FFF2-40B4-BE49-F238E27FC236}">
              <a16:creationId xmlns:a16="http://schemas.microsoft.com/office/drawing/2014/main" id="{BF3EC3EE-616F-4E4A-8E1D-97B5753B30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7" name="Text Box 7">
          <a:extLst>
            <a:ext uri="{FF2B5EF4-FFF2-40B4-BE49-F238E27FC236}">
              <a16:creationId xmlns:a16="http://schemas.microsoft.com/office/drawing/2014/main" id="{FA21590B-2242-4954-9EEC-B5E224966D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8" name="Text Box 7">
          <a:extLst>
            <a:ext uri="{FF2B5EF4-FFF2-40B4-BE49-F238E27FC236}">
              <a16:creationId xmlns:a16="http://schemas.microsoft.com/office/drawing/2014/main" id="{295A4431-70A0-4500-9C0F-0FBDFEC048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69" name="Text Box 7">
          <a:extLst>
            <a:ext uri="{FF2B5EF4-FFF2-40B4-BE49-F238E27FC236}">
              <a16:creationId xmlns:a16="http://schemas.microsoft.com/office/drawing/2014/main" id="{F259092A-80A3-409C-8C41-193C1FC38B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0" name="Text Box 7">
          <a:extLst>
            <a:ext uri="{FF2B5EF4-FFF2-40B4-BE49-F238E27FC236}">
              <a16:creationId xmlns:a16="http://schemas.microsoft.com/office/drawing/2014/main" id="{33BED6D2-284D-4D7D-BDAD-526A4D40B2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1" name="Text Box 7">
          <a:extLst>
            <a:ext uri="{FF2B5EF4-FFF2-40B4-BE49-F238E27FC236}">
              <a16:creationId xmlns:a16="http://schemas.microsoft.com/office/drawing/2014/main" id="{0052E960-0818-46EF-84A0-B3385D0AA9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2" name="Text Box 7">
          <a:extLst>
            <a:ext uri="{FF2B5EF4-FFF2-40B4-BE49-F238E27FC236}">
              <a16:creationId xmlns:a16="http://schemas.microsoft.com/office/drawing/2014/main" id="{EEE8A05B-20AC-43DE-A362-FA4B111348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3" name="Text Box 7">
          <a:extLst>
            <a:ext uri="{FF2B5EF4-FFF2-40B4-BE49-F238E27FC236}">
              <a16:creationId xmlns:a16="http://schemas.microsoft.com/office/drawing/2014/main" id="{C835F515-80C4-41E5-885E-DEE6DED0F4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4" name="Text Box 7">
          <a:extLst>
            <a:ext uri="{FF2B5EF4-FFF2-40B4-BE49-F238E27FC236}">
              <a16:creationId xmlns:a16="http://schemas.microsoft.com/office/drawing/2014/main" id="{AF7CF2D3-0413-42F9-A1FE-AF9B933D8C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5" name="Text Box 7">
          <a:extLst>
            <a:ext uri="{FF2B5EF4-FFF2-40B4-BE49-F238E27FC236}">
              <a16:creationId xmlns:a16="http://schemas.microsoft.com/office/drawing/2014/main" id="{CB460655-584A-42D2-BE56-0CBCF4CCDA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6" name="Text Box 7">
          <a:extLst>
            <a:ext uri="{FF2B5EF4-FFF2-40B4-BE49-F238E27FC236}">
              <a16:creationId xmlns:a16="http://schemas.microsoft.com/office/drawing/2014/main" id="{C836B33F-C480-459C-AA92-C539AA3239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7" name="Text Box 7">
          <a:extLst>
            <a:ext uri="{FF2B5EF4-FFF2-40B4-BE49-F238E27FC236}">
              <a16:creationId xmlns:a16="http://schemas.microsoft.com/office/drawing/2014/main" id="{739F2DD6-983E-44ED-BC97-1BC630CCC8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8" name="Text Box 7">
          <a:extLst>
            <a:ext uri="{FF2B5EF4-FFF2-40B4-BE49-F238E27FC236}">
              <a16:creationId xmlns:a16="http://schemas.microsoft.com/office/drawing/2014/main" id="{5C042FDF-2462-463D-8DD5-8954EDD3AE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79" name="Text Box 7">
          <a:extLst>
            <a:ext uri="{FF2B5EF4-FFF2-40B4-BE49-F238E27FC236}">
              <a16:creationId xmlns:a16="http://schemas.microsoft.com/office/drawing/2014/main" id="{3F55B0C3-D341-4391-84E0-3FDE22EEAF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0" name="Text Box 7">
          <a:extLst>
            <a:ext uri="{FF2B5EF4-FFF2-40B4-BE49-F238E27FC236}">
              <a16:creationId xmlns:a16="http://schemas.microsoft.com/office/drawing/2014/main" id="{1230F7F4-D577-425A-A141-BB925EB2A2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1" name="Text Box 7">
          <a:extLst>
            <a:ext uri="{FF2B5EF4-FFF2-40B4-BE49-F238E27FC236}">
              <a16:creationId xmlns:a16="http://schemas.microsoft.com/office/drawing/2014/main" id="{A80C162D-24EC-4D3E-AB49-086957B546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2" name="Text Box 7">
          <a:extLst>
            <a:ext uri="{FF2B5EF4-FFF2-40B4-BE49-F238E27FC236}">
              <a16:creationId xmlns:a16="http://schemas.microsoft.com/office/drawing/2014/main" id="{6A08D682-CF58-4351-8C21-2A8A84FDE6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3" name="Text Box 7">
          <a:extLst>
            <a:ext uri="{FF2B5EF4-FFF2-40B4-BE49-F238E27FC236}">
              <a16:creationId xmlns:a16="http://schemas.microsoft.com/office/drawing/2014/main" id="{704103F6-3FEF-45F8-9617-FA450561FF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4" name="Text Box 7">
          <a:extLst>
            <a:ext uri="{FF2B5EF4-FFF2-40B4-BE49-F238E27FC236}">
              <a16:creationId xmlns:a16="http://schemas.microsoft.com/office/drawing/2014/main" id="{93C386B9-365E-4E7F-930C-7BD8D2B7C7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5" name="Text Box 7">
          <a:extLst>
            <a:ext uri="{FF2B5EF4-FFF2-40B4-BE49-F238E27FC236}">
              <a16:creationId xmlns:a16="http://schemas.microsoft.com/office/drawing/2014/main" id="{519749DC-70A0-4018-9D5B-407F0D583C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6" name="Text Box 7">
          <a:extLst>
            <a:ext uri="{FF2B5EF4-FFF2-40B4-BE49-F238E27FC236}">
              <a16:creationId xmlns:a16="http://schemas.microsoft.com/office/drawing/2014/main" id="{CAF25853-0FE0-4481-8D62-25403AFC8F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7" name="Text Box 7">
          <a:extLst>
            <a:ext uri="{FF2B5EF4-FFF2-40B4-BE49-F238E27FC236}">
              <a16:creationId xmlns:a16="http://schemas.microsoft.com/office/drawing/2014/main" id="{FE88760B-7BD8-4F27-8D7E-EFEABE54CA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8" name="Text Box 7">
          <a:extLst>
            <a:ext uri="{FF2B5EF4-FFF2-40B4-BE49-F238E27FC236}">
              <a16:creationId xmlns:a16="http://schemas.microsoft.com/office/drawing/2014/main" id="{7026B661-3581-49D6-B813-62F09E6E9B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89" name="Text Box 7">
          <a:extLst>
            <a:ext uri="{FF2B5EF4-FFF2-40B4-BE49-F238E27FC236}">
              <a16:creationId xmlns:a16="http://schemas.microsoft.com/office/drawing/2014/main" id="{FA07E5F4-D37A-45EE-B65A-43EDA81A3F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0" name="Text Box 7">
          <a:extLst>
            <a:ext uri="{FF2B5EF4-FFF2-40B4-BE49-F238E27FC236}">
              <a16:creationId xmlns:a16="http://schemas.microsoft.com/office/drawing/2014/main" id="{989B6BF3-9017-41F7-9D82-E1965F6E7A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1" name="Text Box 7">
          <a:extLst>
            <a:ext uri="{FF2B5EF4-FFF2-40B4-BE49-F238E27FC236}">
              <a16:creationId xmlns:a16="http://schemas.microsoft.com/office/drawing/2014/main" id="{03452812-C748-4B6B-B417-A0201BC92F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2" name="Text Box 7">
          <a:extLst>
            <a:ext uri="{FF2B5EF4-FFF2-40B4-BE49-F238E27FC236}">
              <a16:creationId xmlns:a16="http://schemas.microsoft.com/office/drawing/2014/main" id="{F9CFB718-6020-4D36-91DD-9C25BDE4CF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3" name="Text Box 7">
          <a:extLst>
            <a:ext uri="{FF2B5EF4-FFF2-40B4-BE49-F238E27FC236}">
              <a16:creationId xmlns:a16="http://schemas.microsoft.com/office/drawing/2014/main" id="{049AD989-CC1F-40A0-BE7E-7F8039E1B2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4" name="Text Box 7">
          <a:extLst>
            <a:ext uri="{FF2B5EF4-FFF2-40B4-BE49-F238E27FC236}">
              <a16:creationId xmlns:a16="http://schemas.microsoft.com/office/drawing/2014/main" id="{17D077A2-8552-4548-AE48-5BF87850D0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5" name="Text Box 7">
          <a:extLst>
            <a:ext uri="{FF2B5EF4-FFF2-40B4-BE49-F238E27FC236}">
              <a16:creationId xmlns:a16="http://schemas.microsoft.com/office/drawing/2014/main" id="{65A0394F-740B-4769-B923-4CCACE9F66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6" name="Text Box 7">
          <a:extLst>
            <a:ext uri="{FF2B5EF4-FFF2-40B4-BE49-F238E27FC236}">
              <a16:creationId xmlns:a16="http://schemas.microsoft.com/office/drawing/2014/main" id="{0E400EB6-4043-4D5E-93C3-F08DC06020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7" name="Text Box 7">
          <a:extLst>
            <a:ext uri="{FF2B5EF4-FFF2-40B4-BE49-F238E27FC236}">
              <a16:creationId xmlns:a16="http://schemas.microsoft.com/office/drawing/2014/main" id="{5B4FB941-3B4D-4FAF-96DD-C935970308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8" name="Text Box 7">
          <a:extLst>
            <a:ext uri="{FF2B5EF4-FFF2-40B4-BE49-F238E27FC236}">
              <a16:creationId xmlns:a16="http://schemas.microsoft.com/office/drawing/2014/main" id="{4F79C8BC-23D6-4F58-9FB6-B0F69FB573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799" name="Text Box 7">
          <a:extLst>
            <a:ext uri="{FF2B5EF4-FFF2-40B4-BE49-F238E27FC236}">
              <a16:creationId xmlns:a16="http://schemas.microsoft.com/office/drawing/2014/main" id="{645411F5-E18C-4746-BFD8-5ECEFA1B60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0" name="Text Box 7">
          <a:extLst>
            <a:ext uri="{FF2B5EF4-FFF2-40B4-BE49-F238E27FC236}">
              <a16:creationId xmlns:a16="http://schemas.microsoft.com/office/drawing/2014/main" id="{A2D98596-149B-4569-B035-CBD1EB0DF4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1" name="Text Box 7">
          <a:extLst>
            <a:ext uri="{FF2B5EF4-FFF2-40B4-BE49-F238E27FC236}">
              <a16:creationId xmlns:a16="http://schemas.microsoft.com/office/drawing/2014/main" id="{63722A70-D9FD-4BDE-B122-6D1FBDE1D9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2" name="Text Box 7">
          <a:extLst>
            <a:ext uri="{FF2B5EF4-FFF2-40B4-BE49-F238E27FC236}">
              <a16:creationId xmlns:a16="http://schemas.microsoft.com/office/drawing/2014/main" id="{5318FC05-B960-4EE1-9388-01F7ECDFC9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3" name="Text Box 7">
          <a:extLst>
            <a:ext uri="{FF2B5EF4-FFF2-40B4-BE49-F238E27FC236}">
              <a16:creationId xmlns:a16="http://schemas.microsoft.com/office/drawing/2014/main" id="{D4608F00-3A05-426E-BC28-7C772DB6A8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4" name="Text Box 7">
          <a:extLst>
            <a:ext uri="{FF2B5EF4-FFF2-40B4-BE49-F238E27FC236}">
              <a16:creationId xmlns:a16="http://schemas.microsoft.com/office/drawing/2014/main" id="{5DC1C723-D39B-41DF-AEF0-C0155180A4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5" name="Text Box 7">
          <a:extLst>
            <a:ext uri="{FF2B5EF4-FFF2-40B4-BE49-F238E27FC236}">
              <a16:creationId xmlns:a16="http://schemas.microsoft.com/office/drawing/2014/main" id="{2114482E-995E-49E2-A033-8CE20D8AD7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6" name="Text Box 7">
          <a:extLst>
            <a:ext uri="{FF2B5EF4-FFF2-40B4-BE49-F238E27FC236}">
              <a16:creationId xmlns:a16="http://schemas.microsoft.com/office/drawing/2014/main" id="{EC2E290D-4DCF-4043-AA74-B6AE656402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7" name="Text Box 7">
          <a:extLst>
            <a:ext uri="{FF2B5EF4-FFF2-40B4-BE49-F238E27FC236}">
              <a16:creationId xmlns:a16="http://schemas.microsoft.com/office/drawing/2014/main" id="{E2C1D16A-18A1-4F99-88C6-9E94C2FC54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8" name="Text Box 7">
          <a:extLst>
            <a:ext uri="{FF2B5EF4-FFF2-40B4-BE49-F238E27FC236}">
              <a16:creationId xmlns:a16="http://schemas.microsoft.com/office/drawing/2014/main" id="{94964947-D124-46A8-B12F-5E0BE96244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09" name="Text Box 7">
          <a:extLst>
            <a:ext uri="{FF2B5EF4-FFF2-40B4-BE49-F238E27FC236}">
              <a16:creationId xmlns:a16="http://schemas.microsoft.com/office/drawing/2014/main" id="{0A3421F3-203F-4F87-886D-035D45C7A0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0" name="Text Box 7">
          <a:extLst>
            <a:ext uri="{FF2B5EF4-FFF2-40B4-BE49-F238E27FC236}">
              <a16:creationId xmlns:a16="http://schemas.microsoft.com/office/drawing/2014/main" id="{9E5A03A9-F883-4924-A90E-1CC0FA15B0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1" name="Text Box 7">
          <a:extLst>
            <a:ext uri="{FF2B5EF4-FFF2-40B4-BE49-F238E27FC236}">
              <a16:creationId xmlns:a16="http://schemas.microsoft.com/office/drawing/2014/main" id="{BF150D50-166A-49C7-9F2A-1FCA8F0E3F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2" name="Text Box 7">
          <a:extLst>
            <a:ext uri="{FF2B5EF4-FFF2-40B4-BE49-F238E27FC236}">
              <a16:creationId xmlns:a16="http://schemas.microsoft.com/office/drawing/2014/main" id="{F07C270E-85E1-4DF7-A3DB-8C4E2041BD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3" name="Text Box 7">
          <a:extLst>
            <a:ext uri="{FF2B5EF4-FFF2-40B4-BE49-F238E27FC236}">
              <a16:creationId xmlns:a16="http://schemas.microsoft.com/office/drawing/2014/main" id="{EBA834AB-0A51-471C-BEBD-B18ADAF9AC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4" name="Text Box 7">
          <a:extLst>
            <a:ext uri="{FF2B5EF4-FFF2-40B4-BE49-F238E27FC236}">
              <a16:creationId xmlns:a16="http://schemas.microsoft.com/office/drawing/2014/main" id="{39B092B1-966F-4700-A41D-641A31B4E2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5" name="Text Box 7">
          <a:extLst>
            <a:ext uri="{FF2B5EF4-FFF2-40B4-BE49-F238E27FC236}">
              <a16:creationId xmlns:a16="http://schemas.microsoft.com/office/drawing/2014/main" id="{3B233454-5A3D-4BC4-8AA2-098D4E98F2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6" name="Text Box 7">
          <a:extLst>
            <a:ext uri="{FF2B5EF4-FFF2-40B4-BE49-F238E27FC236}">
              <a16:creationId xmlns:a16="http://schemas.microsoft.com/office/drawing/2014/main" id="{0B39AF69-E9C4-466E-AC7E-C9CC7D1104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7" name="Text Box 7">
          <a:extLst>
            <a:ext uri="{FF2B5EF4-FFF2-40B4-BE49-F238E27FC236}">
              <a16:creationId xmlns:a16="http://schemas.microsoft.com/office/drawing/2014/main" id="{F1531074-6FC2-45CF-B18C-DCEF0780D5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8" name="Text Box 7">
          <a:extLst>
            <a:ext uri="{FF2B5EF4-FFF2-40B4-BE49-F238E27FC236}">
              <a16:creationId xmlns:a16="http://schemas.microsoft.com/office/drawing/2014/main" id="{C1BB3A2D-BB72-44C3-B5B3-EE46B91E6B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19" name="Text Box 7">
          <a:extLst>
            <a:ext uri="{FF2B5EF4-FFF2-40B4-BE49-F238E27FC236}">
              <a16:creationId xmlns:a16="http://schemas.microsoft.com/office/drawing/2014/main" id="{854EA39A-69AB-4D87-8223-837F06F169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0" name="Text Box 7">
          <a:extLst>
            <a:ext uri="{FF2B5EF4-FFF2-40B4-BE49-F238E27FC236}">
              <a16:creationId xmlns:a16="http://schemas.microsoft.com/office/drawing/2014/main" id="{9B63CA2D-D4AE-48D0-A846-74CB77254A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1" name="Text Box 7">
          <a:extLst>
            <a:ext uri="{FF2B5EF4-FFF2-40B4-BE49-F238E27FC236}">
              <a16:creationId xmlns:a16="http://schemas.microsoft.com/office/drawing/2014/main" id="{BC60A867-5D83-4135-BC11-028B766739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2" name="Text Box 7">
          <a:extLst>
            <a:ext uri="{FF2B5EF4-FFF2-40B4-BE49-F238E27FC236}">
              <a16:creationId xmlns:a16="http://schemas.microsoft.com/office/drawing/2014/main" id="{88AF892A-BAA8-4D64-AB05-8D95A49313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3" name="Text Box 7">
          <a:extLst>
            <a:ext uri="{FF2B5EF4-FFF2-40B4-BE49-F238E27FC236}">
              <a16:creationId xmlns:a16="http://schemas.microsoft.com/office/drawing/2014/main" id="{5038C05B-81FD-404D-9CB2-8833EA6B0D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4" name="Text Box 7">
          <a:extLst>
            <a:ext uri="{FF2B5EF4-FFF2-40B4-BE49-F238E27FC236}">
              <a16:creationId xmlns:a16="http://schemas.microsoft.com/office/drawing/2014/main" id="{CED3044B-5F55-4A67-ABC9-2E61F7BEAA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5" name="Text Box 7">
          <a:extLst>
            <a:ext uri="{FF2B5EF4-FFF2-40B4-BE49-F238E27FC236}">
              <a16:creationId xmlns:a16="http://schemas.microsoft.com/office/drawing/2014/main" id="{C5E3236B-5EB7-4FD0-B7BC-28753A97CE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6" name="Text Box 7">
          <a:extLst>
            <a:ext uri="{FF2B5EF4-FFF2-40B4-BE49-F238E27FC236}">
              <a16:creationId xmlns:a16="http://schemas.microsoft.com/office/drawing/2014/main" id="{E051FEED-B8AB-4A43-8608-9E7A640E1E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7" name="Text Box 7">
          <a:extLst>
            <a:ext uri="{FF2B5EF4-FFF2-40B4-BE49-F238E27FC236}">
              <a16:creationId xmlns:a16="http://schemas.microsoft.com/office/drawing/2014/main" id="{5ADD6AB4-D613-490F-B8AD-1AFCEABF7A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8" name="Text Box 7">
          <a:extLst>
            <a:ext uri="{FF2B5EF4-FFF2-40B4-BE49-F238E27FC236}">
              <a16:creationId xmlns:a16="http://schemas.microsoft.com/office/drawing/2014/main" id="{1EF1E372-93D4-49C3-B170-5E7A59553F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29" name="Text Box 7">
          <a:extLst>
            <a:ext uri="{FF2B5EF4-FFF2-40B4-BE49-F238E27FC236}">
              <a16:creationId xmlns:a16="http://schemas.microsoft.com/office/drawing/2014/main" id="{D7AE7AB1-4228-41A2-B613-314F6DD11A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0" name="Text Box 7">
          <a:extLst>
            <a:ext uri="{FF2B5EF4-FFF2-40B4-BE49-F238E27FC236}">
              <a16:creationId xmlns:a16="http://schemas.microsoft.com/office/drawing/2014/main" id="{4795CAFE-6979-44D1-955F-F03869023A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1" name="Text Box 7">
          <a:extLst>
            <a:ext uri="{FF2B5EF4-FFF2-40B4-BE49-F238E27FC236}">
              <a16:creationId xmlns:a16="http://schemas.microsoft.com/office/drawing/2014/main" id="{AE6B7DE7-1AD3-4832-8B39-38C10AECA7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2" name="Text Box 7">
          <a:extLst>
            <a:ext uri="{FF2B5EF4-FFF2-40B4-BE49-F238E27FC236}">
              <a16:creationId xmlns:a16="http://schemas.microsoft.com/office/drawing/2014/main" id="{74FE2BE9-D743-4109-917D-6B481BAFC5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3" name="Text Box 7">
          <a:extLst>
            <a:ext uri="{FF2B5EF4-FFF2-40B4-BE49-F238E27FC236}">
              <a16:creationId xmlns:a16="http://schemas.microsoft.com/office/drawing/2014/main" id="{373F015B-535E-471E-BBB3-5A6222F1B8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4" name="Text Box 7">
          <a:extLst>
            <a:ext uri="{FF2B5EF4-FFF2-40B4-BE49-F238E27FC236}">
              <a16:creationId xmlns:a16="http://schemas.microsoft.com/office/drawing/2014/main" id="{EB6B76E6-787E-413A-8E4C-1A5E53987E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5" name="Text Box 7">
          <a:extLst>
            <a:ext uri="{FF2B5EF4-FFF2-40B4-BE49-F238E27FC236}">
              <a16:creationId xmlns:a16="http://schemas.microsoft.com/office/drawing/2014/main" id="{FEBE1670-37C1-4B8E-AAD9-05876D0E39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6" name="Text Box 7">
          <a:extLst>
            <a:ext uri="{FF2B5EF4-FFF2-40B4-BE49-F238E27FC236}">
              <a16:creationId xmlns:a16="http://schemas.microsoft.com/office/drawing/2014/main" id="{9EF0BEC1-D61D-41C9-8E15-BC9BCFF509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7" name="Text Box 7">
          <a:extLst>
            <a:ext uri="{FF2B5EF4-FFF2-40B4-BE49-F238E27FC236}">
              <a16:creationId xmlns:a16="http://schemas.microsoft.com/office/drawing/2014/main" id="{ED93AE2E-C112-48C0-8081-C176743828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8" name="Text Box 7">
          <a:extLst>
            <a:ext uri="{FF2B5EF4-FFF2-40B4-BE49-F238E27FC236}">
              <a16:creationId xmlns:a16="http://schemas.microsoft.com/office/drawing/2014/main" id="{671B1B5D-4FD7-426E-9AFD-3EB8BA1BEA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39" name="Text Box 7">
          <a:extLst>
            <a:ext uri="{FF2B5EF4-FFF2-40B4-BE49-F238E27FC236}">
              <a16:creationId xmlns:a16="http://schemas.microsoft.com/office/drawing/2014/main" id="{CFF18105-1FA7-4DF5-81C7-6BA825A615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0" name="Text Box 7">
          <a:extLst>
            <a:ext uri="{FF2B5EF4-FFF2-40B4-BE49-F238E27FC236}">
              <a16:creationId xmlns:a16="http://schemas.microsoft.com/office/drawing/2014/main" id="{6CE70D9B-C271-4CD9-A644-C450E4DA85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1" name="Text Box 7">
          <a:extLst>
            <a:ext uri="{FF2B5EF4-FFF2-40B4-BE49-F238E27FC236}">
              <a16:creationId xmlns:a16="http://schemas.microsoft.com/office/drawing/2014/main" id="{E72E76A7-FDED-454E-8711-52B12858EF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2" name="Text Box 7">
          <a:extLst>
            <a:ext uri="{FF2B5EF4-FFF2-40B4-BE49-F238E27FC236}">
              <a16:creationId xmlns:a16="http://schemas.microsoft.com/office/drawing/2014/main" id="{D0C90112-63AC-4563-9361-7353026315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3" name="Text Box 7">
          <a:extLst>
            <a:ext uri="{FF2B5EF4-FFF2-40B4-BE49-F238E27FC236}">
              <a16:creationId xmlns:a16="http://schemas.microsoft.com/office/drawing/2014/main" id="{0ABD6D67-4419-4089-8B7D-4858F16265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4" name="Text Box 7">
          <a:extLst>
            <a:ext uri="{FF2B5EF4-FFF2-40B4-BE49-F238E27FC236}">
              <a16:creationId xmlns:a16="http://schemas.microsoft.com/office/drawing/2014/main" id="{0CFCE693-FED1-47AF-8474-E71EDAD4C5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5" name="Text Box 7">
          <a:extLst>
            <a:ext uri="{FF2B5EF4-FFF2-40B4-BE49-F238E27FC236}">
              <a16:creationId xmlns:a16="http://schemas.microsoft.com/office/drawing/2014/main" id="{2BA85CEA-7297-46D5-ABE1-FAE99251E9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6" name="Text Box 7">
          <a:extLst>
            <a:ext uri="{FF2B5EF4-FFF2-40B4-BE49-F238E27FC236}">
              <a16:creationId xmlns:a16="http://schemas.microsoft.com/office/drawing/2014/main" id="{57236B60-20FF-4DA3-BC36-E68ECF30C2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7" name="Text Box 7">
          <a:extLst>
            <a:ext uri="{FF2B5EF4-FFF2-40B4-BE49-F238E27FC236}">
              <a16:creationId xmlns:a16="http://schemas.microsoft.com/office/drawing/2014/main" id="{23BF62DE-CE54-4924-B5E5-486821AB7F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8" name="Text Box 7">
          <a:extLst>
            <a:ext uri="{FF2B5EF4-FFF2-40B4-BE49-F238E27FC236}">
              <a16:creationId xmlns:a16="http://schemas.microsoft.com/office/drawing/2014/main" id="{61A63082-B7C8-4A6F-A999-87E2E105EB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49" name="Text Box 7">
          <a:extLst>
            <a:ext uri="{FF2B5EF4-FFF2-40B4-BE49-F238E27FC236}">
              <a16:creationId xmlns:a16="http://schemas.microsoft.com/office/drawing/2014/main" id="{AA936E59-1076-4FC3-855A-4AA8C9A387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0" name="Text Box 7">
          <a:extLst>
            <a:ext uri="{FF2B5EF4-FFF2-40B4-BE49-F238E27FC236}">
              <a16:creationId xmlns:a16="http://schemas.microsoft.com/office/drawing/2014/main" id="{909444E7-5121-4D14-9AB2-90E7515F2B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1" name="Text Box 7">
          <a:extLst>
            <a:ext uri="{FF2B5EF4-FFF2-40B4-BE49-F238E27FC236}">
              <a16:creationId xmlns:a16="http://schemas.microsoft.com/office/drawing/2014/main" id="{82239C02-88BD-4A20-BAB4-77B9E34695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2" name="Text Box 7">
          <a:extLst>
            <a:ext uri="{FF2B5EF4-FFF2-40B4-BE49-F238E27FC236}">
              <a16:creationId xmlns:a16="http://schemas.microsoft.com/office/drawing/2014/main" id="{0F9D4854-DF05-4421-AD76-96E4AC0FCE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3" name="Text Box 7">
          <a:extLst>
            <a:ext uri="{FF2B5EF4-FFF2-40B4-BE49-F238E27FC236}">
              <a16:creationId xmlns:a16="http://schemas.microsoft.com/office/drawing/2014/main" id="{E9A19C36-FACC-4E5D-A086-DDA7C9F576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4" name="Text Box 7">
          <a:extLst>
            <a:ext uri="{FF2B5EF4-FFF2-40B4-BE49-F238E27FC236}">
              <a16:creationId xmlns:a16="http://schemas.microsoft.com/office/drawing/2014/main" id="{5DC2B0B8-AFE3-4D43-B9A9-491EBBC7B2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5" name="Text Box 7">
          <a:extLst>
            <a:ext uri="{FF2B5EF4-FFF2-40B4-BE49-F238E27FC236}">
              <a16:creationId xmlns:a16="http://schemas.microsoft.com/office/drawing/2014/main" id="{C014569C-3BA3-43B1-A474-972A95B10E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6" name="Text Box 7">
          <a:extLst>
            <a:ext uri="{FF2B5EF4-FFF2-40B4-BE49-F238E27FC236}">
              <a16:creationId xmlns:a16="http://schemas.microsoft.com/office/drawing/2014/main" id="{67A03798-2FCD-4EE4-A329-AC59547F91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7" name="Text Box 7">
          <a:extLst>
            <a:ext uri="{FF2B5EF4-FFF2-40B4-BE49-F238E27FC236}">
              <a16:creationId xmlns:a16="http://schemas.microsoft.com/office/drawing/2014/main" id="{C7133623-182C-47D9-BD6A-B5F3DF76FF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8" name="Text Box 7">
          <a:extLst>
            <a:ext uri="{FF2B5EF4-FFF2-40B4-BE49-F238E27FC236}">
              <a16:creationId xmlns:a16="http://schemas.microsoft.com/office/drawing/2014/main" id="{88D253CE-29F8-4259-B2F8-7C98D1AA70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59" name="Text Box 7">
          <a:extLst>
            <a:ext uri="{FF2B5EF4-FFF2-40B4-BE49-F238E27FC236}">
              <a16:creationId xmlns:a16="http://schemas.microsoft.com/office/drawing/2014/main" id="{2156075E-7B3A-457E-B224-53282C9B5D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0" name="Text Box 7">
          <a:extLst>
            <a:ext uri="{FF2B5EF4-FFF2-40B4-BE49-F238E27FC236}">
              <a16:creationId xmlns:a16="http://schemas.microsoft.com/office/drawing/2014/main" id="{65F5EDF3-7875-4245-A9C2-F74F63A3EE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1" name="Text Box 7">
          <a:extLst>
            <a:ext uri="{FF2B5EF4-FFF2-40B4-BE49-F238E27FC236}">
              <a16:creationId xmlns:a16="http://schemas.microsoft.com/office/drawing/2014/main" id="{7E4D20C5-AE45-40B5-A086-196388BA69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2" name="Text Box 7">
          <a:extLst>
            <a:ext uri="{FF2B5EF4-FFF2-40B4-BE49-F238E27FC236}">
              <a16:creationId xmlns:a16="http://schemas.microsoft.com/office/drawing/2014/main" id="{EC5F08D0-0877-4D05-A57E-C233E4A070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3" name="Text Box 7">
          <a:extLst>
            <a:ext uri="{FF2B5EF4-FFF2-40B4-BE49-F238E27FC236}">
              <a16:creationId xmlns:a16="http://schemas.microsoft.com/office/drawing/2014/main" id="{14F3226F-0AFB-4166-B9DA-8C695AF82F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4" name="Text Box 7">
          <a:extLst>
            <a:ext uri="{FF2B5EF4-FFF2-40B4-BE49-F238E27FC236}">
              <a16:creationId xmlns:a16="http://schemas.microsoft.com/office/drawing/2014/main" id="{2D2D262B-08A3-4113-91C1-E7DD98D56E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5" name="Text Box 7">
          <a:extLst>
            <a:ext uri="{FF2B5EF4-FFF2-40B4-BE49-F238E27FC236}">
              <a16:creationId xmlns:a16="http://schemas.microsoft.com/office/drawing/2014/main" id="{5E6D9FEF-550B-484F-B965-398F244F4D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6" name="Text Box 7">
          <a:extLst>
            <a:ext uri="{FF2B5EF4-FFF2-40B4-BE49-F238E27FC236}">
              <a16:creationId xmlns:a16="http://schemas.microsoft.com/office/drawing/2014/main" id="{C3D95EB0-2B5A-4736-9600-7DFDB9B31C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7" name="Text Box 7">
          <a:extLst>
            <a:ext uri="{FF2B5EF4-FFF2-40B4-BE49-F238E27FC236}">
              <a16:creationId xmlns:a16="http://schemas.microsoft.com/office/drawing/2014/main" id="{1E03D540-A904-41F7-A7B0-5CAD595981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8" name="Text Box 7">
          <a:extLst>
            <a:ext uri="{FF2B5EF4-FFF2-40B4-BE49-F238E27FC236}">
              <a16:creationId xmlns:a16="http://schemas.microsoft.com/office/drawing/2014/main" id="{FF2F47C2-32B2-4BD8-87CB-99AD5C67D6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69" name="Text Box 7">
          <a:extLst>
            <a:ext uri="{FF2B5EF4-FFF2-40B4-BE49-F238E27FC236}">
              <a16:creationId xmlns:a16="http://schemas.microsoft.com/office/drawing/2014/main" id="{29CE3DC0-FF39-4859-BB96-4ACECE2177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0" name="Text Box 7">
          <a:extLst>
            <a:ext uri="{FF2B5EF4-FFF2-40B4-BE49-F238E27FC236}">
              <a16:creationId xmlns:a16="http://schemas.microsoft.com/office/drawing/2014/main" id="{86DD30C0-C92A-4CE3-B25D-B8A79853DF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1" name="Text Box 7">
          <a:extLst>
            <a:ext uri="{FF2B5EF4-FFF2-40B4-BE49-F238E27FC236}">
              <a16:creationId xmlns:a16="http://schemas.microsoft.com/office/drawing/2014/main" id="{F940A440-DA5E-4BB2-A752-D1BEB28344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2" name="Text Box 7">
          <a:extLst>
            <a:ext uri="{FF2B5EF4-FFF2-40B4-BE49-F238E27FC236}">
              <a16:creationId xmlns:a16="http://schemas.microsoft.com/office/drawing/2014/main" id="{181E3379-0D38-40E0-9807-DF9288C379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3" name="Text Box 7">
          <a:extLst>
            <a:ext uri="{FF2B5EF4-FFF2-40B4-BE49-F238E27FC236}">
              <a16:creationId xmlns:a16="http://schemas.microsoft.com/office/drawing/2014/main" id="{2C079D4C-E3ED-432E-8DC1-AC7BB13B26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4" name="Text Box 7">
          <a:extLst>
            <a:ext uri="{FF2B5EF4-FFF2-40B4-BE49-F238E27FC236}">
              <a16:creationId xmlns:a16="http://schemas.microsoft.com/office/drawing/2014/main" id="{A862A73A-4C4E-4900-9AE0-69D948A8BE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5" name="Text Box 7">
          <a:extLst>
            <a:ext uri="{FF2B5EF4-FFF2-40B4-BE49-F238E27FC236}">
              <a16:creationId xmlns:a16="http://schemas.microsoft.com/office/drawing/2014/main" id="{0123311F-561A-4A4D-A523-7002EF28C3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6" name="Text Box 7">
          <a:extLst>
            <a:ext uri="{FF2B5EF4-FFF2-40B4-BE49-F238E27FC236}">
              <a16:creationId xmlns:a16="http://schemas.microsoft.com/office/drawing/2014/main" id="{B59F7DA3-AF6B-4919-AF16-40FEC836F9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7" name="Text Box 7">
          <a:extLst>
            <a:ext uri="{FF2B5EF4-FFF2-40B4-BE49-F238E27FC236}">
              <a16:creationId xmlns:a16="http://schemas.microsoft.com/office/drawing/2014/main" id="{C841E8FE-8740-41D0-BE22-DA2C160634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8" name="Text Box 7">
          <a:extLst>
            <a:ext uri="{FF2B5EF4-FFF2-40B4-BE49-F238E27FC236}">
              <a16:creationId xmlns:a16="http://schemas.microsoft.com/office/drawing/2014/main" id="{AC391003-89DB-4D2D-9EA5-9C8517BFA6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79" name="Text Box 7">
          <a:extLst>
            <a:ext uri="{FF2B5EF4-FFF2-40B4-BE49-F238E27FC236}">
              <a16:creationId xmlns:a16="http://schemas.microsoft.com/office/drawing/2014/main" id="{5F015FD8-1EFE-425E-B577-86E9B089A7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0" name="Text Box 7">
          <a:extLst>
            <a:ext uri="{FF2B5EF4-FFF2-40B4-BE49-F238E27FC236}">
              <a16:creationId xmlns:a16="http://schemas.microsoft.com/office/drawing/2014/main" id="{EA44888D-48D0-46C6-853A-9AF3070E36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1" name="Text Box 7">
          <a:extLst>
            <a:ext uri="{FF2B5EF4-FFF2-40B4-BE49-F238E27FC236}">
              <a16:creationId xmlns:a16="http://schemas.microsoft.com/office/drawing/2014/main" id="{848276A0-5B63-47E0-A34F-4FA409B053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2" name="Text Box 7">
          <a:extLst>
            <a:ext uri="{FF2B5EF4-FFF2-40B4-BE49-F238E27FC236}">
              <a16:creationId xmlns:a16="http://schemas.microsoft.com/office/drawing/2014/main" id="{27B9B76D-AA74-4858-A43C-1440ECBFA9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3" name="Text Box 7">
          <a:extLst>
            <a:ext uri="{FF2B5EF4-FFF2-40B4-BE49-F238E27FC236}">
              <a16:creationId xmlns:a16="http://schemas.microsoft.com/office/drawing/2014/main" id="{4EADF583-ACE0-453C-AD97-F8F3384B46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4" name="Text Box 7">
          <a:extLst>
            <a:ext uri="{FF2B5EF4-FFF2-40B4-BE49-F238E27FC236}">
              <a16:creationId xmlns:a16="http://schemas.microsoft.com/office/drawing/2014/main" id="{6E3369D3-6254-4E4C-AC58-B3C3FD5468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5" name="Text Box 7">
          <a:extLst>
            <a:ext uri="{FF2B5EF4-FFF2-40B4-BE49-F238E27FC236}">
              <a16:creationId xmlns:a16="http://schemas.microsoft.com/office/drawing/2014/main" id="{768E6C7E-7013-4358-9E65-446B4861B1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6" name="Text Box 7">
          <a:extLst>
            <a:ext uri="{FF2B5EF4-FFF2-40B4-BE49-F238E27FC236}">
              <a16:creationId xmlns:a16="http://schemas.microsoft.com/office/drawing/2014/main" id="{ADF1DA18-FBA7-4688-92C5-2B3EE48A64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7" name="Text Box 7">
          <a:extLst>
            <a:ext uri="{FF2B5EF4-FFF2-40B4-BE49-F238E27FC236}">
              <a16:creationId xmlns:a16="http://schemas.microsoft.com/office/drawing/2014/main" id="{6BD80B87-001B-498B-BCC7-0ACBEF9945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8" name="Text Box 7">
          <a:extLst>
            <a:ext uri="{FF2B5EF4-FFF2-40B4-BE49-F238E27FC236}">
              <a16:creationId xmlns:a16="http://schemas.microsoft.com/office/drawing/2014/main" id="{AC70ABE3-2F30-42B7-AB80-FD9FC2830C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89" name="Text Box 7">
          <a:extLst>
            <a:ext uri="{FF2B5EF4-FFF2-40B4-BE49-F238E27FC236}">
              <a16:creationId xmlns:a16="http://schemas.microsoft.com/office/drawing/2014/main" id="{0F40D415-000D-47B1-9D2A-D7BA747645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0" name="Text Box 7">
          <a:extLst>
            <a:ext uri="{FF2B5EF4-FFF2-40B4-BE49-F238E27FC236}">
              <a16:creationId xmlns:a16="http://schemas.microsoft.com/office/drawing/2014/main" id="{271CE6DE-23F2-4149-96C6-4C5C069234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1" name="Text Box 7">
          <a:extLst>
            <a:ext uri="{FF2B5EF4-FFF2-40B4-BE49-F238E27FC236}">
              <a16:creationId xmlns:a16="http://schemas.microsoft.com/office/drawing/2014/main" id="{BCEEDD0A-A0E0-4477-AB3B-242BD6876B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2" name="Text Box 7">
          <a:extLst>
            <a:ext uri="{FF2B5EF4-FFF2-40B4-BE49-F238E27FC236}">
              <a16:creationId xmlns:a16="http://schemas.microsoft.com/office/drawing/2014/main" id="{2CF95FB0-6F98-470C-96B9-DB7142999A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3" name="Text Box 7">
          <a:extLst>
            <a:ext uri="{FF2B5EF4-FFF2-40B4-BE49-F238E27FC236}">
              <a16:creationId xmlns:a16="http://schemas.microsoft.com/office/drawing/2014/main" id="{037C05A6-492F-4811-B128-5307058E6F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4" name="Text Box 7">
          <a:extLst>
            <a:ext uri="{FF2B5EF4-FFF2-40B4-BE49-F238E27FC236}">
              <a16:creationId xmlns:a16="http://schemas.microsoft.com/office/drawing/2014/main" id="{4A1F6DBA-F38E-4734-96F0-4756C8780C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5" name="Text Box 7">
          <a:extLst>
            <a:ext uri="{FF2B5EF4-FFF2-40B4-BE49-F238E27FC236}">
              <a16:creationId xmlns:a16="http://schemas.microsoft.com/office/drawing/2014/main" id="{978A08B4-560B-4209-8B51-DDBAFB4C45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6" name="Text Box 7">
          <a:extLst>
            <a:ext uri="{FF2B5EF4-FFF2-40B4-BE49-F238E27FC236}">
              <a16:creationId xmlns:a16="http://schemas.microsoft.com/office/drawing/2014/main" id="{961B1C98-7234-414B-A003-264801627A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7" name="Text Box 7">
          <a:extLst>
            <a:ext uri="{FF2B5EF4-FFF2-40B4-BE49-F238E27FC236}">
              <a16:creationId xmlns:a16="http://schemas.microsoft.com/office/drawing/2014/main" id="{AFFAADA1-6DEC-4FB7-AA0B-65512CE974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8" name="Text Box 7">
          <a:extLst>
            <a:ext uri="{FF2B5EF4-FFF2-40B4-BE49-F238E27FC236}">
              <a16:creationId xmlns:a16="http://schemas.microsoft.com/office/drawing/2014/main" id="{97A6BD26-C968-4BBF-BD79-1B9558190F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899" name="Text Box 7">
          <a:extLst>
            <a:ext uri="{FF2B5EF4-FFF2-40B4-BE49-F238E27FC236}">
              <a16:creationId xmlns:a16="http://schemas.microsoft.com/office/drawing/2014/main" id="{4DE8E2B6-D058-4AA8-AEDE-298D6049BF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0" name="Text Box 7">
          <a:extLst>
            <a:ext uri="{FF2B5EF4-FFF2-40B4-BE49-F238E27FC236}">
              <a16:creationId xmlns:a16="http://schemas.microsoft.com/office/drawing/2014/main" id="{C4093FAC-DDBD-408A-A6CD-95046BA55D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1" name="Text Box 7">
          <a:extLst>
            <a:ext uri="{FF2B5EF4-FFF2-40B4-BE49-F238E27FC236}">
              <a16:creationId xmlns:a16="http://schemas.microsoft.com/office/drawing/2014/main" id="{D1204C01-0102-453A-B782-9A75ABA8F1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2" name="Text Box 7">
          <a:extLst>
            <a:ext uri="{FF2B5EF4-FFF2-40B4-BE49-F238E27FC236}">
              <a16:creationId xmlns:a16="http://schemas.microsoft.com/office/drawing/2014/main" id="{F71C908E-5CB2-4296-85BF-495FEA2B02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3" name="Text Box 7">
          <a:extLst>
            <a:ext uri="{FF2B5EF4-FFF2-40B4-BE49-F238E27FC236}">
              <a16:creationId xmlns:a16="http://schemas.microsoft.com/office/drawing/2014/main" id="{E7243036-561C-4EDF-81F7-9E259B74E5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4" name="Text Box 7">
          <a:extLst>
            <a:ext uri="{FF2B5EF4-FFF2-40B4-BE49-F238E27FC236}">
              <a16:creationId xmlns:a16="http://schemas.microsoft.com/office/drawing/2014/main" id="{2B97905A-C488-471F-B716-984B7AD46A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5" name="Text Box 7">
          <a:extLst>
            <a:ext uri="{FF2B5EF4-FFF2-40B4-BE49-F238E27FC236}">
              <a16:creationId xmlns:a16="http://schemas.microsoft.com/office/drawing/2014/main" id="{0B20FB30-2DE6-413A-8E76-479CE053EF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6" name="Text Box 7">
          <a:extLst>
            <a:ext uri="{FF2B5EF4-FFF2-40B4-BE49-F238E27FC236}">
              <a16:creationId xmlns:a16="http://schemas.microsoft.com/office/drawing/2014/main" id="{34ADA34E-F723-4B29-A8A3-A351648834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7" name="Text Box 7">
          <a:extLst>
            <a:ext uri="{FF2B5EF4-FFF2-40B4-BE49-F238E27FC236}">
              <a16:creationId xmlns:a16="http://schemas.microsoft.com/office/drawing/2014/main" id="{D39858FA-56A7-405B-BE43-9CA130E041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8" name="Text Box 7">
          <a:extLst>
            <a:ext uri="{FF2B5EF4-FFF2-40B4-BE49-F238E27FC236}">
              <a16:creationId xmlns:a16="http://schemas.microsoft.com/office/drawing/2014/main" id="{3E863726-17FF-43D5-B419-02B5745F37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09" name="Text Box 7">
          <a:extLst>
            <a:ext uri="{FF2B5EF4-FFF2-40B4-BE49-F238E27FC236}">
              <a16:creationId xmlns:a16="http://schemas.microsoft.com/office/drawing/2014/main" id="{A85A45B6-5EE9-433C-8DC9-68406EF47F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0" name="Text Box 7">
          <a:extLst>
            <a:ext uri="{FF2B5EF4-FFF2-40B4-BE49-F238E27FC236}">
              <a16:creationId xmlns:a16="http://schemas.microsoft.com/office/drawing/2014/main" id="{E035C9AC-A197-4656-BB4D-19DC80747A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1" name="Text Box 7">
          <a:extLst>
            <a:ext uri="{FF2B5EF4-FFF2-40B4-BE49-F238E27FC236}">
              <a16:creationId xmlns:a16="http://schemas.microsoft.com/office/drawing/2014/main" id="{E9A2BEDD-97EE-46C4-A6A9-579EDE45D7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2" name="Text Box 7">
          <a:extLst>
            <a:ext uri="{FF2B5EF4-FFF2-40B4-BE49-F238E27FC236}">
              <a16:creationId xmlns:a16="http://schemas.microsoft.com/office/drawing/2014/main" id="{27DEA399-6114-4E0E-9A05-79004BD40C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3" name="Text Box 7">
          <a:extLst>
            <a:ext uri="{FF2B5EF4-FFF2-40B4-BE49-F238E27FC236}">
              <a16:creationId xmlns:a16="http://schemas.microsoft.com/office/drawing/2014/main" id="{C02F0A15-09AB-45B1-AAD6-A52F6B5954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4" name="Text Box 7">
          <a:extLst>
            <a:ext uri="{FF2B5EF4-FFF2-40B4-BE49-F238E27FC236}">
              <a16:creationId xmlns:a16="http://schemas.microsoft.com/office/drawing/2014/main" id="{5CCDFAB8-33CB-429D-9F2C-421AD5F20A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5" name="Text Box 7">
          <a:extLst>
            <a:ext uri="{FF2B5EF4-FFF2-40B4-BE49-F238E27FC236}">
              <a16:creationId xmlns:a16="http://schemas.microsoft.com/office/drawing/2014/main" id="{60533A1E-3824-4C1E-B88C-B7E9B991C7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6" name="Text Box 7">
          <a:extLst>
            <a:ext uri="{FF2B5EF4-FFF2-40B4-BE49-F238E27FC236}">
              <a16:creationId xmlns:a16="http://schemas.microsoft.com/office/drawing/2014/main" id="{4C3A2F59-AC24-4986-BD76-0FD3333E3B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7" name="Text Box 7">
          <a:extLst>
            <a:ext uri="{FF2B5EF4-FFF2-40B4-BE49-F238E27FC236}">
              <a16:creationId xmlns:a16="http://schemas.microsoft.com/office/drawing/2014/main" id="{A83A5D3F-F823-428D-AFAC-ACC2CC5893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8" name="Text Box 7">
          <a:extLst>
            <a:ext uri="{FF2B5EF4-FFF2-40B4-BE49-F238E27FC236}">
              <a16:creationId xmlns:a16="http://schemas.microsoft.com/office/drawing/2014/main" id="{9BDAE51C-A162-4166-A631-AD4FF74565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19" name="Text Box 7">
          <a:extLst>
            <a:ext uri="{FF2B5EF4-FFF2-40B4-BE49-F238E27FC236}">
              <a16:creationId xmlns:a16="http://schemas.microsoft.com/office/drawing/2014/main" id="{6C81D625-1254-4289-ADE3-55680B1BE0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0" name="Text Box 7">
          <a:extLst>
            <a:ext uri="{FF2B5EF4-FFF2-40B4-BE49-F238E27FC236}">
              <a16:creationId xmlns:a16="http://schemas.microsoft.com/office/drawing/2014/main" id="{7FAC88CB-AD1E-40DC-B747-120A52C8F2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1" name="Text Box 7">
          <a:extLst>
            <a:ext uri="{FF2B5EF4-FFF2-40B4-BE49-F238E27FC236}">
              <a16:creationId xmlns:a16="http://schemas.microsoft.com/office/drawing/2014/main" id="{779B5AE3-4CE0-4161-97E5-68345C4651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5922" name="Text Box 7">
          <a:extLst>
            <a:ext uri="{FF2B5EF4-FFF2-40B4-BE49-F238E27FC236}">
              <a16:creationId xmlns:a16="http://schemas.microsoft.com/office/drawing/2014/main" id="{DBFB961F-51DA-49FF-9415-C0B2A9DBEE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3" name="Text Box 7">
          <a:extLst>
            <a:ext uri="{FF2B5EF4-FFF2-40B4-BE49-F238E27FC236}">
              <a16:creationId xmlns:a16="http://schemas.microsoft.com/office/drawing/2014/main" id="{73C83F58-1BEF-46F4-A345-2AFCB0122C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4" name="Text Box 7">
          <a:extLst>
            <a:ext uri="{FF2B5EF4-FFF2-40B4-BE49-F238E27FC236}">
              <a16:creationId xmlns:a16="http://schemas.microsoft.com/office/drawing/2014/main" id="{4885C935-C6DD-4B7C-B9A8-C80C5933C7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5" name="Text Box 7">
          <a:extLst>
            <a:ext uri="{FF2B5EF4-FFF2-40B4-BE49-F238E27FC236}">
              <a16:creationId xmlns:a16="http://schemas.microsoft.com/office/drawing/2014/main" id="{4237ED34-D550-4E09-8F53-84492164CF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6" name="Text Box 7">
          <a:extLst>
            <a:ext uri="{FF2B5EF4-FFF2-40B4-BE49-F238E27FC236}">
              <a16:creationId xmlns:a16="http://schemas.microsoft.com/office/drawing/2014/main" id="{0CA1E99F-1E90-4F18-A846-5CB446E811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7" name="Text Box 7">
          <a:extLst>
            <a:ext uri="{FF2B5EF4-FFF2-40B4-BE49-F238E27FC236}">
              <a16:creationId xmlns:a16="http://schemas.microsoft.com/office/drawing/2014/main" id="{840D2232-86F1-4E4B-B262-1C82A581F9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8" name="Text Box 7">
          <a:extLst>
            <a:ext uri="{FF2B5EF4-FFF2-40B4-BE49-F238E27FC236}">
              <a16:creationId xmlns:a16="http://schemas.microsoft.com/office/drawing/2014/main" id="{7716F702-4A42-4D8D-BFBB-A859A8876B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29" name="Text Box 7">
          <a:extLst>
            <a:ext uri="{FF2B5EF4-FFF2-40B4-BE49-F238E27FC236}">
              <a16:creationId xmlns:a16="http://schemas.microsoft.com/office/drawing/2014/main" id="{FF339810-5368-4BA4-B57E-7EBD4113E7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0" name="Text Box 7">
          <a:extLst>
            <a:ext uri="{FF2B5EF4-FFF2-40B4-BE49-F238E27FC236}">
              <a16:creationId xmlns:a16="http://schemas.microsoft.com/office/drawing/2014/main" id="{F419F67F-5F18-4CBA-BC79-2C744386E4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1" name="Text Box 7">
          <a:extLst>
            <a:ext uri="{FF2B5EF4-FFF2-40B4-BE49-F238E27FC236}">
              <a16:creationId xmlns:a16="http://schemas.microsoft.com/office/drawing/2014/main" id="{AB9DC682-33E3-4B2B-B7EE-8B3E830CFA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2" name="Text Box 7">
          <a:extLst>
            <a:ext uri="{FF2B5EF4-FFF2-40B4-BE49-F238E27FC236}">
              <a16:creationId xmlns:a16="http://schemas.microsoft.com/office/drawing/2014/main" id="{0CBF2934-A6D6-4217-BADF-5E03AC49D6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3" name="Text Box 7">
          <a:extLst>
            <a:ext uri="{FF2B5EF4-FFF2-40B4-BE49-F238E27FC236}">
              <a16:creationId xmlns:a16="http://schemas.microsoft.com/office/drawing/2014/main" id="{B021300F-E907-472A-8748-A382265937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4" name="Text Box 7">
          <a:extLst>
            <a:ext uri="{FF2B5EF4-FFF2-40B4-BE49-F238E27FC236}">
              <a16:creationId xmlns:a16="http://schemas.microsoft.com/office/drawing/2014/main" id="{87DC6DB7-77FB-4543-AAF1-4D952C83F3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5" name="Text Box 7">
          <a:extLst>
            <a:ext uri="{FF2B5EF4-FFF2-40B4-BE49-F238E27FC236}">
              <a16:creationId xmlns:a16="http://schemas.microsoft.com/office/drawing/2014/main" id="{6E403D1E-3E8E-41C0-A3A3-2845F9BCD7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6" name="Text Box 7">
          <a:extLst>
            <a:ext uri="{FF2B5EF4-FFF2-40B4-BE49-F238E27FC236}">
              <a16:creationId xmlns:a16="http://schemas.microsoft.com/office/drawing/2014/main" id="{4102995C-9C45-46FF-92A5-B2023FCA96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7" name="Text Box 7">
          <a:extLst>
            <a:ext uri="{FF2B5EF4-FFF2-40B4-BE49-F238E27FC236}">
              <a16:creationId xmlns:a16="http://schemas.microsoft.com/office/drawing/2014/main" id="{AC569FD8-23C1-40D4-A0FE-624130D0C4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8" name="Text Box 7">
          <a:extLst>
            <a:ext uri="{FF2B5EF4-FFF2-40B4-BE49-F238E27FC236}">
              <a16:creationId xmlns:a16="http://schemas.microsoft.com/office/drawing/2014/main" id="{DE37CCEE-240C-4592-83FD-F4730539AA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39" name="Text Box 7">
          <a:extLst>
            <a:ext uri="{FF2B5EF4-FFF2-40B4-BE49-F238E27FC236}">
              <a16:creationId xmlns:a16="http://schemas.microsoft.com/office/drawing/2014/main" id="{A0F39A37-8EE6-4065-82AE-5C604C6C3E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0" name="Text Box 7">
          <a:extLst>
            <a:ext uri="{FF2B5EF4-FFF2-40B4-BE49-F238E27FC236}">
              <a16:creationId xmlns:a16="http://schemas.microsoft.com/office/drawing/2014/main" id="{72829638-3D81-492C-A079-30A8CE2322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1" name="Text Box 7">
          <a:extLst>
            <a:ext uri="{FF2B5EF4-FFF2-40B4-BE49-F238E27FC236}">
              <a16:creationId xmlns:a16="http://schemas.microsoft.com/office/drawing/2014/main" id="{7D0DB574-2627-4C85-8AFB-47A03400D7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2" name="Text Box 7">
          <a:extLst>
            <a:ext uri="{FF2B5EF4-FFF2-40B4-BE49-F238E27FC236}">
              <a16:creationId xmlns:a16="http://schemas.microsoft.com/office/drawing/2014/main" id="{4A48B1A0-C5D6-491F-91E3-5C137B3757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3" name="Text Box 7">
          <a:extLst>
            <a:ext uri="{FF2B5EF4-FFF2-40B4-BE49-F238E27FC236}">
              <a16:creationId xmlns:a16="http://schemas.microsoft.com/office/drawing/2014/main" id="{43B14E94-6CDE-4192-B6A6-5051F00B02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4" name="Text Box 7">
          <a:extLst>
            <a:ext uri="{FF2B5EF4-FFF2-40B4-BE49-F238E27FC236}">
              <a16:creationId xmlns:a16="http://schemas.microsoft.com/office/drawing/2014/main" id="{A30B081B-D79E-4BD0-AB4A-A631C8FBE0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5" name="Text Box 7">
          <a:extLst>
            <a:ext uri="{FF2B5EF4-FFF2-40B4-BE49-F238E27FC236}">
              <a16:creationId xmlns:a16="http://schemas.microsoft.com/office/drawing/2014/main" id="{37EB7938-5096-4003-8D77-4D3C574749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6" name="Text Box 7">
          <a:extLst>
            <a:ext uri="{FF2B5EF4-FFF2-40B4-BE49-F238E27FC236}">
              <a16:creationId xmlns:a16="http://schemas.microsoft.com/office/drawing/2014/main" id="{FF7D04EE-966E-4146-8143-D792C2B781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7" name="Text Box 7">
          <a:extLst>
            <a:ext uri="{FF2B5EF4-FFF2-40B4-BE49-F238E27FC236}">
              <a16:creationId xmlns:a16="http://schemas.microsoft.com/office/drawing/2014/main" id="{889DCD21-8845-4893-AC96-0A3368B8F0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8" name="Text Box 7">
          <a:extLst>
            <a:ext uri="{FF2B5EF4-FFF2-40B4-BE49-F238E27FC236}">
              <a16:creationId xmlns:a16="http://schemas.microsoft.com/office/drawing/2014/main" id="{80B97E5B-D075-4300-A8ED-DB6693F8D0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49" name="Text Box 7">
          <a:extLst>
            <a:ext uri="{FF2B5EF4-FFF2-40B4-BE49-F238E27FC236}">
              <a16:creationId xmlns:a16="http://schemas.microsoft.com/office/drawing/2014/main" id="{2D032FA2-EDB1-4FF2-A6FE-B6BF5DFCBE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0" name="Text Box 7">
          <a:extLst>
            <a:ext uri="{FF2B5EF4-FFF2-40B4-BE49-F238E27FC236}">
              <a16:creationId xmlns:a16="http://schemas.microsoft.com/office/drawing/2014/main" id="{C842352B-E6E2-4A8B-AF65-177A1D3E2F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1" name="Text Box 7">
          <a:extLst>
            <a:ext uri="{FF2B5EF4-FFF2-40B4-BE49-F238E27FC236}">
              <a16:creationId xmlns:a16="http://schemas.microsoft.com/office/drawing/2014/main" id="{279DDB6E-5227-41A6-9714-2BD40966EB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2" name="Text Box 7">
          <a:extLst>
            <a:ext uri="{FF2B5EF4-FFF2-40B4-BE49-F238E27FC236}">
              <a16:creationId xmlns:a16="http://schemas.microsoft.com/office/drawing/2014/main" id="{E4DA4405-143F-4AA8-B8C2-574CC92283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3" name="Text Box 7">
          <a:extLst>
            <a:ext uri="{FF2B5EF4-FFF2-40B4-BE49-F238E27FC236}">
              <a16:creationId xmlns:a16="http://schemas.microsoft.com/office/drawing/2014/main" id="{E38B0C36-6653-42D7-A501-ABB6C8A739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4" name="Text Box 7">
          <a:extLst>
            <a:ext uri="{FF2B5EF4-FFF2-40B4-BE49-F238E27FC236}">
              <a16:creationId xmlns:a16="http://schemas.microsoft.com/office/drawing/2014/main" id="{45E5C57E-42C5-4F91-BA00-463C6F7239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5" name="Text Box 7">
          <a:extLst>
            <a:ext uri="{FF2B5EF4-FFF2-40B4-BE49-F238E27FC236}">
              <a16:creationId xmlns:a16="http://schemas.microsoft.com/office/drawing/2014/main" id="{2F4AF575-0035-42D7-AD8E-D314D323C7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6" name="Text Box 7">
          <a:extLst>
            <a:ext uri="{FF2B5EF4-FFF2-40B4-BE49-F238E27FC236}">
              <a16:creationId xmlns:a16="http://schemas.microsoft.com/office/drawing/2014/main" id="{BADC1FC3-DDC8-470B-8983-D25511CBFF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7" name="Text Box 7">
          <a:extLst>
            <a:ext uri="{FF2B5EF4-FFF2-40B4-BE49-F238E27FC236}">
              <a16:creationId xmlns:a16="http://schemas.microsoft.com/office/drawing/2014/main" id="{1713DFC4-D996-4244-B988-96CB56AFB6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8" name="Text Box 7">
          <a:extLst>
            <a:ext uri="{FF2B5EF4-FFF2-40B4-BE49-F238E27FC236}">
              <a16:creationId xmlns:a16="http://schemas.microsoft.com/office/drawing/2014/main" id="{4DB9633B-0CE9-427E-AEC8-1EE0D7D319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59" name="Text Box 7">
          <a:extLst>
            <a:ext uri="{FF2B5EF4-FFF2-40B4-BE49-F238E27FC236}">
              <a16:creationId xmlns:a16="http://schemas.microsoft.com/office/drawing/2014/main" id="{03088516-3941-4427-BB84-1C430BFA6A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0" name="Text Box 7">
          <a:extLst>
            <a:ext uri="{FF2B5EF4-FFF2-40B4-BE49-F238E27FC236}">
              <a16:creationId xmlns:a16="http://schemas.microsoft.com/office/drawing/2014/main" id="{DAAA0F98-E832-4697-B674-D4DC2A267F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1" name="Text Box 7">
          <a:extLst>
            <a:ext uri="{FF2B5EF4-FFF2-40B4-BE49-F238E27FC236}">
              <a16:creationId xmlns:a16="http://schemas.microsoft.com/office/drawing/2014/main" id="{06F23658-6E31-4A5C-9F12-49A700A3B4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2" name="Text Box 7">
          <a:extLst>
            <a:ext uri="{FF2B5EF4-FFF2-40B4-BE49-F238E27FC236}">
              <a16:creationId xmlns:a16="http://schemas.microsoft.com/office/drawing/2014/main" id="{A07FF315-49DD-46CE-8100-BB4652F9ED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3" name="Text Box 7">
          <a:extLst>
            <a:ext uri="{FF2B5EF4-FFF2-40B4-BE49-F238E27FC236}">
              <a16:creationId xmlns:a16="http://schemas.microsoft.com/office/drawing/2014/main" id="{293FEA0D-443B-4150-85DC-DA6605F7B5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4" name="Text Box 7">
          <a:extLst>
            <a:ext uri="{FF2B5EF4-FFF2-40B4-BE49-F238E27FC236}">
              <a16:creationId xmlns:a16="http://schemas.microsoft.com/office/drawing/2014/main" id="{89F19AEB-BCE5-42EA-A3AB-66506D6530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5" name="Text Box 7">
          <a:extLst>
            <a:ext uri="{FF2B5EF4-FFF2-40B4-BE49-F238E27FC236}">
              <a16:creationId xmlns:a16="http://schemas.microsoft.com/office/drawing/2014/main" id="{B9D048BE-2C93-49DD-AD3A-285FFFA2FA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6" name="Text Box 7">
          <a:extLst>
            <a:ext uri="{FF2B5EF4-FFF2-40B4-BE49-F238E27FC236}">
              <a16:creationId xmlns:a16="http://schemas.microsoft.com/office/drawing/2014/main" id="{BFD61BC9-3B53-4C80-98C5-B8D3FCFFD3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7" name="Text Box 7">
          <a:extLst>
            <a:ext uri="{FF2B5EF4-FFF2-40B4-BE49-F238E27FC236}">
              <a16:creationId xmlns:a16="http://schemas.microsoft.com/office/drawing/2014/main" id="{21EC47FC-DDB4-4242-8957-F408A92008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8" name="Text Box 7">
          <a:extLst>
            <a:ext uri="{FF2B5EF4-FFF2-40B4-BE49-F238E27FC236}">
              <a16:creationId xmlns:a16="http://schemas.microsoft.com/office/drawing/2014/main" id="{15FF8434-AD5C-4B4C-AF3A-CD76E230E9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69" name="Text Box 7">
          <a:extLst>
            <a:ext uri="{FF2B5EF4-FFF2-40B4-BE49-F238E27FC236}">
              <a16:creationId xmlns:a16="http://schemas.microsoft.com/office/drawing/2014/main" id="{DD207401-67E7-4EF4-B0BD-9FC5E8229B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0" name="Text Box 7">
          <a:extLst>
            <a:ext uri="{FF2B5EF4-FFF2-40B4-BE49-F238E27FC236}">
              <a16:creationId xmlns:a16="http://schemas.microsoft.com/office/drawing/2014/main" id="{6A2AFF5F-7C17-48FE-820B-5B681229F6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1" name="Text Box 7">
          <a:extLst>
            <a:ext uri="{FF2B5EF4-FFF2-40B4-BE49-F238E27FC236}">
              <a16:creationId xmlns:a16="http://schemas.microsoft.com/office/drawing/2014/main" id="{C865CB8E-9ABE-48C4-907D-1506412F18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2" name="Text Box 7">
          <a:extLst>
            <a:ext uri="{FF2B5EF4-FFF2-40B4-BE49-F238E27FC236}">
              <a16:creationId xmlns:a16="http://schemas.microsoft.com/office/drawing/2014/main" id="{F2CF596B-3228-4C2A-B696-BB564AF4FE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3" name="Text Box 7">
          <a:extLst>
            <a:ext uri="{FF2B5EF4-FFF2-40B4-BE49-F238E27FC236}">
              <a16:creationId xmlns:a16="http://schemas.microsoft.com/office/drawing/2014/main" id="{50D70A81-A369-4DAD-9B9F-5ECCAEFF91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4" name="Text Box 7">
          <a:extLst>
            <a:ext uri="{FF2B5EF4-FFF2-40B4-BE49-F238E27FC236}">
              <a16:creationId xmlns:a16="http://schemas.microsoft.com/office/drawing/2014/main" id="{6A93DC61-A8AF-40CD-92A4-FC1BB0DD99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5" name="Text Box 7">
          <a:extLst>
            <a:ext uri="{FF2B5EF4-FFF2-40B4-BE49-F238E27FC236}">
              <a16:creationId xmlns:a16="http://schemas.microsoft.com/office/drawing/2014/main" id="{F6A847BB-EE61-4C17-98EB-41ED34DCFC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6" name="Text Box 7">
          <a:extLst>
            <a:ext uri="{FF2B5EF4-FFF2-40B4-BE49-F238E27FC236}">
              <a16:creationId xmlns:a16="http://schemas.microsoft.com/office/drawing/2014/main" id="{A0EEC7DB-7924-47BD-A2A0-F55D83B954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7" name="Text Box 7">
          <a:extLst>
            <a:ext uri="{FF2B5EF4-FFF2-40B4-BE49-F238E27FC236}">
              <a16:creationId xmlns:a16="http://schemas.microsoft.com/office/drawing/2014/main" id="{F5988FDA-D616-4745-A010-DDABDE915D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8" name="Text Box 7">
          <a:extLst>
            <a:ext uri="{FF2B5EF4-FFF2-40B4-BE49-F238E27FC236}">
              <a16:creationId xmlns:a16="http://schemas.microsoft.com/office/drawing/2014/main" id="{8BF1BCB1-3947-4656-96F1-6B6A3F0A4D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79" name="Text Box 7">
          <a:extLst>
            <a:ext uri="{FF2B5EF4-FFF2-40B4-BE49-F238E27FC236}">
              <a16:creationId xmlns:a16="http://schemas.microsoft.com/office/drawing/2014/main" id="{6716014A-73EF-4D34-B4E2-58640E62B8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0" name="Text Box 7">
          <a:extLst>
            <a:ext uri="{FF2B5EF4-FFF2-40B4-BE49-F238E27FC236}">
              <a16:creationId xmlns:a16="http://schemas.microsoft.com/office/drawing/2014/main" id="{838E216D-3B39-4821-83D3-6BA320EA24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1" name="Text Box 7">
          <a:extLst>
            <a:ext uri="{FF2B5EF4-FFF2-40B4-BE49-F238E27FC236}">
              <a16:creationId xmlns:a16="http://schemas.microsoft.com/office/drawing/2014/main" id="{58AA78B9-9B42-4C7D-98DF-F50994DD20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2" name="Text Box 7">
          <a:extLst>
            <a:ext uri="{FF2B5EF4-FFF2-40B4-BE49-F238E27FC236}">
              <a16:creationId xmlns:a16="http://schemas.microsoft.com/office/drawing/2014/main" id="{50652A5B-782B-41F1-8C5C-37198E5817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3" name="Text Box 7">
          <a:extLst>
            <a:ext uri="{FF2B5EF4-FFF2-40B4-BE49-F238E27FC236}">
              <a16:creationId xmlns:a16="http://schemas.microsoft.com/office/drawing/2014/main" id="{30AB7090-967E-44A6-8115-EED8FE7816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4" name="Text Box 7">
          <a:extLst>
            <a:ext uri="{FF2B5EF4-FFF2-40B4-BE49-F238E27FC236}">
              <a16:creationId xmlns:a16="http://schemas.microsoft.com/office/drawing/2014/main" id="{10F37BC4-8F0A-41DB-B6D1-9DC519F9EC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5" name="Text Box 7">
          <a:extLst>
            <a:ext uri="{FF2B5EF4-FFF2-40B4-BE49-F238E27FC236}">
              <a16:creationId xmlns:a16="http://schemas.microsoft.com/office/drawing/2014/main" id="{AADF0775-B9E4-4C80-A0B1-817D27D893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6" name="Text Box 7">
          <a:extLst>
            <a:ext uri="{FF2B5EF4-FFF2-40B4-BE49-F238E27FC236}">
              <a16:creationId xmlns:a16="http://schemas.microsoft.com/office/drawing/2014/main" id="{A23415D3-8411-4820-AF96-C8805F83F8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7" name="Text Box 7">
          <a:extLst>
            <a:ext uri="{FF2B5EF4-FFF2-40B4-BE49-F238E27FC236}">
              <a16:creationId xmlns:a16="http://schemas.microsoft.com/office/drawing/2014/main" id="{B233AD67-48E4-4535-9D59-36A598AA59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8" name="Text Box 7">
          <a:extLst>
            <a:ext uri="{FF2B5EF4-FFF2-40B4-BE49-F238E27FC236}">
              <a16:creationId xmlns:a16="http://schemas.microsoft.com/office/drawing/2014/main" id="{904AF41D-DE7D-444A-8715-E322865F83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89" name="Text Box 7">
          <a:extLst>
            <a:ext uri="{FF2B5EF4-FFF2-40B4-BE49-F238E27FC236}">
              <a16:creationId xmlns:a16="http://schemas.microsoft.com/office/drawing/2014/main" id="{F1E1D8D7-E3E5-4E9B-883F-49771F24C3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0" name="Text Box 7">
          <a:extLst>
            <a:ext uri="{FF2B5EF4-FFF2-40B4-BE49-F238E27FC236}">
              <a16:creationId xmlns:a16="http://schemas.microsoft.com/office/drawing/2014/main" id="{BBF3BF31-BC49-45E5-8A8E-D401B36F36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1" name="Text Box 7">
          <a:extLst>
            <a:ext uri="{FF2B5EF4-FFF2-40B4-BE49-F238E27FC236}">
              <a16:creationId xmlns:a16="http://schemas.microsoft.com/office/drawing/2014/main" id="{958A1DE9-C49B-4F09-B09D-C14B6629BE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2" name="Text Box 7">
          <a:extLst>
            <a:ext uri="{FF2B5EF4-FFF2-40B4-BE49-F238E27FC236}">
              <a16:creationId xmlns:a16="http://schemas.microsoft.com/office/drawing/2014/main" id="{FDFFFAE7-3B76-4EB0-8E1C-6BD205215F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3" name="Text Box 7">
          <a:extLst>
            <a:ext uri="{FF2B5EF4-FFF2-40B4-BE49-F238E27FC236}">
              <a16:creationId xmlns:a16="http://schemas.microsoft.com/office/drawing/2014/main" id="{4505A534-9C7F-4B77-A830-DFB2311808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4" name="Text Box 7">
          <a:extLst>
            <a:ext uri="{FF2B5EF4-FFF2-40B4-BE49-F238E27FC236}">
              <a16:creationId xmlns:a16="http://schemas.microsoft.com/office/drawing/2014/main" id="{07B88FEC-82FA-4E31-A5C5-0E7681F3DF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5" name="Text Box 7">
          <a:extLst>
            <a:ext uri="{FF2B5EF4-FFF2-40B4-BE49-F238E27FC236}">
              <a16:creationId xmlns:a16="http://schemas.microsoft.com/office/drawing/2014/main" id="{FE12689F-12E2-4FD2-A771-94AE33EFF1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6" name="Text Box 7">
          <a:extLst>
            <a:ext uri="{FF2B5EF4-FFF2-40B4-BE49-F238E27FC236}">
              <a16:creationId xmlns:a16="http://schemas.microsoft.com/office/drawing/2014/main" id="{5E9B5F63-7B58-4A00-A0DC-6882EE9057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7" name="Text Box 7">
          <a:extLst>
            <a:ext uri="{FF2B5EF4-FFF2-40B4-BE49-F238E27FC236}">
              <a16:creationId xmlns:a16="http://schemas.microsoft.com/office/drawing/2014/main" id="{6A087879-58B6-4485-9894-6DC3F077AF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8" name="Text Box 7">
          <a:extLst>
            <a:ext uri="{FF2B5EF4-FFF2-40B4-BE49-F238E27FC236}">
              <a16:creationId xmlns:a16="http://schemas.microsoft.com/office/drawing/2014/main" id="{D036B3C8-F4E0-4D57-BCE0-7DD379A35B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5999" name="Text Box 7">
          <a:extLst>
            <a:ext uri="{FF2B5EF4-FFF2-40B4-BE49-F238E27FC236}">
              <a16:creationId xmlns:a16="http://schemas.microsoft.com/office/drawing/2014/main" id="{0978F6E2-675D-49A6-AF43-EC9A971E32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0" name="Text Box 7">
          <a:extLst>
            <a:ext uri="{FF2B5EF4-FFF2-40B4-BE49-F238E27FC236}">
              <a16:creationId xmlns:a16="http://schemas.microsoft.com/office/drawing/2014/main" id="{2A979706-2883-4222-9D55-8B985B3F6B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1" name="Text Box 7">
          <a:extLst>
            <a:ext uri="{FF2B5EF4-FFF2-40B4-BE49-F238E27FC236}">
              <a16:creationId xmlns:a16="http://schemas.microsoft.com/office/drawing/2014/main" id="{A467A44D-CFA9-4C80-A3F6-8D2271535E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2" name="Text Box 7">
          <a:extLst>
            <a:ext uri="{FF2B5EF4-FFF2-40B4-BE49-F238E27FC236}">
              <a16:creationId xmlns:a16="http://schemas.microsoft.com/office/drawing/2014/main" id="{06139C7B-9412-4F63-85B8-ECB64E44D8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3" name="Text Box 7">
          <a:extLst>
            <a:ext uri="{FF2B5EF4-FFF2-40B4-BE49-F238E27FC236}">
              <a16:creationId xmlns:a16="http://schemas.microsoft.com/office/drawing/2014/main" id="{B0A7B54B-3533-410E-BAC0-125B1A4613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4" name="Text Box 7">
          <a:extLst>
            <a:ext uri="{FF2B5EF4-FFF2-40B4-BE49-F238E27FC236}">
              <a16:creationId xmlns:a16="http://schemas.microsoft.com/office/drawing/2014/main" id="{95579520-B98A-4F1B-85C8-C89806A4EA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5" name="Text Box 7">
          <a:extLst>
            <a:ext uri="{FF2B5EF4-FFF2-40B4-BE49-F238E27FC236}">
              <a16:creationId xmlns:a16="http://schemas.microsoft.com/office/drawing/2014/main" id="{D59B4E8B-DBB6-446F-9552-D84BAE7D42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6" name="Text Box 7">
          <a:extLst>
            <a:ext uri="{FF2B5EF4-FFF2-40B4-BE49-F238E27FC236}">
              <a16:creationId xmlns:a16="http://schemas.microsoft.com/office/drawing/2014/main" id="{9170ADB4-B8D4-4901-B858-213DCFCAAA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7" name="Text Box 7">
          <a:extLst>
            <a:ext uri="{FF2B5EF4-FFF2-40B4-BE49-F238E27FC236}">
              <a16:creationId xmlns:a16="http://schemas.microsoft.com/office/drawing/2014/main" id="{6689CC77-BFCC-4C8C-A99E-A6C461F515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8" name="Text Box 7">
          <a:extLst>
            <a:ext uri="{FF2B5EF4-FFF2-40B4-BE49-F238E27FC236}">
              <a16:creationId xmlns:a16="http://schemas.microsoft.com/office/drawing/2014/main" id="{17AC4165-98B8-4666-A7CF-7AA3973C32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09" name="Text Box 7">
          <a:extLst>
            <a:ext uri="{FF2B5EF4-FFF2-40B4-BE49-F238E27FC236}">
              <a16:creationId xmlns:a16="http://schemas.microsoft.com/office/drawing/2014/main" id="{45DDC3D9-18E1-4C1D-9001-B0A8E2171C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0" name="Text Box 7">
          <a:extLst>
            <a:ext uri="{FF2B5EF4-FFF2-40B4-BE49-F238E27FC236}">
              <a16:creationId xmlns:a16="http://schemas.microsoft.com/office/drawing/2014/main" id="{8BCFFEED-ED25-4401-8DD4-4147148F2F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1" name="Text Box 7">
          <a:extLst>
            <a:ext uri="{FF2B5EF4-FFF2-40B4-BE49-F238E27FC236}">
              <a16:creationId xmlns:a16="http://schemas.microsoft.com/office/drawing/2014/main" id="{150CD9FB-3F5E-4477-86A4-8FF517E1A9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2" name="Text Box 7">
          <a:extLst>
            <a:ext uri="{FF2B5EF4-FFF2-40B4-BE49-F238E27FC236}">
              <a16:creationId xmlns:a16="http://schemas.microsoft.com/office/drawing/2014/main" id="{20B2FCC8-DDC3-41ED-B2AE-65425CB7E2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3" name="Text Box 7">
          <a:extLst>
            <a:ext uri="{FF2B5EF4-FFF2-40B4-BE49-F238E27FC236}">
              <a16:creationId xmlns:a16="http://schemas.microsoft.com/office/drawing/2014/main" id="{A3C4FF5B-C815-4A44-8230-81B5B66D6E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4" name="Text Box 7">
          <a:extLst>
            <a:ext uri="{FF2B5EF4-FFF2-40B4-BE49-F238E27FC236}">
              <a16:creationId xmlns:a16="http://schemas.microsoft.com/office/drawing/2014/main" id="{AC113F33-5F82-496F-BDAF-C11F66AAEF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5" name="Text Box 7">
          <a:extLst>
            <a:ext uri="{FF2B5EF4-FFF2-40B4-BE49-F238E27FC236}">
              <a16:creationId xmlns:a16="http://schemas.microsoft.com/office/drawing/2014/main" id="{CE30D6DF-C3D9-4C30-A0EC-F7610E5DD0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6" name="Text Box 7">
          <a:extLst>
            <a:ext uri="{FF2B5EF4-FFF2-40B4-BE49-F238E27FC236}">
              <a16:creationId xmlns:a16="http://schemas.microsoft.com/office/drawing/2014/main" id="{78CE658A-3A41-460F-8CF3-F3F51D7BDE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7" name="Text Box 7">
          <a:extLst>
            <a:ext uri="{FF2B5EF4-FFF2-40B4-BE49-F238E27FC236}">
              <a16:creationId xmlns:a16="http://schemas.microsoft.com/office/drawing/2014/main" id="{1E70A0AA-8E73-44E9-ABF1-F546593A61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8" name="Text Box 7">
          <a:extLst>
            <a:ext uri="{FF2B5EF4-FFF2-40B4-BE49-F238E27FC236}">
              <a16:creationId xmlns:a16="http://schemas.microsoft.com/office/drawing/2014/main" id="{E034FD00-3EAA-49BB-86A5-22CC3A8FAF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19" name="Text Box 7">
          <a:extLst>
            <a:ext uri="{FF2B5EF4-FFF2-40B4-BE49-F238E27FC236}">
              <a16:creationId xmlns:a16="http://schemas.microsoft.com/office/drawing/2014/main" id="{AF4E3F77-D71C-45B6-8964-CCD6177F18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0" name="Text Box 7">
          <a:extLst>
            <a:ext uri="{FF2B5EF4-FFF2-40B4-BE49-F238E27FC236}">
              <a16:creationId xmlns:a16="http://schemas.microsoft.com/office/drawing/2014/main" id="{EF27F67B-0D5D-419C-BA43-28FD82D702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1" name="Text Box 7">
          <a:extLst>
            <a:ext uri="{FF2B5EF4-FFF2-40B4-BE49-F238E27FC236}">
              <a16:creationId xmlns:a16="http://schemas.microsoft.com/office/drawing/2014/main" id="{FA0FC5C1-0F7D-4195-9B52-2C90F47D40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2" name="Text Box 7">
          <a:extLst>
            <a:ext uri="{FF2B5EF4-FFF2-40B4-BE49-F238E27FC236}">
              <a16:creationId xmlns:a16="http://schemas.microsoft.com/office/drawing/2014/main" id="{B61C980B-B475-4FE2-97E0-E72D19AB16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3" name="Text Box 7">
          <a:extLst>
            <a:ext uri="{FF2B5EF4-FFF2-40B4-BE49-F238E27FC236}">
              <a16:creationId xmlns:a16="http://schemas.microsoft.com/office/drawing/2014/main" id="{E8D65132-DC0E-4835-B855-03AE5CD8A0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4" name="Text Box 7">
          <a:extLst>
            <a:ext uri="{FF2B5EF4-FFF2-40B4-BE49-F238E27FC236}">
              <a16:creationId xmlns:a16="http://schemas.microsoft.com/office/drawing/2014/main" id="{4FA4FBE5-FB2E-4A2B-AA25-CD3F603A93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5" name="Text Box 7">
          <a:extLst>
            <a:ext uri="{FF2B5EF4-FFF2-40B4-BE49-F238E27FC236}">
              <a16:creationId xmlns:a16="http://schemas.microsoft.com/office/drawing/2014/main" id="{98FFE970-48B3-4BDF-91D1-571A4D82C6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6" name="Text Box 7">
          <a:extLst>
            <a:ext uri="{FF2B5EF4-FFF2-40B4-BE49-F238E27FC236}">
              <a16:creationId xmlns:a16="http://schemas.microsoft.com/office/drawing/2014/main" id="{8C4BDA50-6D2C-4088-A042-57EE5AFC6F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7" name="Text Box 7">
          <a:extLst>
            <a:ext uri="{FF2B5EF4-FFF2-40B4-BE49-F238E27FC236}">
              <a16:creationId xmlns:a16="http://schemas.microsoft.com/office/drawing/2014/main" id="{14F5DEC5-95E8-477F-86C6-D8123A5930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8" name="Text Box 7">
          <a:extLst>
            <a:ext uri="{FF2B5EF4-FFF2-40B4-BE49-F238E27FC236}">
              <a16:creationId xmlns:a16="http://schemas.microsoft.com/office/drawing/2014/main" id="{219F9111-79C3-49C5-92CD-CAFE4065C6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29" name="Text Box 7">
          <a:extLst>
            <a:ext uri="{FF2B5EF4-FFF2-40B4-BE49-F238E27FC236}">
              <a16:creationId xmlns:a16="http://schemas.microsoft.com/office/drawing/2014/main" id="{35F71956-9D3C-465F-A4F5-C238F07191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0" name="Text Box 7">
          <a:extLst>
            <a:ext uri="{FF2B5EF4-FFF2-40B4-BE49-F238E27FC236}">
              <a16:creationId xmlns:a16="http://schemas.microsoft.com/office/drawing/2014/main" id="{0C3DBD03-53F0-473C-B7CE-13193760DB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1" name="Text Box 7">
          <a:extLst>
            <a:ext uri="{FF2B5EF4-FFF2-40B4-BE49-F238E27FC236}">
              <a16:creationId xmlns:a16="http://schemas.microsoft.com/office/drawing/2014/main" id="{8EEE52FD-B192-4282-A29B-706A501558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2" name="Text Box 7">
          <a:extLst>
            <a:ext uri="{FF2B5EF4-FFF2-40B4-BE49-F238E27FC236}">
              <a16:creationId xmlns:a16="http://schemas.microsoft.com/office/drawing/2014/main" id="{385A058C-A949-4CAE-A1CD-F798A1D66F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3" name="Text Box 7">
          <a:extLst>
            <a:ext uri="{FF2B5EF4-FFF2-40B4-BE49-F238E27FC236}">
              <a16:creationId xmlns:a16="http://schemas.microsoft.com/office/drawing/2014/main" id="{65930742-49E5-4076-82FB-B7DADC1430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4" name="Text Box 7">
          <a:extLst>
            <a:ext uri="{FF2B5EF4-FFF2-40B4-BE49-F238E27FC236}">
              <a16:creationId xmlns:a16="http://schemas.microsoft.com/office/drawing/2014/main" id="{6B3EE4D6-A306-426F-BB0D-0EFE925951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5" name="Text Box 7">
          <a:extLst>
            <a:ext uri="{FF2B5EF4-FFF2-40B4-BE49-F238E27FC236}">
              <a16:creationId xmlns:a16="http://schemas.microsoft.com/office/drawing/2014/main" id="{0507E9F0-33A2-44D3-9E1F-CA5489A27C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6" name="Text Box 7">
          <a:extLst>
            <a:ext uri="{FF2B5EF4-FFF2-40B4-BE49-F238E27FC236}">
              <a16:creationId xmlns:a16="http://schemas.microsoft.com/office/drawing/2014/main" id="{A37FD2F6-12D3-4EEF-AE90-EE08E4207A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7" name="Text Box 7">
          <a:extLst>
            <a:ext uri="{FF2B5EF4-FFF2-40B4-BE49-F238E27FC236}">
              <a16:creationId xmlns:a16="http://schemas.microsoft.com/office/drawing/2014/main" id="{667E1067-694E-4E7D-AF7E-8BC8D9B625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8" name="Text Box 7">
          <a:extLst>
            <a:ext uri="{FF2B5EF4-FFF2-40B4-BE49-F238E27FC236}">
              <a16:creationId xmlns:a16="http://schemas.microsoft.com/office/drawing/2014/main" id="{6D9B0BB4-C898-4F65-A26C-71559CD752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39" name="Text Box 7">
          <a:extLst>
            <a:ext uri="{FF2B5EF4-FFF2-40B4-BE49-F238E27FC236}">
              <a16:creationId xmlns:a16="http://schemas.microsoft.com/office/drawing/2014/main" id="{A4D6CBA4-7079-4054-A0C7-A49571EEEF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0" name="Text Box 7">
          <a:extLst>
            <a:ext uri="{FF2B5EF4-FFF2-40B4-BE49-F238E27FC236}">
              <a16:creationId xmlns:a16="http://schemas.microsoft.com/office/drawing/2014/main" id="{0229D906-EAEE-4AAA-9CFB-69B1BC13E8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1" name="Text Box 7">
          <a:extLst>
            <a:ext uri="{FF2B5EF4-FFF2-40B4-BE49-F238E27FC236}">
              <a16:creationId xmlns:a16="http://schemas.microsoft.com/office/drawing/2014/main" id="{2FBC4E1F-D155-48F3-9074-1E0858D095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2" name="Text Box 7">
          <a:extLst>
            <a:ext uri="{FF2B5EF4-FFF2-40B4-BE49-F238E27FC236}">
              <a16:creationId xmlns:a16="http://schemas.microsoft.com/office/drawing/2014/main" id="{CF22EC2A-B793-444F-A847-06C2E96512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3" name="Text Box 7">
          <a:extLst>
            <a:ext uri="{FF2B5EF4-FFF2-40B4-BE49-F238E27FC236}">
              <a16:creationId xmlns:a16="http://schemas.microsoft.com/office/drawing/2014/main" id="{2DA85D4D-BFA0-4082-AE0B-641DD5C3E7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4" name="Text Box 7">
          <a:extLst>
            <a:ext uri="{FF2B5EF4-FFF2-40B4-BE49-F238E27FC236}">
              <a16:creationId xmlns:a16="http://schemas.microsoft.com/office/drawing/2014/main" id="{E000BDFA-690E-4823-BF35-DDDA12646C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5" name="Text Box 7">
          <a:extLst>
            <a:ext uri="{FF2B5EF4-FFF2-40B4-BE49-F238E27FC236}">
              <a16:creationId xmlns:a16="http://schemas.microsoft.com/office/drawing/2014/main" id="{4A666446-3F8D-4224-9476-DFF316CE40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6" name="Text Box 7">
          <a:extLst>
            <a:ext uri="{FF2B5EF4-FFF2-40B4-BE49-F238E27FC236}">
              <a16:creationId xmlns:a16="http://schemas.microsoft.com/office/drawing/2014/main" id="{BA95AAFD-DDCD-4284-9F06-375C1E7D26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7" name="Text Box 7">
          <a:extLst>
            <a:ext uri="{FF2B5EF4-FFF2-40B4-BE49-F238E27FC236}">
              <a16:creationId xmlns:a16="http://schemas.microsoft.com/office/drawing/2014/main" id="{66FCF3D6-CED7-42C7-A530-310603AD3B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8" name="Text Box 7">
          <a:extLst>
            <a:ext uri="{FF2B5EF4-FFF2-40B4-BE49-F238E27FC236}">
              <a16:creationId xmlns:a16="http://schemas.microsoft.com/office/drawing/2014/main" id="{F87AABF9-53AB-481A-B79E-6B41995F96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49" name="Text Box 7">
          <a:extLst>
            <a:ext uri="{FF2B5EF4-FFF2-40B4-BE49-F238E27FC236}">
              <a16:creationId xmlns:a16="http://schemas.microsoft.com/office/drawing/2014/main" id="{AFBDD751-5392-4A2D-9E49-5AE66D817E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0" name="Text Box 7">
          <a:extLst>
            <a:ext uri="{FF2B5EF4-FFF2-40B4-BE49-F238E27FC236}">
              <a16:creationId xmlns:a16="http://schemas.microsoft.com/office/drawing/2014/main" id="{F86B4E93-857C-4FC0-B6AC-D1F7F862E4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1" name="Text Box 7">
          <a:extLst>
            <a:ext uri="{FF2B5EF4-FFF2-40B4-BE49-F238E27FC236}">
              <a16:creationId xmlns:a16="http://schemas.microsoft.com/office/drawing/2014/main" id="{BEE91492-FFD5-4E15-97D1-91A0E67052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2" name="Text Box 7">
          <a:extLst>
            <a:ext uri="{FF2B5EF4-FFF2-40B4-BE49-F238E27FC236}">
              <a16:creationId xmlns:a16="http://schemas.microsoft.com/office/drawing/2014/main" id="{FF91C558-742C-422B-B6F3-16EAC0D694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3" name="Text Box 7">
          <a:extLst>
            <a:ext uri="{FF2B5EF4-FFF2-40B4-BE49-F238E27FC236}">
              <a16:creationId xmlns:a16="http://schemas.microsoft.com/office/drawing/2014/main" id="{13366912-34E6-4EE4-A823-F84C6F7094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4" name="Text Box 7">
          <a:extLst>
            <a:ext uri="{FF2B5EF4-FFF2-40B4-BE49-F238E27FC236}">
              <a16:creationId xmlns:a16="http://schemas.microsoft.com/office/drawing/2014/main" id="{104B9EF5-78B9-4169-85E7-E623E79556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5" name="Text Box 7">
          <a:extLst>
            <a:ext uri="{FF2B5EF4-FFF2-40B4-BE49-F238E27FC236}">
              <a16:creationId xmlns:a16="http://schemas.microsoft.com/office/drawing/2014/main" id="{286A0493-D231-4210-B3EE-5040676868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6" name="Text Box 7">
          <a:extLst>
            <a:ext uri="{FF2B5EF4-FFF2-40B4-BE49-F238E27FC236}">
              <a16:creationId xmlns:a16="http://schemas.microsoft.com/office/drawing/2014/main" id="{5AB4438D-59B6-42DD-B181-8E3FA2739B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7" name="Text Box 7">
          <a:extLst>
            <a:ext uri="{FF2B5EF4-FFF2-40B4-BE49-F238E27FC236}">
              <a16:creationId xmlns:a16="http://schemas.microsoft.com/office/drawing/2014/main" id="{CF94B8C8-E40F-4698-815C-CF42117337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8" name="Text Box 7">
          <a:extLst>
            <a:ext uri="{FF2B5EF4-FFF2-40B4-BE49-F238E27FC236}">
              <a16:creationId xmlns:a16="http://schemas.microsoft.com/office/drawing/2014/main" id="{ED8AF898-DBB4-4564-B1AA-778B547516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59" name="Text Box 7">
          <a:extLst>
            <a:ext uri="{FF2B5EF4-FFF2-40B4-BE49-F238E27FC236}">
              <a16:creationId xmlns:a16="http://schemas.microsoft.com/office/drawing/2014/main" id="{E51E5736-B0BE-4DFB-9923-39F71BDE54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0" name="Text Box 7">
          <a:extLst>
            <a:ext uri="{FF2B5EF4-FFF2-40B4-BE49-F238E27FC236}">
              <a16:creationId xmlns:a16="http://schemas.microsoft.com/office/drawing/2014/main" id="{AD336EA0-B6A5-436B-AAE0-658F4201AB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1" name="Text Box 7">
          <a:extLst>
            <a:ext uri="{FF2B5EF4-FFF2-40B4-BE49-F238E27FC236}">
              <a16:creationId xmlns:a16="http://schemas.microsoft.com/office/drawing/2014/main" id="{356A9305-77D6-407C-BC00-2865613C5C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2" name="Text Box 7">
          <a:extLst>
            <a:ext uri="{FF2B5EF4-FFF2-40B4-BE49-F238E27FC236}">
              <a16:creationId xmlns:a16="http://schemas.microsoft.com/office/drawing/2014/main" id="{70918E47-A723-4441-A74D-865CC0EA87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3" name="Text Box 7">
          <a:extLst>
            <a:ext uri="{FF2B5EF4-FFF2-40B4-BE49-F238E27FC236}">
              <a16:creationId xmlns:a16="http://schemas.microsoft.com/office/drawing/2014/main" id="{52D24278-160E-40E3-BCA2-E6309A1ED8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4" name="Text Box 7">
          <a:extLst>
            <a:ext uri="{FF2B5EF4-FFF2-40B4-BE49-F238E27FC236}">
              <a16:creationId xmlns:a16="http://schemas.microsoft.com/office/drawing/2014/main" id="{9CBED043-A99B-4BE0-BCB7-3C4D8ACC62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5" name="Text Box 7">
          <a:extLst>
            <a:ext uri="{FF2B5EF4-FFF2-40B4-BE49-F238E27FC236}">
              <a16:creationId xmlns:a16="http://schemas.microsoft.com/office/drawing/2014/main" id="{7B0A3451-1A9C-45DD-B2C1-4612881390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6" name="Text Box 7">
          <a:extLst>
            <a:ext uri="{FF2B5EF4-FFF2-40B4-BE49-F238E27FC236}">
              <a16:creationId xmlns:a16="http://schemas.microsoft.com/office/drawing/2014/main" id="{014DE219-0AD3-4259-A1E5-1EE8B6856A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7" name="Text Box 7">
          <a:extLst>
            <a:ext uri="{FF2B5EF4-FFF2-40B4-BE49-F238E27FC236}">
              <a16:creationId xmlns:a16="http://schemas.microsoft.com/office/drawing/2014/main" id="{46874451-3D14-42D6-98DA-BC21B6823A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8" name="Text Box 7">
          <a:extLst>
            <a:ext uri="{FF2B5EF4-FFF2-40B4-BE49-F238E27FC236}">
              <a16:creationId xmlns:a16="http://schemas.microsoft.com/office/drawing/2014/main" id="{937C0D52-3864-4E7E-BC40-4D0F71C803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69" name="Text Box 7">
          <a:extLst>
            <a:ext uri="{FF2B5EF4-FFF2-40B4-BE49-F238E27FC236}">
              <a16:creationId xmlns:a16="http://schemas.microsoft.com/office/drawing/2014/main" id="{E66F7787-2F04-4102-B7DC-711E2A4409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0" name="Text Box 7">
          <a:extLst>
            <a:ext uri="{FF2B5EF4-FFF2-40B4-BE49-F238E27FC236}">
              <a16:creationId xmlns:a16="http://schemas.microsoft.com/office/drawing/2014/main" id="{82C2963C-1253-4AB7-891B-8B09D5499F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1" name="Text Box 7">
          <a:extLst>
            <a:ext uri="{FF2B5EF4-FFF2-40B4-BE49-F238E27FC236}">
              <a16:creationId xmlns:a16="http://schemas.microsoft.com/office/drawing/2014/main" id="{18881F81-78A8-4D87-95FB-361C605604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2" name="Text Box 7">
          <a:extLst>
            <a:ext uri="{FF2B5EF4-FFF2-40B4-BE49-F238E27FC236}">
              <a16:creationId xmlns:a16="http://schemas.microsoft.com/office/drawing/2014/main" id="{FDA10BBB-19D9-4253-85E6-A61493A052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3" name="Text Box 7">
          <a:extLst>
            <a:ext uri="{FF2B5EF4-FFF2-40B4-BE49-F238E27FC236}">
              <a16:creationId xmlns:a16="http://schemas.microsoft.com/office/drawing/2014/main" id="{8934E176-8049-4A79-8BD9-423ED44B51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4" name="Text Box 7">
          <a:extLst>
            <a:ext uri="{FF2B5EF4-FFF2-40B4-BE49-F238E27FC236}">
              <a16:creationId xmlns:a16="http://schemas.microsoft.com/office/drawing/2014/main" id="{FC17A554-7826-4A89-9718-3D285FFEF4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5" name="Text Box 7">
          <a:extLst>
            <a:ext uri="{FF2B5EF4-FFF2-40B4-BE49-F238E27FC236}">
              <a16:creationId xmlns:a16="http://schemas.microsoft.com/office/drawing/2014/main" id="{3428CC1D-BBD9-4B15-9935-3CF5F968FB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6" name="Text Box 7">
          <a:extLst>
            <a:ext uri="{FF2B5EF4-FFF2-40B4-BE49-F238E27FC236}">
              <a16:creationId xmlns:a16="http://schemas.microsoft.com/office/drawing/2014/main" id="{E7DF8C4F-5C45-48C3-943B-963812E968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7" name="Text Box 7">
          <a:extLst>
            <a:ext uri="{FF2B5EF4-FFF2-40B4-BE49-F238E27FC236}">
              <a16:creationId xmlns:a16="http://schemas.microsoft.com/office/drawing/2014/main" id="{A8AD0F0A-C0E9-44E2-93B1-7FEC48708D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8" name="Text Box 7">
          <a:extLst>
            <a:ext uri="{FF2B5EF4-FFF2-40B4-BE49-F238E27FC236}">
              <a16:creationId xmlns:a16="http://schemas.microsoft.com/office/drawing/2014/main" id="{340AAED1-07AE-4738-BF65-7E5DEABBB5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79" name="Text Box 7">
          <a:extLst>
            <a:ext uri="{FF2B5EF4-FFF2-40B4-BE49-F238E27FC236}">
              <a16:creationId xmlns:a16="http://schemas.microsoft.com/office/drawing/2014/main" id="{E4A7012E-0B4A-4407-AE70-084F2D2F5D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0" name="Text Box 7">
          <a:extLst>
            <a:ext uri="{FF2B5EF4-FFF2-40B4-BE49-F238E27FC236}">
              <a16:creationId xmlns:a16="http://schemas.microsoft.com/office/drawing/2014/main" id="{8A2179E4-1C20-4877-9332-0AF802E69F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1" name="Text Box 7">
          <a:extLst>
            <a:ext uri="{FF2B5EF4-FFF2-40B4-BE49-F238E27FC236}">
              <a16:creationId xmlns:a16="http://schemas.microsoft.com/office/drawing/2014/main" id="{8E47BA42-3E0C-4C87-A3E8-AABE05FA8E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2" name="Text Box 7">
          <a:extLst>
            <a:ext uri="{FF2B5EF4-FFF2-40B4-BE49-F238E27FC236}">
              <a16:creationId xmlns:a16="http://schemas.microsoft.com/office/drawing/2014/main" id="{B7C4102E-E64B-40C6-BC02-DC00DB1708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3" name="Text Box 7">
          <a:extLst>
            <a:ext uri="{FF2B5EF4-FFF2-40B4-BE49-F238E27FC236}">
              <a16:creationId xmlns:a16="http://schemas.microsoft.com/office/drawing/2014/main" id="{18749A8B-29A1-48E6-878B-ECABD4FD5D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4" name="Text Box 7">
          <a:extLst>
            <a:ext uri="{FF2B5EF4-FFF2-40B4-BE49-F238E27FC236}">
              <a16:creationId xmlns:a16="http://schemas.microsoft.com/office/drawing/2014/main" id="{76C6B4F4-54C3-4B42-9C94-A861B80CD5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5" name="Text Box 7">
          <a:extLst>
            <a:ext uri="{FF2B5EF4-FFF2-40B4-BE49-F238E27FC236}">
              <a16:creationId xmlns:a16="http://schemas.microsoft.com/office/drawing/2014/main" id="{0E16FA40-FDD5-47FC-AD1E-73F80CD1C9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6" name="Text Box 7">
          <a:extLst>
            <a:ext uri="{FF2B5EF4-FFF2-40B4-BE49-F238E27FC236}">
              <a16:creationId xmlns:a16="http://schemas.microsoft.com/office/drawing/2014/main" id="{8532CA44-2351-4A88-91B2-315D0F3217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7" name="Text Box 7">
          <a:extLst>
            <a:ext uri="{FF2B5EF4-FFF2-40B4-BE49-F238E27FC236}">
              <a16:creationId xmlns:a16="http://schemas.microsoft.com/office/drawing/2014/main" id="{CD131156-8699-4B72-84EE-47A4ABE322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8" name="Text Box 7">
          <a:extLst>
            <a:ext uri="{FF2B5EF4-FFF2-40B4-BE49-F238E27FC236}">
              <a16:creationId xmlns:a16="http://schemas.microsoft.com/office/drawing/2014/main" id="{6D227D9C-C422-4742-92C8-0F5F8FD191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89" name="Text Box 7">
          <a:extLst>
            <a:ext uri="{FF2B5EF4-FFF2-40B4-BE49-F238E27FC236}">
              <a16:creationId xmlns:a16="http://schemas.microsoft.com/office/drawing/2014/main" id="{1459B4FC-B064-4B89-BA21-497F15B24F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0" name="Text Box 7">
          <a:extLst>
            <a:ext uri="{FF2B5EF4-FFF2-40B4-BE49-F238E27FC236}">
              <a16:creationId xmlns:a16="http://schemas.microsoft.com/office/drawing/2014/main" id="{625ACCB0-FB61-40AF-89FF-13C95314C5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1" name="Text Box 7">
          <a:extLst>
            <a:ext uri="{FF2B5EF4-FFF2-40B4-BE49-F238E27FC236}">
              <a16:creationId xmlns:a16="http://schemas.microsoft.com/office/drawing/2014/main" id="{C8BA2041-3857-450B-B029-25BAAF5E14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2" name="Text Box 7">
          <a:extLst>
            <a:ext uri="{FF2B5EF4-FFF2-40B4-BE49-F238E27FC236}">
              <a16:creationId xmlns:a16="http://schemas.microsoft.com/office/drawing/2014/main" id="{531D4D6C-1442-4B92-B32F-AAD5E181DE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3" name="Text Box 7">
          <a:extLst>
            <a:ext uri="{FF2B5EF4-FFF2-40B4-BE49-F238E27FC236}">
              <a16:creationId xmlns:a16="http://schemas.microsoft.com/office/drawing/2014/main" id="{1030032A-630A-4E8F-A3F3-1A73CA95C4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4" name="Text Box 7">
          <a:extLst>
            <a:ext uri="{FF2B5EF4-FFF2-40B4-BE49-F238E27FC236}">
              <a16:creationId xmlns:a16="http://schemas.microsoft.com/office/drawing/2014/main" id="{BD86DA5D-F187-4CD9-BE66-ACAF79AC43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5" name="Text Box 7">
          <a:extLst>
            <a:ext uri="{FF2B5EF4-FFF2-40B4-BE49-F238E27FC236}">
              <a16:creationId xmlns:a16="http://schemas.microsoft.com/office/drawing/2014/main" id="{FF6A5729-1A81-4397-87D8-48C7F4043C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6" name="Text Box 7">
          <a:extLst>
            <a:ext uri="{FF2B5EF4-FFF2-40B4-BE49-F238E27FC236}">
              <a16:creationId xmlns:a16="http://schemas.microsoft.com/office/drawing/2014/main" id="{A9362A15-494C-49A9-8386-AB4A2CC9BD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7" name="Text Box 7">
          <a:extLst>
            <a:ext uri="{FF2B5EF4-FFF2-40B4-BE49-F238E27FC236}">
              <a16:creationId xmlns:a16="http://schemas.microsoft.com/office/drawing/2014/main" id="{87CE0576-ABA0-4F92-BC5F-D1A069DEDC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8" name="Text Box 7">
          <a:extLst>
            <a:ext uri="{FF2B5EF4-FFF2-40B4-BE49-F238E27FC236}">
              <a16:creationId xmlns:a16="http://schemas.microsoft.com/office/drawing/2014/main" id="{3510F82A-BD79-457C-9B77-C83346A56A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099" name="Text Box 7">
          <a:extLst>
            <a:ext uri="{FF2B5EF4-FFF2-40B4-BE49-F238E27FC236}">
              <a16:creationId xmlns:a16="http://schemas.microsoft.com/office/drawing/2014/main" id="{3756F692-515B-4F0F-8F08-AC023E504B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00" name="Text Box 7">
          <a:extLst>
            <a:ext uri="{FF2B5EF4-FFF2-40B4-BE49-F238E27FC236}">
              <a16:creationId xmlns:a16="http://schemas.microsoft.com/office/drawing/2014/main" id="{9D04BAA1-6DF1-447F-AB4D-34715AE933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01" name="Text Box 7">
          <a:extLst>
            <a:ext uri="{FF2B5EF4-FFF2-40B4-BE49-F238E27FC236}">
              <a16:creationId xmlns:a16="http://schemas.microsoft.com/office/drawing/2014/main" id="{0AD66406-6C1A-4B9F-BD26-1D9EBC77E4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02" name="Text Box 7">
          <a:extLst>
            <a:ext uri="{FF2B5EF4-FFF2-40B4-BE49-F238E27FC236}">
              <a16:creationId xmlns:a16="http://schemas.microsoft.com/office/drawing/2014/main" id="{53FB4B1E-F65A-47D0-905F-A5CBC8E54A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03" name="Text Box 7">
          <a:extLst>
            <a:ext uri="{FF2B5EF4-FFF2-40B4-BE49-F238E27FC236}">
              <a16:creationId xmlns:a16="http://schemas.microsoft.com/office/drawing/2014/main" id="{32BF9D23-D6F7-4CFD-B0EB-B25D978652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04" name="Text Box 7">
          <a:extLst>
            <a:ext uri="{FF2B5EF4-FFF2-40B4-BE49-F238E27FC236}">
              <a16:creationId xmlns:a16="http://schemas.microsoft.com/office/drawing/2014/main" id="{92F9A03C-A82A-43AD-93C8-B7BEF5008B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6105" name="Text Box 7">
          <a:extLst>
            <a:ext uri="{FF2B5EF4-FFF2-40B4-BE49-F238E27FC236}">
              <a16:creationId xmlns:a16="http://schemas.microsoft.com/office/drawing/2014/main" id="{73897C23-643E-4367-9C2F-18E36CA6F3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06" name="Text Box 7">
          <a:extLst>
            <a:ext uri="{FF2B5EF4-FFF2-40B4-BE49-F238E27FC236}">
              <a16:creationId xmlns:a16="http://schemas.microsoft.com/office/drawing/2014/main" id="{20EC3564-F48E-4214-A8CD-75FBE7090D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07" name="Text Box 7">
          <a:extLst>
            <a:ext uri="{FF2B5EF4-FFF2-40B4-BE49-F238E27FC236}">
              <a16:creationId xmlns:a16="http://schemas.microsoft.com/office/drawing/2014/main" id="{B66939A0-9287-4DEC-BB81-1229BC5B53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08" name="Text Box 7">
          <a:extLst>
            <a:ext uri="{FF2B5EF4-FFF2-40B4-BE49-F238E27FC236}">
              <a16:creationId xmlns:a16="http://schemas.microsoft.com/office/drawing/2014/main" id="{389881C4-A054-454F-9A35-C2F4C9710D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09" name="Text Box 7">
          <a:extLst>
            <a:ext uri="{FF2B5EF4-FFF2-40B4-BE49-F238E27FC236}">
              <a16:creationId xmlns:a16="http://schemas.microsoft.com/office/drawing/2014/main" id="{CBB06700-A07C-400A-9BF4-171F094C80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0" name="Text Box 7">
          <a:extLst>
            <a:ext uri="{FF2B5EF4-FFF2-40B4-BE49-F238E27FC236}">
              <a16:creationId xmlns:a16="http://schemas.microsoft.com/office/drawing/2014/main" id="{6A52D41B-2DD1-41BA-99BE-6F9C4D8D89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1" name="Text Box 7">
          <a:extLst>
            <a:ext uri="{FF2B5EF4-FFF2-40B4-BE49-F238E27FC236}">
              <a16:creationId xmlns:a16="http://schemas.microsoft.com/office/drawing/2014/main" id="{4DF27428-BD1A-418E-AE1F-2178E053B1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2" name="Text Box 7">
          <a:extLst>
            <a:ext uri="{FF2B5EF4-FFF2-40B4-BE49-F238E27FC236}">
              <a16:creationId xmlns:a16="http://schemas.microsoft.com/office/drawing/2014/main" id="{D6534FE3-D973-4D66-8C94-7420F04828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3" name="Text Box 7">
          <a:extLst>
            <a:ext uri="{FF2B5EF4-FFF2-40B4-BE49-F238E27FC236}">
              <a16:creationId xmlns:a16="http://schemas.microsoft.com/office/drawing/2014/main" id="{283F9562-E201-4A24-ABB1-AE971D720B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4" name="Text Box 7">
          <a:extLst>
            <a:ext uri="{FF2B5EF4-FFF2-40B4-BE49-F238E27FC236}">
              <a16:creationId xmlns:a16="http://schemas.microsoft.com/office/drawing/2014/main" id="{97A9F09E-D5D1-4B41-A5A0-E1C085F367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5" name="Text Box 7">
          <a:extLst>
            <a:ext uri="{FF2B5EF4-FFF2-40B4-BE49-F238E27FC236}">
              <a16:creationId xmlns:a16="http://schemas.microsoft.com/office/drawing/2014/main" id="{EE269AAF-BA56-4A19-BBE1-F3AD3773FD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6" name="Text Box 7">
          <a:extLst>
            <a:ext uri="{FF2B5EF4-FFF2-40B4-BE49-F238E27FC236}">
              <a16:creationId xmlns:a16="http://schemas.microsoft.com/office/drawing/2014/main" id="{53860B76-3A6F-46EC-989F-685AAA1596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7" name="Text Box 7">
          <a:extLst>
            <a:ext uri="{FF2B5EF4-FFF2-40B4-BE49-F238E27FC236}">
              <a16:creationId xmlns:a16="http://schemas.microsoft.com/office/drawing/2014/main" id="{C3FC8B6C-2956-497E-8DC9-7AD6CD4D68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8" name="Text Box 7">
          <a:extLst>
            <a:ext uri="{FF2B5EF4-FFF2-40B4-BE49-F238E27FC236}">
              <a16:creationId xmlns:a16="http://schemas.microsoft.com/office/drawing/2014/main" id="{63E34067-606A-42B2-AD16-4137CD10CE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19" name="Text Box 7">
          <a:extLst>
            <a:ext uri="{FF2B5EF4-FFF2-40B4-BE49-F238E27FC236}">
              <a16:creationId xmlns:a16="http://schemas.microsoft.com/office/drawing/2014/main" id="{A84F0FE8-E4B1-4B92-9709-A01FAABD71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0" name="Text Box 7">
          <a:extLst>
            <a:ext uri="{FF2B5EF4-FFF2-40B4-BE49-F238E27FC236}">
              <a16:creationId xmlns:a16="http://schemas.microsoft.com/office/drawing/2014/main" id="{F20AADE7-39AC-433F-9038-C4E6BC6E70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1" name="Text Box 7">
          <a:extLst>
            <a:ext uri="{FF2B5EF4-FFF2-40B4-BE49-F238E27FC236}">
              <a16:creationId xmlns:a16="http://schemas.microsoft.com/office/drawing/2014/main" id="{2FCD4043-A77F-4256-B4B8-4493F28336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2" name="Text Box 7">
          <a:extLst>
            <a:ext uri="{FF2B5EF4-FFF2-40B4-BE49-F238E27FC236}">
              <a16:creationId xmlns:a16="http://schemas.microsoft.com/office/drawing/2014/main" id="{CBD7EBA9-E1D7-4012-AC68-9E7F0F43D9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3" name="Text Box 7">
          <a:extLst>
            <a:ext uri="{FF2B5EF4-FFF2-40B4-BE49-F238E27FC236}">
              <a16:creationId xmlns:a16="http://schemas.microsoft.com/office/drawing/2014/main" id="{2DE1C176-8F13-4033-AD39-C6768CE2A9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4" name="Text Box 7">
          <a:extLst>
            <a:ext uri="{FF2B5EF4-FFF2-40B4-BE49-F238E27FC236}">
              <a16:creationId xmlns:a16="http://schemas.microsoft.com/office/drawing/2014/main" id="{7D01C145-1798-40E5-844C-C03959D70F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5" name="Text Box 7">
          <a:extLst>
            <a:ext uri="{FF2B5EF4-FFF2-40B4-BE49-F238E27FC236}">
              <a16:creationId xmlns:a16="http://schemas.microsoft.com/office/drawing/2014/main" id="{57C211F8-2F70-451E-8A08-7E62A0383A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6" name="Text Box 7">
          <a:extLst>
            <a:ext uri="{FF2B5EF4-FFF2-40B4-BE49-F238E27FC236}">
              <a16:creationId xmlns:a16="http://schemas.microsoft.com/office/drawing/2014/main" id="{647D475D-2CCC-4E03-8AE8-CBB0228426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7" name="Text Box 7">
          <a:extLst>
            <a:ext uri="{FF2B5EF4-FFF2-40B4-BE49-F238E27FC236}">
              <a16:creationId xmlns:a16="http://schemas.microsoft.com/office/drawing/2014/main" id="{A56F6B49-E650-4CBB-B718-763818A4F3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8" name="Text Box 7">
          <a:extLst>
            <a:ext uri="{FF2B5EF4-FFF2-40B4-BE49-F238E27FC236}">
              <a16:creationId xmlns:a16="http://schemas.microsoft.com/office/drawing/2014/main" id="{D79CBEF0-BCE6-41A0-A507-92FA631FD2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29" name="Text Box 7">
          <a:extLst>
            <a:ext uri="{FF2B5EF4-FFF2-40B4-BE49-F238E27FC236}">
              <a16:creationId xmlns:a16="http://schemas.microsoft.com/office/drawing/2014/main" id="{7C15CB96-358A-44D8-A9CB-1BFBF804AD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0" name="Text Box 7">
          <a:extLst>
            <a:ext uri="{FF2B5EF4-FFF2-40B4-BE49-F238E27FC236}">
              <a16:creationId xmlns:a16="http://schemas.microsoft.com/office/drawing/2014/main" id="{E2CE0D0A-58F5-4200-B2C6-9A5C8580A9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1" name="Text Box 7">
          <a:extLst>
            <a:ext uri="{FF2B5EF4-FFF2-40B4-BE49-F238E27FC236}">
              <a16:creationId xmlns:a16="http://schemas.microsoft.com/office/drawing/2014/main" id="{593F464C-9907-4426-A711-17AAE29F13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2" name="Text Box 7">
          <a:extLst>
            <a:ext uri="{FF2B5EF4-FFF2-40B4-BE49-F238E27FC236}">
              <a16:creationId xmlns:a16="http://schemas.microsoft.com/office/drawing/2014/main" id="{8EA1D4E1-C398-4E67-BCBF-2F6C2E4D56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3" name="Text Box 7">
          <a:extLst>
            <a:ext uri="{FF2B5EF4-FFF2-40B4-BE49-F238E27FC236}">
              <a16:creationId xmlns:a16="http://schemas.microsoft.com/office/drawing/2014/main" id="{DFACD2B5-5CEA-4EE0-AF0E-B915D14645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4" name="Text Box 7">
          <a:extLst>
            <a:ext uri="{FF2B5EF4-FFF2-40B4-BE49-F238E27FC236}">
              <a16:creationId xmlns:a16="http://schemas.microsoft.com/office/drawing/2014/main" id="{7757B861-6375-43BF-93F2-644AAD6B2B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5" name="Text Box 7">
          <a:extLst>
            <a:ext uri="{FF2B5EF4-FFF2-40B4-BE49-F238E27FC236}">
              <a16:creationId xmlns:a16="http://schemas.microsoft.com/office/drawing/2014/main" id="{FFD828D3-A040-448E-8971-A8A5289DE2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6" name="Text Box 7">
          <a:extLst>
            <a:ext uri="{FF2B5EF4-FFF2-40B4-BE49-F238E27FC236}">
              <a16:creationId xmlns:a16="http://schemas.microsoft.com/office/drawing/2014/main" id="{FB1C7CFF-38FD-4CEF-84DF-1B06428F63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7" name="Text Box 7">
          <a:extLst>
            <a:ext uri="{FF2B5EF4-FFF2-40B4-BE49-F238E27FC236}">
              <a16:creationId xmlns:a16="http://schemas.microsoft.com/office/drawing/2014/main" id="{C82FFCB6-B81C-41F7-BBF3-637C9EE918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8" name="Text Box 7">
          <a:extLst>
            <a:ext uri="{FF2B5EF4-FFF2-40B4-BE49-F238E27FC236}">
              <a16:creationId xmlns:a16="http://schemas.microsoft.com/office/drawing/2014/main" id="{216D64FC-4BA2-4732-8E01-4F14569E0C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39" name="Text Box 7">
          <a:extLst>
            <a:ext uri="{FF2B5EF4-FFF2-40B4-BE49-F238E27FC236}">
              <a16:creationId xmlns:a16="http://schemas.microsoft.com/office/drawing/2014/main" id="{F05A6365-F021-4E98-B4F7-F32B439EB5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0" name="Text Box 7">
          <a:extLst>
            <a:ext uri="{FF2B5EF4-FFF2-40B4-BE49-F238E27FC236}">
              <a16:creationId xmlns:a16="http://schemas.microsoft.com/office/drawing/2014/main" id="{F279C771-BAFB-41E3-837D-725BB1DCDD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1" name="Text Box 7">
          <a:extLst>
            <a:ext uri="{FF2B5EF4-FFF2-40B4-BE49-F238E27FC236}">
              <a16:creationId xmlns:a16="http://schemas.microsoft.com/office/drawing/2014/main" id="{965FACFD-0B87-4A46-97F9-41F401FDBA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2" name="Text Box 7">
          <a:extLst>
            <a:ext uri="{FF2B5EF4-FFF2-40B4-BE49-F238E27FC236}">
              <a16:creationId xmlns:a16="http://schemas.microsoft.com/office/drawing/2014/main" id="{836D3158-C3C7-4153-BB31-3ACF44370E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3" name="Text Box 7">
          <a:extLst>
            <a:ext uri="{FF2B5EF4-FFF2-40B4-BE49-F238E27FC236}">
              <a16:creationId xmlns:a16="http://schemas.microsoft.com/office/drawing/2014/main" id="{46E0ED83-88B1-4C68-B989-964BF4DDEE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4" name="Text Box 7">
          <a:extLst>
            <a:ext uri="{FF2B5EF4-FFF2-40B4-BE49-F238E27FC236}">
              <a16:creationId xmlns:a16="http://schemas.microsoft.com/office/drawing/2014/main" id="{3FA0DB93-C962-462D-80B7-741E86238F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5" name="Text Box 7">
          <a:extLst>
            <a:ext uri="{FF2B5EF4-FFF2-40B4-BE49-F238E27FC236}">
              <a16:creationId xmlns:a16="http://schemas.microsoft.com/office/drawing/2014/main" id="{67D38DAB-3AB1-4EC4-A75D-4CC2AB5C09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6" name="Text Box 7">
          <a:extLst>
            <a:ext uri="{FF2B5EF4-FFF2-40B4-BE49-F238E27FC236}">
              <a16:creationId xmlns:a16="http://schemas.microsoft.com/office/drawing/2014/main" id="{4007A538-48D0-46E1-8B18-1388C7DB42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7" name="Text Box 7">
          <a:extLst>
            <a:ext uri="{FF2B5EF4-FFF2-40B4-BE49-F238E27FC236}">
              <a16:creationId xmlns:a16="http://schemas.microsoft.com/office/drawing/2014/main" id="{0CDC8280-52BF-49CC-8DEE-CF5288AB81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8" name="Text Box 7">
          <a:extLst>
            <a:ext uri="{FF2B5EF4-FFF2-40B4-BE49-F238E27FC236}">
              <a16:creationId xmlns:a16="http://schemas.microsoft.com/office/drawing/2014/main" id="{455CC718-49DE-4411-8E9D-30B092F862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49" name="Text Box 7">
          <a:extLst>
            <a:ext uri="{FF2B5EF4-FFF2-40B4-BE49-F238E27FC236}">
              <a16:creationId xmlns:a16="http://schemas.microsoft.com/office/drawing/2014/main" id="{97327D5A-6F40-402C-8B00-3E11CE4C26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0" name="Text Box 7">
          <a:extLst>
            <a:ext uri="{FF2B5EF4-FFF2-40B4-BE49-F238E27FC236}">
              <a16:creationId xmlns:a16="http://schemas.microsoft.com/office/drawing/2014/main" id="{CEC74C4E-B803-49A7-8F63-4ECDB0F5BC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1" name="Text Box 7">
          <a:extLst>
            <a:ext uri="{FF2B5EF4-FFF2-40B4-BE49-F238E27FC236}">
              <a16:creationId xmlns:a16="http://schemas.microsoft.com/office/drawing/2014/main" id="{C91CB435-509C-4BDC-BDA0-514ABCB1F1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2" name="Text Box 7">
          <a:extLst>
            <a:ext uri="{FF2B5EF4-FFF2-40B4-BE49-F238E27FC236}">
              <a16:creationId xmlns:a16="http://schemas.microsoft.com/office/drawing/2014/main" id="{FF8D046F-FC56-4459-99DB-D19B74A967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3" name="Text Box 7">
          <a:extLst>
            <a:ext uri="{FF2B5EF4-FFF2-40B4-BE49-F238E27FC236}">
              <a16:creationId xmlns:a16="http://schemas.microsoft.com/office/drawing/2014/main" id="{7B6C5020-D7DE-4B63-978C-2F1B8DB58E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4" name="Text Box 7">
          <a:extLst>
            <a:ext uri="{FF2B5EF4-FFF2-40B4-BE49-F238E27FC236}">
              <a16:creationId xmlns:a16="http://schemas.microsoft.com/office/drawing/2014/main" id="{3E815B47-03F2-4EBF-81A1-DD8BF49D61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5" name="Text Box 7">
          <a:extLst>
            <a:ext uri="{FF2B5EF4-FFF2-40B4-BE49-F238E27FC236}">
              <a16:creationId xmlns:a16="http://schemas.microsoft.com/office/drawing/2014/main" id="{BFB64F1D-B076-4B1D-AFE5-649DCFD276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6" name="Text Box 7">
          <a:extLst>
            <a:ext uri="{FF2B5EF4-FFF2-40B4-BE49-F238E27FC236}">
              <a16:creationId xmlns:a16="http://schemas.microsoft.com/office/drawing/2014/main" id="{85F32865-1BFE-4C3E-AB06-C776A61CB8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7" name="Text Box 7">
          <a:extLst>
            <a:ext uri="{FF2B5EF4-FFF2-40B4-BE49-F238E27FC236}">
              <a16:creationId xmlns:a16="http://schemas.microsoft.com/office/drawing/2014/main" id="{129EF0A6-ABE5-4F95-9757-BA42418DE6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8" name="Text Box 7">
          <a:extLst>
            <a:ext uri="{FF2B5EF4-FFF2-40B4-BE49-F238E27FC236}">
              <a16:creationId xmlns:a16="http://schemas.microsoft.com/office/drawing/2014/main" id="{7A5816D6-5932-4A38-B455-8E79F1DAD9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59" name="Text Box 7">
          <a:extLst>
            <a:ext uri="{FF2B5EF4-FFF2-40B4-BE49-F238E27FC236}">
              <a16:creationId xmlns:a16="http://schemas.microsoft.com/office/drawing/2014/main" id="{14DC4A79-ED1E-4873-94C9-CAFD7ED984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0" name="Text Box 7">
          <a:extLst>
            <a:ext uri="{FF2B5EF4-FFF2-40B4-BE49-F238E27FC236}">
              <a16:creationId xmlns:a16="http://schemas.microsoft.com/office/drawing/2014/main" id="{E3A3A5C2-7C5C-4A75-9E6B-984ACCCE15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1" name="Text Box 7">
          <a:extLst>
            <a:ext uri="{FF2B5EF4-FFF2-40B4-BE49-F238E27FC236}">
              <a16:creationId xmlns:a16="http://schemas.microsoft.com/office/drawing/2014/main" id="{304BF91D-0EE9-4F9E-8DAF-6367F621BB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2" name="Text Box 7">
          <a:extLst>
            <a:ext uri="{FF2B5EF4-FFF2-40B4-BE49-F238E27FC236}">
              <a16:creationId xmlns:a16="http://schemas.microsoft.com/office/drawing/2014/main" id="{F91BA329-EF15-47F6-8F04-8FEEF94FD9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3" name="Text Box 7">
          <a:extLst>
            <a:ext uri="{FF2B5EF4-FFF2-40B4-BE49-F238E27FC236}">
              <a16:creationId xmlns:a16="http://schemas.microsoft.com/office/drawing/2014/main" id="{48E0A794-26E1-412B-8FEE-CE0ED7A026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4" name="Text Box 7">
          <a:extLst>
            <a:ext uri="{FF2B5EF4-FFF2-40B4-BE49-F238E27FC236}">
              <a16:creationId xmlns:a16="http://schemas.microsoft.com/office/drawing/2014/main" id="{E1B4585E-20D6-40B8-A14E-9F34948862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5" name="Text Box 7">
          <a:extLst>
            <a:ext uri="{FF2B5EF4-FFF2-40B4-BE49-F238E27FC236}">
              <a16:creationId xmlns:a16="http://schemas.microsoft.com/office/drawing/2014/main" id="{6F63C7E2-8320-4A76-99D4-F8AFB0E343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6" name="Text Box 7">
          <a:extLst>
            <a:ext uri="{FF2B5EF4-FFF2-40B4-BE49-F238E27FC236}">
              <a16:creationId xmlns:a16="http://schemas.microsoft.com/office/drawing/2014/main" id="{D44D911D-4FA6-4DF4-8256-36804A9B54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7" name="Text Box 7">
          <a:extLst>
            <a:ext uri="{FF2B5EF4-FFF2-40B4-BE49-F238E27FC236}">
              <a16:creationId xmlns:a16="http://schemas.microsoft.com/office/drawing/2014/main" id="{7776FFC4-01A3-4FCC-BAD8-D353182611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8" name="Text Box 7">
          <a:extLst>
            <a:ext uri="{FF2B5EF4-FFF2-40B4-BE49-F238E27FC236}">
              <a16:creationId xmlns:a16="http://schemas.microsoft.com/office/drawing/2014/main" id="{0BA2C97E-C43B-4475-886E-0D7EAD025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69" name="Text Box 7">
          <a:extLst>
            <a:ext uri="{FF2B5EF4-FFF2-40B4-BE49-F238E27FC236}">
              <a16:creationId xmlns:a16="http://schemas.microsoft.com/office/drawing/2014/main" id="{9812DD5D-B11E-487C-B6A4-993D31FB19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0" name="Text Box 7">
          <a:extLst>
            <a:ext uri="{FF2B5EF4-FFF2-40B4-BE49-F238E27FC236}">
              <a16:creationId xmlns:a16="http://schemas.microsoft.com/office/drawing/2014/main" id="{7192C29D-AB82-45F2-977D-B32418E534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1" name="Text Box 7">
          <a:extLst>
            <a:ext uri="{FF2B5EF4-FFF2-40B4-BE49-F238E27FC236}">
              <a16:creationId xmlns:a16="http://schemas.microsoft.com/office/drawing/2014/main" id="{11CBBE9E-A7B5-4CB7-A9F8-3E46E0A206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2" name="Text Box 7">
          <a:extLst>
            <a:ext uri="{FF2B5EF4-FFF2-40B4-BE49-F238E27FC236}">
              <a16:creationId xmlns:a16="http://schemas.microsoft.com/office/drawing/2014/main" id="{87C5EC20-1FAD-4ABF-AD4F-7C0602DED5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3" name="Text Box 7">
          <a:extLst>
            <a:ext uri="{FF2B5EF4-FFF2-40B4-BE49-F238E27FC236}">
              <a16:creationId xmlns:a16="http://schemas.microsoft.com/office/drawing/2014/main" id="{A3015A50-8B1C-4258-8147-C01EBAD731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4" name="Text Box 7">
          <a:extLst>
            <a:ext uri="{FF2B5EF4-FFF2-40B4-BE49-F238E27FC236}">
              <a16:creationId xmlns:a16="http://schemas.microsoft.com/office/drawing/2014/main" id="{468B8AA3-FF96-4A8A-B1B7-A96FC17392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5" name="Text Box 7">
          <a:extLst>
            <a:ext uri="{FF2B5EF4-FFF2-40B4-BE49-F238E27FC236}">
              <a16:creationId xmlns:a16="http://schemas.microsoft.com/office/drawing/2014/main" id="{72DDD015-EA08-4A4E-B82E-A6FE767C2E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6" name="Text Box 7">
          <a:extLst>
            <a:ext uri="{FF2B5EF4-FFF2-40B4-BE49-F238E27FC236}">
              <a16:creationId xmlns:a16="http://schemas.microsoft.com/office/drawing/2014/main" id="{6D9E2568-2B0A-4076-8F02-C0652C926F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7" name="Text Box 7">
          <a:extLst>
            <a:ext uri="{FF2B5EF4-FFF2-40B4-BE49-F238E27FC236}">
              <a16:creationId xmlns:a16="http://schemas.microsoft.com/office/drawing/2014/main" id="{29D66ED0-3AD1-4231-B5FF-35BE8D63845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8" name="Text Box 7">
          <a:extLst>
            <a:ext uri="{FF2B5EF4-FFF2-40B4-BE49-F238E27FC236}">
              <a16:creationId xmlns:a16="http://schemas.microsoft.com/office/drawing/2014/main" id="{FD299507-9CE2-4687-BE54-7D4BAA1FC6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79" name="Text Box 7">
          <a:extLst>
            <a:ext uri="{FF2B5EF4-FFF2-40B4-BE49-F238E27FC236}">
              <a16:creationId xmlns:a16="http://schemas.microsoft.com/office/drawing/2014/main" id="{F7AA4DA9-15AD-45EA-9062-254C07E42B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0" name="Text Box 7">
          <a:extLst>
            <a:ext uri="{FF2B5EF4-FFF2-40B4-BE49-F238E27FC236}">
              <a16:creationId xmlns:a16="http://schemas.microsoft.com/office/drawing/2014/main" id="{F845249D-213E-4ABD-8866-C29A3F025F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1" name="Text Box 7">
          <a:extLst>
            <a:ext uri="{FF2B5EF4-FFF2-40B4-BE49-F238E27FC236}">
              <a16:creationId xmlns:a16="http://schemas.microsoft.com/office/drawing/2014/main" id="{31FDD047-469D-4684-B2EE-5165F893A1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2" name="Text Box 7">
          <a:extLst>
            <a:ext uri="{FF2B5EF4-FFF2-40B4-BE49-F238E27FC236}">
              <a16:creationId xmlns:a16="http://schemas.microsoft.com/office/drawing/2014/main" id="{4440669D-81AF-4381-BCBF-D4279E000B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3" name="Text Box 7">
          <a:extLst>
            <a:ext uri="{FF2B5EF4-FFF2-40B4-BE49-F238E27FC236}">
              <a16:creationId xmlns:a16="http://schemas.microsoft.com/office/drawing/2014/main" id="{703C1AFB-1207-48A4-B3CF-40696C8590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4" name="Text Box 7">
          <a:extLst>
            <a:ext uri="{FF2B5EF4-FFF2-40B4-BE49-F238E27FC236}">
              <a16:creationId xmlns:a16="http://schemas.microsoft.com/office/drawing/2014/main" id="{C3552A85-5AC8-49F7-9B1E-6D1608FA63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5" name="Text Box 7">
          <a:extLst>
            <a:ext uri="{FF2B5EF4-FFF2-40B4-BE49-F238E27FC236}">
              <a16:creationId xmlns:a16="http://schemas.microsoft.com/office/drawing/2014/main" id="{A1D78745-2403-4F25-8EE1-51A3D537CC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6" name="Text Box 7">
          <a:extLst>
            <a:ext uri="{FF2B5EF4-FFF2-40B4-BE49-F238E27FC236}">
              <a16:creationId xmlns:a16="http://schemas.microsoft.com/office/drawing/2014/main" id="{59978CFF-75FC-4B7F-B911-C2A6CA79B1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7" name="Text Box 7">
          <a:extLst>
            <a:ext uri="{FF2B5EF4-FFF2-40B4-BE49-F238E27FC236}">
              <a16:creationId xmlns:a16="http://schemas.microsoft.com/office/drawing/2014/main" id="{E5545882-C20E-41E5-A2BA-CDE4533B3A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8" name="Text Box 7">
          <a:extLst>
            <a:ext uri="{FF2B5EF4-FFF2-40B4-BE49-F238E27FC236}">
              <a16:creationId xmlns:a16="http://schemas.microsoft.com/office/drawing/2014/main" id="{B14B5AB3-EF3D-401A-AF5E-64A4AD8896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89" name="Text Box 7">
          <a:extLst>
            <a:ext uri="{FF2B5EF4-FFF2-40B4-BE49-F238E27FC236}">
              <a16:creationId xmlns:a16="http://schemas.microsoft.com/office/drawing/2014/main" id="{F9A2CAB5-A5AB-4E20-8741-9C4FD8D319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90" name="Text Box 7">
          <a:extLst>
            <a:ext uri="{FF2B5EF4-FFF2-40B4-BE49-F238E27FC236}">
              <a16:creationId xmlns:a16="http://schemas.microsoft.com/office/drawing/2014/main" id="{AA48D96E-9B11-4FE9-B551-5964BD5D2B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91" name="Text Box 7">
          <a:extLst>
            <a:ext uri="{FF2B5EF4-FFF2-40B4-BE49-F238E27FC236}">
              <a16:creationId xmlns:a16="http://schemas.microsoft.com/office/drawing/2014/main" id="{5AD52312-D7F5-493D-843F-B8DAEF0FCB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92" name="Text Box 7">
          <a:extLst>
            <a:ext uri="{FF2B5EF4-FFF2-40B4-BE49-F238E27FC236}">
              <a16:creationId xmlns:a16="http://schemas.microsoft.com/office/drawing/2014/main" id="{129E3CA2-DCAC-48CB-9811-8B0CE79021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93" name="Text Box 7">
          <a:extLst>
            <a:ext uri="{FF2B5EF4-FFF2-40B4-BE49-F238E27FC236}">
              <a16:creationId xmlns:a16="http://schemas.microsoft.com/office/drawing/2014/main" id="{EE88A3D4-93DE-421F-9CFB-C6D896FCBC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94" name="Text Box 7">
          <a:extLst>
            <a:ext uri="{FF2B5EF4-FFF2-40B4-BE49-F238E27FC236}">
              <a16:creationId xmlns:a16="http://schemas.microsoft.com/office/drawing/2014/main" id="{FE8E0504-1DFE-48BA-8BE6-AD09164C79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95" name="Text Box 7">
          <a:extLst>
            <a:ext uri="{FF2B5EF4-FFF2-40B4-BE49-F238E27FC236}">
              <a16:creationId xmlns:a16="http://schemas.microsoft.com/office/drawing/2014/main" id="{26560F72-857B-420F-918B-4AA7D3B8AE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196" name="Text Box 7">
          <a:extLst>
            <a:ext uri="{FF2B5EF4-FFF2-40B4-BE49-F238E27FC236}">
              <a16:creationId xmlns:a16="http://schemas.microsoft.com/office/drawing/2014/main" id="{D4BD6C55-21F3-4949-9252-5CA0226B19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97" name="Text Box 7">
          <a:extLst>
            <a:ext uri="{FF2B5EF4-FFF2-40B4-BE49-F238E27FC236}">
              <a16:creationId xmlns:a16="http://schemas.microsoft.com/office/drawing/2014/main" id="{18B6CBBC-B333-4082-80EB-142321EA81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98" name="Text Box 7">
          <a:extLst>
            <a:ext uri="{FF2B5EF4-FFF2-40B4-BE49-F238E27FC236}">
              <a16:creationId xmlns:a16="http://schemas.microsoft.com/office/drawing/2014/main" id="{B7655ED9-5961-4D6C-A40B-F55229A189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199" name="Text Box 7">
          <a:extLst>
            <a:ext uri="{FF2B5EF4-FFF2-40B4-BE49-F238E27FC236}">
              <a16:creationId xmlns:a16="http://schemas.microsoft.com/office/drawing/2014/main" id="{817D1716-3514-4B4C-B97F-EE347A8C45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0" name="Text Box 7">
          <a:extLst>
            <a:ext uri="{FF2B5EF4-FFF2-40B4-BE49-F238E27FC236}">
              <a16:creationId xmlns:a16="http://schemas.microsoft.com/office/drawing/2014/main" id="{7884A8C2-7A14-4CD1-916D-A0426634D5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1" name="Text Box 7">
          <a:extLst>
            <a:ext uri="{FF2B5EF4-FFF2-40B4-BE49-F238E27FC236}">
              <a16:creationId xmlns:a16="http://schemas.microsoft.com/office/drawing/2014/main" id="{AEBD5367-B020-447A-9D18-0CCC97821E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2" name="Text Box 7">
          <a:extLst>
            <a:ext uri="{FF2B5EF4-FFF2-40B4-BE49-F238E27FC236}">
              <a16:creationId xmlns:a16="http://schemas.microsoft.com/office/drawing/2014/main" id="{FCDA5D9C-4304-4736-AD1A-4CF1B057A0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3" name="Text Box 7">
          <a:extLst>
            <a:ext uri="{FF2B5EF4-FFF2-40B4-BE49-F238E27FC236}">
              <a16:creationId xmlns:a16="http://schemas.microsoft.com/office/drawing/2014/main" id="{93BD1454-0E5F-48AF-85C2-F183DB5E84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4" name="Text Box 7">
          <a:extLst>
            <a:ext uri="{FF2B5EF4-FFF2-40B4-BE49-F238E27FC236}">
              <a16:creationId xmlns:a16="http://schemas.microsoft.com/office/drawing/2014/main" id="{041C17E6-1D51-4A6E-8B21-1DFB25ADFE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5" name="Text Box 7">
          <a:extLst>
            <a:ext uri="{FF2B5EF4-FFF2-40B4-BE49-F238E27FC236}">
              <a16:creationId xmlns:a16="http://schemas.microsoft.com/office/drawing/2014/main" id="{FAFC09EC-FC22-4E1E-8084-9F21D49F6B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6" name="Text Box 7">
          <a:extLst>
            <a:ext uri="{FF2B5EF4-FFF2-40B4-BE49-F238E27FC236}">
              <a16:creationId xmlns:a16="http://schemas.microsoft.com/office/drawing/2014/main" id="{4D5FE6EE-D7F8-43F3-B02F-9D17352DA6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7" name="Text Box 7">
          <a:extLst>
            <a:ext uri="{FF2B5EF4-FFF2-40B4-BE49-F238E27FC236}">
              <a16:creationId xmlns:a16="http://schemas.microsoft.com/office/drawing/2014/main" id="{BBC3D059-AFCE-4DE6-AF8B-16333845D2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8" name="Text Box 7">
          <a:extLst>
            <a:ext uri="{FF2B5EF4-FFF2-40B4-BE49-F238E27FC236}">
              <a16:creationId xmlns:a16="http://schemas.microsoft.com/office/drawing/2014/main" id="{5FE4A49E-94EC-4A3E-8819-EAC74B1483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09" name="Text Box 7">
          <a:extLst>
            <a:ext uri="{FF2B5EF4-FFF2-40B4-BE49-F238E27FC236}">
              <a16:creationId xmlns:a16="http://schemas.microsoft.com/office/drawing/2014/main" id="{D28DEB7A-6923-4D8F-A245-5D52DF2DB0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0" name="Text Box 7">
          <a:extLst>
            <a:ext uri="{FF2B5EF4-FFF2-40B4-BE49-F238E27FC236}">
              <a16:creationId xmlns:a16="http://schemas.microsoft.com/office/drawing/2014/main" id="{E8997872-6E9E-464A-868B-E9C255FE1D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1" name="Text Box 7">
          <a:extLst>
            <a:ext uri="{FF2B5EF4-FFF2-40B4-BE49-F238E27FC236}">
              <a16:creationId xmlns:a16="http://schemas.microsoft.com/office/drawing/2014/main" id="{5E1E1805-B6DB-444B-828F-266BF85DA7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2" name="Text Box 7">
          <a:extLst>
            <a:ext uri="{FF2B5EF4-FFF2-40B4-BE49-F238E27FC236}">
              <a16:creationId xmlns:a16="http://schemas.microsoft.com/office/drawing/2014/main" id="{1C69F0F8-1233-4B9B-AD67-4D1D4E7766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3" name="Text Box 7">
          <a:extLst>
            <a:ext uri="{FF2B5EF4-FFF2-40B4-BE49-F238E27FC236}">
              <a16:creationId xmlns:a16="http://schemas.microsoft.com/office/drawing/2014/main" id="{302DC362-37EC-4143-84A2-1E251431C5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4" name="Text Box 7">
          <a:extLst>
            <a:ext uri="{FF2B5EF4-FFF2-40B4-BE49-F238E27FC236}">
              <a16:creationId xmlns:a16="http://schemas.microsoft.com/office/drawing/2014/main" id="{E7369362-0C05-4FFD-B6A9-ACEC7761C6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5" name="Text Box 7">
          <a:extLst>
            <a:ext uri="{FF2B5EF4-FFF2-40B4-BE49-F238E27FC236}">
              <a16:creationId xmlns:a16="http://schemas.microsoft.com/office/drawing/2014/main" id="{5BE0DCE3-64BA-4E21-9272-FF203B43CE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6" name="Text Box 7">
          <a:extLst>
            <a:ext uri="{FF2B5EF4-FFF2-40B4-BE49-F238E27FC236}">
              <a16:creationId xmlns:a16="http://schemas.microsoft.com/office/drawing/2014/main" id="{F757583E-E178-4FAC-98F3-D65297F80E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7" name="Text Box 7">
          <a:extLst>
            <a:ext uri="{FF2B5EF4-FFF2-40B4-BE49-F238E27FC236}">
              <a16:creationId xmlns:a16="http://schemas.microsoft.com/office/drawing/2014/main" id="{099E4CFA-0DDF-40CD-954A-CCB8416FE2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8" name="Text Box 7">
          <a:extLst>
            <a:ext uri="{FF2B5EF4-FFF2-40B4-BE49-F238E27FC236}">
              <a16:creationId xmlns:a16="http://schemas.microsoft.com/office/drawing/2014/main" id="{968526C6-5A60-45DF-9CAB-D97D768621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19" name="Text Box 7">
          <a:extLst>
            <a:ext uri="{FF2B5EF4-FFF2-40B4-BE49-F238E27FC236}">
              <a16:creationId xmlns:a16="http://schemas.microsoft.com/office/drawing/2014/main" id="{3FB4D4AD-8F5F-40C9-B898-CFAD6C4FBA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0" name="Text Box 7">
          <a:extLst>
            <a:ext uri="{FF2B5EF4-FFF2-40B4-BE49-F238E27FC236}">
              <a16:creationId xmlns:a16="http://schemas.microsoft.com/office/drawing/2014/main" id="{5B8D0D04-612B-4C38-BAD3-7C4B0DFE5A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1" name="Text Box 7">
          <a:extLst>
            <a:ext uri="{FF2B5EF4-FFF2-40B4-BE49-F238E27FC236}">
              <a16:creationId xmlns:a16="http://schemas.microsoft.com/office/drawing/2014/main" id="{9605C432-CE61-44D2-9135-2A0011ADBE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2" name="Text Box 7">
          <a:extLst>
            <a:ext uri="{FF2B5EF4-FFF2-40B4-BE49-F238E27FC236}">
              <a16:creationId xmlns:a16="http://schemas.microsoft.com/office/drawing/2014/main" id="{412FDC4E-A88E-47BD-84D6-4DE0EE979A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3" name="Text Box 7">
          <a:extLst>
            <a:ext uri="{FF2B5EF4-FFF2-40B4-BE49-F238E27FC236}">
              <a16:creationId xmlns:a16="http://schemas.microsoft.com/office/drawing/2014/main" id="{0924E583-A0EE-493E-94CF-0DF69081C8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4" name="Text Box 7">
          <a:extLst>
            <a:ext uri="{FF2B5EF4-FFF2-40B4-BE49-F238E27FC236}">
              <a16:creationId xmlns:a16="http://schemas.microsoft.com/office/drawing/2014/main" id="{55A5B584-1F6D-492D-9928-74D998594E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5" name="Text Box 7">
          <a:extLst>
            <a:ext uri="{FF2B5EF4-FFF2-40B4-BE49-F238E27FC236}">
              <a16:creationId xmlns:a16="http://schemas.microsoft.com/office/drawing/2014/main" id="{55BC6BFA-7492-496E-AD95-9E025B2AD0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6" name="Text Box 7">
          <a:extLst>
            <a:ext uri="{FF2B5EF4-FFF2-40B4-BE49-F238E27FC236}">
              <a16:creationId xmlns:a16="http://schemas.microsoft.com/office/drawing/2014/main" id="{B9833BC3-06CB-4E5D-9648-FD4AC37075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7" name="Text Box 7">
          <a:extLst>
            <a:ext uri="{FF2B5EF4-FFF2-40B4-BE49-F238E27FC236}">
              <a16:creationId xmlns:a16="http://schemas.microsoft.com/office/drawing/2014/main" id="{737F3067-6670-44B2-9743-612E1AF111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8" name="Text Box 7">
          <a:extLst>
            <a:ext uri="{FF2B5EF4-FFF2-40B4-BE49-F238E27FC236}">
              <a16:creationId xmlns:a16="http://schemas.microsoft.com/office/drawing/2014/main" id="{23B131E5-52AA-4B0D-A820-C84D4198DA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29" name="Text Box 7">
          <a:extLst>
            <a:ext uri="{FF2B5EF4-FFF2-40B4-BE49-F238E27FC236}">
              <a16:creationId xmlns:a16="http://schemas.microsoft.com/office/drawing/2014/main" id="{526286CF-1179-4D4C-A89C-F97ECD319A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0" name="Text Box 7">
          <a:extLst>
            <a:ext uri="{FF2B5EF4-FFF2-40B4-BE49-F238E27FC236}">
              <a16:creationId xmlns:a16="http://schemas.microsoft.com/office/drawing/2014/main" id="{7728315A-1F4F-4202-AD9A-3624764CF4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1" name="Text Box 7">
          <a:extLst>
            <a:ext uri="{FF2B5EF4-FFF2-40B4-BE49-F238E27FC236}">
              <a16:creationId xmlns:a16="http://schemas.microsoft.com/office/drawing/2014/main" id="{35685254-C2B5-429A-A943-559A62E27B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2" name="Text Box 7">
          <a:extLst>
            <a:ext uri="{FF2B5EF4-FFF2-40B4-BE49-F238E27FC236}">
              <a16:creationId xmlns:a16="http://schemas.microsoft.com/office/drawing/2014/main" id="{864A59E8-3B38-41F2-9BFA-D5AFE0E7D0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3" name="Text Box 7">
          <a:extLst>
            <a:ext uri="{FF2B5EF4-FFF2-40B4-BE49-F238E27FC236}">
              <a16:creationId xmlns:a16="http://schemas.microsoft.com/office/drawing/2014/main" id="{BBC744A6-8663-42D7-AB56-815159F696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4" name="Text Box 7">
          <a:extLst>
            <a:ext uri="{FF2B5EF4-FFF2-40B4-BE49-F238E27FC236}">
              <a16:creationId xmlns:a16="http://schemas.microsoft.com/office/drawing/2014/main" id="{25495F20-DCCE-41C0-A60E-B2EDB06434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5" name="Text Box 7">
          <a:extLst>
            <a:ext uri="{FF2B5EF4-FFF2-40B4-BE49-F238E27FC236}">
              <a16:creationId xmlns:a16="http://schemas.microsoft.com/office/drawing/2014/main" id="{5608F4EA-A382-4873-967E-921179F654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6" name="Text Box 7">
          <a:extLst>
            <a:ext uri="{FF2B5EF4-FFF2-40B4-BE49-F238E27FC236}">
              <a16:creationId xmlns:a16="http://schemas.microsoft.com/office/drawing/2014/main" id="{784A3A10-E88D-48B7-864A-FFE616AE52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7" name="Text Box 7">
          <a:extLst>
            <a:ext uri="{FF2B5EF4-FFF2-40B4-BE49-F238E27FC236}">
              <a16:creationId xmlns:a16="http://schemas.microsoft.com/office/drawing/2014/main" id="{A72D9171-B1B1-41EE-8789-BFBA03C92D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8" name="Text Box 7">
          <a:extLst>
            <a:ext uri="{FF2B5EF4-FFF2-40B4-BE49-F238E27FC236}">
              <a16:creationId xmlns:a16="http://schemas.microsoft.com/office/drawing/2014/main" id="{B29E7E3D-30FD-4DE6-983E-31F20695AF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39" name="Text Box 7">
          <a:extLst>
            <a:ext uri="{FF2B5EF4-FFF2-40B4-BE49-F238E27FC236}">
              <a16:creationId xmlns:a16="http://schemas.microsoft.com/office/drawing/2014/main" id="{96410DB8-B65C-4AE1-B5F0-0B8F659C17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0" name="Text Box 7">
          <a:extLst>
            <a:ext uri="{FF2B5EF4-FFF2-40B4-BE49-F238E27FC236}">
              <a16:creationId xmlns:a16="http://schemas.microsoft.com/office/drawing/2014/main" id="{11CBAAA3-2787-47D0-A22D-A1D31C0891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1" name="Text Box 7">
          <a:extLst>
            <a:ext uri="{FF2B5EF4-FFF2-40B4-BE49-F238E27FC236}">
              <a16:creationId xmlns:a16="http://schemas.microsoft.com/office/drawing/2014/main" id="{5E7C2E2C-F6FA-47A3-8F05-28B349969A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2" name="Text Box 7">
          <a:extLst>
            <a:ext uri="{FF2B5EF4-FFF2-40B4-BE49-F238E27FC236}">
              <a16:creationId xmlns:a16="http://schemas.microsoft.com/office/drawing/2014/main" id="{0873E439-AA40-4E0E-AB02-AA77600C3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3" name="Text Box 7">
          <a:extLst>
            <a:ext uri="{FF2B5EF4-FFF2-40B4-BE49-F238E27FC236}">
              <a16:creationId xmlns:a16="http://schemas.microsoft.com/office/drawing/2014/main" id="{BAF0B62F-494B-47C4-94EA-542C629A2B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4" name="Text Box 7">
          <a:extLst>
            <a:ext uri="{FF2B5EF4-FFF2-40B4-BE49-F238E27FC236}">
              <a16:creationId xmlns:a16="http://schemas.microsoft.com/office/drawing/2014/main" id="{724B4AE6-3CC1-4AC6-8123-B7211CBED7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5" name="Text Box 7">
          <a:extLst>
            <a:ext uri="{FF2B5EF4-FFF2-40B4-BE49-F238E27FC236}">
              <a16:creationId xmlns:a16="http://schemas.microsoft.com/office/drawing/2014/main" id="{7CD79C19-162A-4D21-9900-9FB7B2BA37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6" name="Text Box 7">
          <a:extLst>
            <a:ext uri="{FF2B5EF4-FFF2-40B4-BE49-F238E27FC236}">
              <a16:creationId xmlns:a16="http://schemas.microsoft.com/office/drawing/2014/main" id="{160A6505-8941-4E2B-A0DA-23563E58DA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7" name="Text Box 7">
          <a:extLst>
            <a:ext uri="{FF2B5EF4-FFF2-40B4-BE49-F238E27FC236}">
              <a16:creationId xmlns:a16="http://schemas.microsoft.com/office/drawing/2014/main" id="{9988ED54-49D3-46E6-B135-B48C6C3697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8" name="Text Box 7">
          <a:extLst>
            <a:ext uri="{FF2B5EF4-FFF2-40B4-BE49-F238E27FC236}">
              <a16:creationId xmlns:a16="http://schemas.microsoft.com/office/drawing/2014/main" id="{BC58946F-C07C-4F8E-97AA-9153CCA999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49" name="Text Box 7">
          <a:extLst>
            <a:ext uri="{FF2B5EF4-FFF2-40B4-BE49-F238E27FC236}">
              <a16:creationId xmlns:a16="http://schemas.microsoft.com/office/drawing/2014/main" id="{064ABC62-9EF9-4496-9E2F-F574740E7D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0" name="Text Box 7">
          <a:extLst>
            <a:ext uri="{FF2B5EF4-FFF2-40B4-BE49-F238E27FC236}">
              <a16:creationId xmlns:a16="http://schemas.microsoft.com/office/drawing/2014/main" id="{B0655D8F-8F2A-4F06-92AA-C189E3B8B8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1" name="Text Box 7">
          <a:extLst>
            <a:ext uri="{FF2B5EF4-FFF2-40B4-BE49-F238E27FC236}">
              <a16:creationId xmlns:a16="http://schemas.microsoft.com/office/drawing/2014/main" id="{6F1D3B90-D988-43FE-9DB9-C97BE13A19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2" name="Text Box 7">
          <a:extLst>
            <a:ext uri="{FF2B5EF4-FFF2-40B4-BE49-F238E27FC236}">
              <a16:creationId xmlns:a16="http://schemas.microsoft.com/office/drawing/2014/main" id="{1412CF0D-9181-4D95-9541-E0FF34F179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3" name="Text Box 7">
          <a:extLst>
            <a:ext uri="{FF2B5EF4-FFF2-40B4-BE49-F238E27FC236}">
              <a16:creationId xmlns:a16="http://schemas.microsoft.com/office/drawing/2014/main" id="{38B2A8E5-2F86-4C3A-A215-0317AD6922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4" name="Text Box 7">
          <a:extLst>
            <a:ext uri="{FF2B5EF4-FFF2-40B4-BE49-F238E27FC236}">
              <a16:creationId xmlns:a16="http://schemas.microsoft.com/office/drawing/2014/main" id="{7AB3B488-EEC4-4E9C-8632-424F31F0B5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5" name="Text Box 7">
          <a:extLst>
            <a:ext uri="{FF2B5EF4-FFF2-40B4-BE49-F238E27FC236}">
              <a16:creationId xmlns:a16="http://schemas.microsoft.com/office/drawing/2014/main" id="{7F39BCC8-0C8F-4552-9E7F-EF421AE7AA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6" name="Text Box 7">
          <a:extLst>
            <a:ext uri="{FF2B5EF4-FFF2-40B4-BE49-F238E27FC236}">
              <a16:creationId xmlns:a16="http://schemas.microsoft.com/office/drawing/2014/main" id="{0F79D1C6-1DFD-4CBC-9461-20D71CC563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7" name="Text Box 7">
          <a:extLst>
            <a:ext uri="{FF2B5EF4-FFF2-40B4-BE49-F238E27FC236}">
              <a16:creationId xmlns:a16="http://schemas.microsoft.com/office/drawing/2014/main" id="{8E0293B2-E1BB-4A53-9573-D0526A10D8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8" name="Text Box 7">
          <a:extLst>
            <a:ext uri="{FF2B5EF4-FFF2-40B4-BE49-F238E27FC236}">
              <a16:creationId xmlns:a16="http://schemas.microsoft.com/office/drawing/2014/main" id="{1648F87E-9BFE-4261-BFCA-6247B709EA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59" name="Text Box 7">
          <a:extLst>
            <a:ext uri="{FF2B5EF4-FFF2-40B4-BE49-F238E27FC236}">
              <a16:creationId xmlns:a16="http://schemas.microsoft.com/office/drawing/2014/main" id="{002F2658-2E35-43FA-BE3B-4FF76AFD6F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0" name="Text Box 7">
          <a:extLst>
            <a:ext uri="{FF2B5EF4-FFF2-40B4-BE49-F238E27FC236}">
              <a16:creationId xmlns:a16="http://schemas.microsoft.com/office/drawing/2014/main" id="{4F9B7F21-2B52-464F-8E34-E254DF36BB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1" name="Text Box 7">
          <a:extLst>
            <a:ext uri="{FF2B5EF4-FFF2-40B4-BE49-F238E27FC236}">
              <a16:creationId xmlns:a16="http://schemas.microsoft.com/office/drawing/2014/main" id="{CCA2BF7F-68C8-41BF-B2AE-CB241F4797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2" name="Text Box 7">
          <a:extLst>
            <a:ext uri="{FF2B5EF4-FFF2-40B4-BE49-F238E27FC236}">
              <a16:creationId xmlns:a16="http://schemas.microsoft.com/office/drawing/2014/main" id="{7673327F-5F86-41ED-9F47-48ECF2A632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3" name="Text Box 7">
          <a:extLst>
            <a:ext uri="{FF2B5EF4-FFF2-40B4-BE49-F238E27FC236}">
              <a16:creationId xmlns:a16="http://schemas.microsoft.com/office/drawing/2014/main" id="{2B315378-D3D6-40E9-8710-7CAA4F4C59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4" name="Text Box 7">
          <a:extLst>
            <a:ext uri="{FF2B5EF4-FFF2-40B4-BE49-F238E27FC236}">
              <a16:creationId xmlns:a16="http://schemas.microsoft.com/office/drawing/2014/main" id="{54459130-EF66-4489-AC3A-761D8A74B5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5" name="Text Box 7">
          <a:extLst>
            <a:ext uri="{FF2B5EF4-FFF2-40B4-BE49-F238E27FC236}">
              <a16:creationId xmlns:a16="http://schemas.microsoft.com/office/drawing/2014/main" id="{50D44C68-C4D0-4CFB-8F54-ADE0BAD8FB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6" name="Text Box 7">
          <a:extLst>
            <a:ext uri="{FF2B5EF4-FFF2-40B4-BE49-F238E27FC236}">
              <a16:creationId xmlns:a16="http://schemas.microsoft.com/office/drawing/2014/main" id="{412FDF6F-25F9-4858-AF64-F2A98C23C7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7" name="Text Box 7">
          <a:extLst>
            <a:ext uri="{FF2B5EF4-FFF2-40B4-BE49-F238E27FC236}">
              <a16:creationId xmlns:a16="http://schemas.microsoft.com/office/drawing/2014/main" id="{E17C1E5B-F8BC-46D4-86DF-EECB47E1CF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8" name="Text Box 7">
          <a:extLst>
            <a:ext uri="{FF2B5EF4-FFF2-40B4-BE49-F238E27FC236}">
              <a16:creationId xmlns:a16="http://schemas.microsoft.com/office/drawing/2014/main" id="{DDFEEACF-235A-40CD-A5D1-8598E949D6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69" name="Text Box 7">
          <a:extLst>
            <a:ext uri="{FF2B5EF4-FFF2-40B4-BE49-F238E27FC236}">
              <a16:creationId xmlns:a16="http://schemas.microsoft.com/office/drawing/2014/main" id="{06FE2C3F-BC01-4245-8E9F-47640744E0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0" name="Text Box 7">
          <a:extLst>
            <a:ext uri="{FF2B5EF4-FFF2-40B4-BE49-F238E27FC236}">
              <a16:creationId xmlns:a16="http://schemas.microsoft.com/office/drawing/2014/main" id="{25B635BF-969A-4E4C-A127-94B957788B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1" name="Text Box 7">
          <a:extLst>
            <a:ext uri="{FF2B5EF4-FFF2-40B4-BE49-F238E27FC236}">
              <a16:creationId xmlns:a16="http://schemas.microsoft.com/office/drawing/2014/main" id="{563B6409-43A0-4ED6-A7F4-276C23464E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2" name="Text Box 7">
          <a:extLst>
            <a:ext uri="{FF2B5EF4-FFF2-40B4-BE49-F238E27FC236}">
              <a16:creationId xmlns:a16="http://schemas.microsoft.com/office/drawing/2014/main" id="{DE7513D4-A015-47BD-A7F5-76B415EEED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3" name="Text Box 7">
          <a:extLst>
            <a:ext uri="{FF2B5EF4-FFF2-40B4-BE49-F238E27FC236}">
              <a16:creationId xmlns:a16="http://schemas.microsoft.com/office/drawing/2014/main" id="{E7CD546D-539B-461A-B07C-F057703D3C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4" name="Text Box 7">
          <a:extLst>
            <a:ext uri="{FF2B5EF4-FFF2-40B4-BE49-F238E27FC236}">
              <a16:creationId xmlns:a16="http://schemas.microsoft.com/office/drawing/2014/main" id="{85D5B87B-9018-4854-97DF-34E59F60F7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5" name="Text Box 7">
          <a:extLst>
            <a:ext uri="{FF2B5EF4-FFF2-40B4-BE49-F238E27FC236}">
              <a16:creationId xmlns:a16="http://schemas.microsoft.com/office/drawing/2014/main" id="{77E6C25B-422D-412D-B8DC-7B5962D0E1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6" name="Text Box 7">
          <a:extLst>
            <a:ext uri="{FF2B5EF4-FFF2-40B4-BE49-F238E27FC236}">
              <a16:creationId xmlns:a16="http://schemas.microsoft.com/office/drawing/2014/main" id="{7FF29093-23D7-4409-950D-707FD6F42B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7" name="Text Box 7">
          <a:extLst>
            <a:ext uri="{FF2B5EF4-FFF2-40B4-BE49-F238E27FC236}">
              <a16:creationId xmlns:a16="http://schemas.microsoft.com/office/drawing/2014/main" id="{07C3A87A-AA45-4E46-8E29-6459A21530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8" name="Text Box 7">
          <a:extLst>
            <a:ext uri="{FF2B5EF4-FFF2-40B4-BE49-F238E27FC236}">
              <a16:creationId xmlns:a16="http://schemas.microsoft.com/office/drawing/2014/main" id="{6C6B1E59-A2B1-42F3-B1D1-9D52187F3B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79" name="Text Box 7">
          <a:extLst>
            <a:ext uri="{FF2B5EF4-FFF2-40B4-BE49-F238E27FC236}">
              <a16:creationId xmlns:a16="http://schemas.microsoft.com/office/drawing/2014/main" id="{00D1B5BF-EA8E-49EF-88A0-CBDC55FC44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0" name="Text Box 7">
          <a:extLst>
            <a:ext uri="{FF2B5EF4-FFF2-40B4-BE49-F238E27FC236}">
              <a16:creationId xmlns:a16="http://schemas.microsoft.com/office/drawing/2014/main" id="{FAD43E2C-68BC-4C25-8655-601692C19A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1" name="Text Box 7">
          <a:extLst>
            <a:ext uri="{FF2B5EF4-FFF2-40B4-BE49-F238E27FC236}">
              <a16:creationId xmlns:a16="http://schemas.microsoft.com/office/drawing/2014/main" id="{2C516342-C98F-426F-9132-34F3E69195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2" name="Text Box 7">
          <a:extLst>
            <a:ext uri="{FF2B5EF4-FFF2-40B4-BE49-F238E27FC236}">
              <a16:creationId xmlns:a16="http://schemas.microsoft.com/office/drawing/2014/main" id="{77313632-6825-4C20-99E3-4522D2CCCB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3" name="Text Box 7">
          <a:extLst>
            <a:ext uri="{FF2B5EF4-FFF2-40B4-BE49-F238E27FC236}">
              <a16:creationId xmlns:a16="http://schemas.microsoft.com/office/drawing/2014/main" id="{72D4FEAD-D775-419D-97E6-4314D33128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4" name="Text Box 7">
          <a:extLst>
            <a:ext uri="{FF2B5EF4-FFF2-40B4-BE49-F238E27FC236}">
              <a16:creationId xmlns:a16="http://schemas.microsoft.com/office/drawing/2014/main" id="{1875190D-18D7-4999-B68F-AC89AA3CBD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5" name="Text Box 7">
          <a:extLst>
            <a:ext uri="{FF2B5EF4-FFF2-40B4-BE49-F238E27FC236}">
              <a16:creationId xmlns:a16="http://schemas.microsoft.com/office/drawing/2014/main" id="{A8B610B7-111A-4D43-9EC7-4AA57D1FDA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6" name="Text Box 7">
          <a:extLst>
            <a:ext uri="{FF2B5EF4-FFF2-40B4-BE49-F238E27FC236}">
              <a16:creationId xmlns:a16="http://schemas.microsoft.com/office/drawing/2014/main" id="{4BAEDF88-F5D7-483F-8F13-24DE4335C2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7" name="Text Box 7">
          <a:extLst>
            <a:ext uri="{FF2B5EF4-FFF2-40B4-BE49-F238E27FC236}">
              <a16:creationId xmlns:a16="http://schemas.microsoft.com/office/drawing/2014/main" id="{A53B1AB5-38EE-485C-BBE4-58F9231D14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8" name="Text Box 7">
          <a:extLst>
            <a:ext uri="{FF2B5EF4-FFF2-40B4-BE49-F238E27FC236}">
              <a16:creationId xmlns:a16="http://schemas.microsoft.com/office/drawing/2014/main" id="{09F34B46-E4E8-45EF-A305-BDB70B9EEF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89" name="Text Box 7">
          <a:extLst>
            <a:ext uri="{FF2B5EF4-FFF2-40B4-BE49-F238E27FC236}">
              <a16:creationId xmlns:a16="http://schemas.microsoft.com/office/drawing/2014/main" id="{B0D91474-03B4-4101-9A25-A0670493DA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0" name="Text Box 7">
          <a:extLst>
            <a:ext uri="{FF2B5EF4-FFF2-40B4-BE49-F238E27FC236}">
              <a16:creationId xmlns:a16="http://schemas.microsoft.com/office/drawing/2014/main" id="{15F02F31-167B-4811-80E9-CD71844BED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1" name="Text Box 7">
          <a:extLst>
            <a:ext uri="{FF2B5EF4-FFF2-40B4-BE49-F238E27FC236}">
              <a16:creationId xmlns:a16="http://schemas.microsoft.com/office/drawing/2014/main" id="{186323FF-D5C2-4A5D-B2D7-BFF7F4D654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2" name="Text Box 7">
          <a:extLst>
            <a:ext uri="{FF2B5EF4-FFF2-40B4-BE49-F238E27FC236}">
              <a16:creationId xmlns:a16="http://schemas.microsoft.com/office/drawing/2014/main" id="{86CC669A-FF50-43D4-8BEB-69FC29E17F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3" name="Text Box 7">
          <a:extLst>
            <a:ext uri="{FF2B5EF4-FFF2-40B4-BE49-F238E27FC236}">
              <a16:creationId xmlns:a16="http://schemas.microsoft.com/office/drawing/2014/main" id="{D505DF4A-AD8F-48D6-85B8-2781A2F6D2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4" name="Text Box 7">
          <a:extLst>
            <a:ext uri="{FF2B5EF4-FFF2-40B4-BE49-F238E27FC236}">
              <a16:creationId xmlns:a16="http://schemas.microsoft.com/office/drawing/2014/main" id="{DD144862-B175-4A01-994D-65B3CD16A2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5" name="Text Box 7">
          <a:extLst>
            <a:ext uri="{FF2B5EF4-FFF2-40B4-BE49-F238E27FC236}">
              <a16:creationId xmlns:a16="http://schemas.microsoft.com/office/drawing/2014/main" id="{249441CB-0E25-40EA-8882-0518824D6D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6" name="Text Box 7">
          <a:extLst>
            <a:ext uri="{FF2B5EF4-FFF2-40B4-BE49-F238E27FC236}">
              <a16:creationId xmlns:a16="http://schemas.microsoft.com/office/drawing/2014/main" id="{41961ED9-8BCB-404A-8943-2BAD773616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7" name="Text Box 7">
          <a:extLst>
            <a:ext uri="{FF2B5EF4-FFF2-40B4-BE49-F238E27FC236}">
              <a16:creationId xmlns:a16="http://schemas.microsoft.com/office/drawing/2014/main" id="{8A5F387A-F0B2-49DD-9C42-44C4B4EAAA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8" name="Text Box 7">
          <a:extLst>
            <a:ext uri="{FF2B5EF4-FFF2-40B4-BE49-F238E27FC236}">
              <a16:creationId xmlns:a16="http://schemas.microsoft.com/office/drawing/2014/main" id="{CFD25F2F-41D3-424F-9DC4-55F9CAA9B5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299" name="Text Box 7">
          <a:extLst>
            <a:ext uri="{FF2B5EF4-FFF2-40B4-BE49-F238E27FC236}">
              <a16:creationId xmlns:a16="http://schemas.microsoft.com/office/drawing/2014/main" id="{0DC70AE4-C7BD-4B21-BD1A-48B8C9EEBD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0" name="Text Box 7">
          <a:extLst>
            <a:ext uri="{FF2B5EF4-FFF2-40B4-BE49-F238E27FC236}">
              <a16:creationId xmlns:a16="http://schemas.microsoft.com/office/drawing/2014/main" id="{4A9EEB29-FEE7-42D8-A2FF-A8E6CA9C2A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1" name="Text Box 7">
          <a:extLst>
            <a:ext uri="{FF2B5EF4-FFF2-40B4-BE49-F238E27FC236}">
              <a16:creationId xmlns:a16="http://schemas.microsoft.com/office/drawing/2014/main" id="{563543D8-D52E-484B-9F71-9C6B92B36D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2" name="Text Box 7">
          <a:extLst>
            <a:ext uri="{FF2B5EF4-FFF2-40B4-BE49-F238E27FC236}">
              <a16:creationId xmlns:a16="http://schemas.microsoft.com/office/drawing/2014/main" id="{D34C6DED-6D2B-4C4D-BBEF-CFD6D02F0A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3" name="Text Box 7">
          <a:extLst>
            <a:ext uri="{FF2B5EF4-FFF2-40B4-BE49-F238E27FC236}">
              <a16:creationId xmlns:a16="http://schemas.microsoft.com/office/drawing/2014/main" id="{C3034D8C-A1F3-4EDF-AADF-DCF969BEDD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4" name="Text Box 7">
          <a:extLst>
            <a:ext uri="{FF2B5EF4-FFF2-40B4-BE49-F238E27FC236}">
              <a16:creationId xmlns:a16="http://schemas.microsoft.com/office/drawing/2014/main" id="{D92A8548-66AB-4E59-9FBB-4412992A38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5" name="Text Box 7">
          <a:extLst>
            <a:ext uri="{FF2B5EF4-FFF2-40B4-BE49-F238E27FC236}">
              <a16:creationId xmlns:a16="http://schemas.microsoft.com/office/drawing/2014/main" id="{F2A3F5ED-952C-47FE-B4A7-DFD97E9913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6" name="Text Box 7">
          <a:extLst>
            <a:ext uri="{FF2B5EF4-FFF2-40B4-BE49-F238E27FC236}">
              <a16:creationId xmlns:a16="http://schemas.microsoft.com/office/drawing/2014/main" id="{3EB050EB-F2AB-4822-BE3B-E663D5B764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7" name="Text Box 7">
          <a:extLst>
            <a:ext uri="{FF2B5EF4-FFF2-40B4-BE49-F238E27FC236}">
              <a16:creationId xmlns:a16="http://schemas.microsoft.com/office/drawing/2014/main" id="{6665A15A-AB30-4325-871A-8F26685559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8" name="Text Box 7">
          <a:extLst>
            <a:ext uri="{FF2B5EF4-FFF2-40B4-BE49-F238E27FC236}">
              <a16:creationId xmlns:a16="http://schemas.microsoft.com/office/drawing/2014/main" id="{12168FC2-0C61-4F9C-91F1-16A568C922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09" name="Text Box 7">
          <a:extLst>
            <a:ext uri="{FF2B5EF4-FFF2-40B4-BE49-F238E27FC236}">
              <a16:creationId xmlns:a16="http://schemas.microsoft.com/office/drawing/2014/main" id="{E1E81477-9147-4FA5-BC20-39DAAA0E80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0" name="Text Box 7">
          <a:extLst>
            <a:ext uri="{FF2B5EF4-FFF2-40B4-BE49-F238E27FC236}">
              <a16:creationId xmlns:a16="http://schemas.microsoft.com/office/drawing/2014/main" id="{323025C9-BAB1-4081-AF02-235B34BE95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1" name="Text Box 7">
          <a:extLst>
            <a:ext uri="{FF2B5EF4-FFF2-40B4-BE49-F238E27FC236}">
              <a16:creationId xmlns:a16="http://schemas.microsoft.com/office/drawing/2014/main" id="{0A6C91A0-64EA-4381-94D7-4FEC0E66AF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2" name="Text Box 7">
          <a:extLst>
            <a:ext uri="{FF2B5EF4-FFF2-40B4-BE49-F238E27FC236}">
              <a16:creationId xmlns:a16="http://schemas.microsoft.com/office/drawing/2014/main" id="{68AF09C3-10D2-452A-8334-A27B300A5F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3" name="Text Box 7">
          <a:extLst>
            <a:ext uri="{FF2B5EF4-FFF2-40B4-BE49-F238E27FC236}">
              <a16:creationId xmlns:a16="http://schemas.microsoft.com/office/drawing/2014/main" id="{EEA96F74-7259-48CA-89CA-859C9A970D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4" name="Text Box 7">
          <a:extLst>
            <a:ext uri="{FF2B5EF4-FFF2-40B4-BE49-F238E27FC236}">
              <a16:creationId xmlns:a16="http://schemas.microsoft.com/office/drawing/2014/main" id="{80E476F2-A8F0-4572-AAEB-E1A17750A7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5" name="Text Box 7">
          <a:extLst>
            <a:ext uri="{FF2B5EF4-FFF2-40B4-BE49-F238E27FC236}">
              <a16:creationId xmlns:a16="http://schemas.microsoft.com/office/drawing/2014/main" id="{B1CCC861-BC49-42F9-82EF-1B0CA663ED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6" name="Text Box 7">
          <a:extLst>
            <a:ext uri="{FF2B5EF4-FFF2-40B4-BE49-F238E27FC236}">
              <a16:creationId xmlns:a16="http://schemas.microsoft.com/office/drawing/2014/main" id="{DC702521-12C4-49BD-AC0C-9465DCBE7E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7" name="Text Box 7">
          <a:extLst>
            <a:ext uri="{FF2B5EF4-FFF2-40B4-BE49-F238E27FC236}">
              <a16:creationId xmlns:a16="http://schemas.microsoft.com/office/drawing/2014/main" id="{E91B94F3-113E-437C-A408-8E1C0B4845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8" name="Text Box 7">
          <a:extLst>
            <a:ext uri="{FF2B5EF4-FFF2-40B4-BE49-F238E27FC236}">
              <a16:creationId xmlns:a16="http://schemas.microsoft.com/office/drawing/2014/main" id="{1DB89338-03E4-49AC-875F-7199919A1B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19" name="Text Box 7">
          <a:extLst>
            <a:ext uri="{FF2B5EF4-FFF2-40B4-BE49-F238E27FC236}">
              <a16:creationId xmlns:a16="http://schemas.microsoft.com/office/drawing/2014/main" id="{CF68DE70-2959-41BD-A8CC-B2EEEFF6FD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0" name="Text Box 7">
          <a:extLst>
            <a:ext uri="{FF2B5EF4-FFF2-40B4-BE49-F238E27FC236}">
              <a16:creationId xmlns:a16="http://schemas.microsoft.com/office/drawing/2014/main" id="{29C716FF-C95C-4002-874D-E020515065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1" name="Text Box 7">
          <a:extLst>
            <a:ext uri="{FF2B5EF4-FFF2-40B4-BE49-F238E27FC236}">
              <a16:creationId xmlns:a16="http://schemas.microsoft.com/office/drawing/2014/main" id="{89F27121-FED9-4ABD-8F69-2792E7C5C3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2" name="Text Box 7">
          <a:extLst>
            <a:ext uri="{FF2B5EF4-FFF2-40B4-BE49-F238E27FC236}">
              <a16:creationId xmlns:a16="http://schemas.microsoft.com/office/drawing/2014/main" id="{05F4BCA6-BD45-4CB3-B85E-B0825B36A0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3" name="Text Box 7">
          <a:extLst>
            <a:ext uri="{FF2B5EF4-FFF2-40B4-BE49-F238E27FC236}">
              <a16:creationId xmlns:a16="http://schemas.microsoft.com/office/drawing/2014/main" id="{3D18D350-742E-4768-87C2-70B2AEB38E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4" name="Text Box 7">
          <a:extLst>
            <a:ext uri="{FF2B5EF4-FFF2-40B4-BE49-F238E27FC236}">
              <a16:creationId xmlns:a16="http://schemas.microsoft.com/office/drawing/2014/main" id="{B7E34494-D65D-4B0E-B681-74DE005C88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5" name="Text Box 7">
          <a:extLst>
            <a:ext uri="{FF2B5EF4-FFF2-40B4-BE49-F238E27FC236}">
              <a16:creationId xmlns:a16="http://schemas.microsoft.com/office/drawing/2014/main" id="{E920CBB3-A6CE-4198-904E-768F1C068C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6" name="Text Box 7">
          <a:extLst>
            <a:ext uri="{FF2B5EF4-FFF2-40B4-BE49-F238E27FC236}">
              <a16:creationId xmlns:a16="http://schemas.microsoft.com/office/drawing/2014/main" id="{AA58B5EB-9DC6-4C61-8397-87843D2134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7" name="Text Box 7">
          <a:extLst>
            <a:ext uri="{FF2B5EF4-FFF2-40B4-BE49-F238E27FC236}">
              <a16:creationId xmlns:a16="http://schemas.microsoft.com/office/drawing/2014/main" id="{E987CFA8-05FF-4107-9C6C-4E763AE2E4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8" name="Text Box 7">
          <a:extLst>
            <a:ext uri="{FF2B5EF4-FFF2-40B4-BE49-F238E27FC236}">
              <a16:creationId xmlns:a16="http://schemas.microsoft.com/office/drawing/2014/main" id="{9CE258D3-DFBE-41B2-B73B-EEE7A72764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29" name="Text Box 7">
          <a:extLst>
            <a:ext uri="{FF2B5EF4-FFF2-40B4-BE49-F238E27FC236}">
              <a16:creationId xmlns:a16="http://schemas.microsoft.com/office/drawing/2014/main" id="{B56DADC6-9F62-4CC6-BD6A-3536A7A2D4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0" name="Text Box 7">
          <a:extLst>
            <a:ext uri="{FF2B5EF4-FFF2-40B4-BE49-F238E27FC236}">
              <a16:creationId xmlns:a16="http://schemas.microsoft.com/office/drawing/2014/main" id="{43533F1F-C0A8-45E3-9960-CE181E5BB2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1" name="Text Box 7">
          <a:extLst>
            <a:ext uri="{FF2B5EF4-FFF2-40B4-BE49-F238E27FC236}">
              <a16:creationId xmlns:a16="http://schemas.microsoft.com/office/drawing/2014/main" id="{FC9635B9-1624-4508-A312-09925F6315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2" name="Text Box 7">
          <a:extLst>
            <a:ext uri="{FF2B5EF4-FFF2-40B4-BE49-F238E27FC236}">
              <a16:creationId xmlns:a16="http://schemas.microsoft.com/office/drawing/2014/main" id="{022CAB78-0E4B-4A65-B81D-526F98CFE4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3" name="Text Box 7">
          <a:extLst>
            <a:ext uri="{FF2B5EF4-FFF2-40B4-BE49-F238E27FC236}">
              <a16:creationId xmlns:a16="http://schemas.microsoft.com/office/drawing/2014/main" id="{9AA199B3-7ABC-4E92-B347-089E74A57D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4" name="Text Box 7">
          <a:extLst>
            <a:ext uri="{FF2B5EF4-FFF2-40B4-BE49-F238E27FC236}">
              <a16:creationId xmlns:a16="http://schemas.microsoft.com/office/drawing/2014/main" id="{70EE6D0C-88A7-4D65-B993-0FCB72AF83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5" name="Text Box 7">
          <a:extLst>
            <a:ext uri="{FF2B5EF4-FFF2-40B4-BE49-F238E27FC236}">
              <a16:creationId xmlns:a16="http://schemas.microsoft.com/office/drawing/2014/main" id="{4759255E-AEB8-422E-8BD4-39BDB5707B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6" name="Text Box 7">
          <a:extLst>
            <a:ext uri="{FF2B5EF4-FFF2-40B4-BE49-F238E27FC236}">
              <a16:creationId xmlns:a16="http://schemas.microsoft.com/office/drawing/2014/main" id="{DD6996F7-C34B-4D2E-9F96-FFB147CF32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7" name="Text Box 7">
          <a:extLst>
            <a:ext uri="{FF2B5EF4-FFF2-40B4-BE49-F238E27FC236}">
              <a16:creationId xmlns:a16="http://schemas.microsoft.com/office/drawing/2014/main" id="{02E7CA89-AC62-42E8-A553-EE8B77F5D6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8" name="Text Box 7">
          <a:extLst>
            <a:ext uri="{FF2B5EF4-FFF2-40B4-BE49-F238E27FC236}">
              <a16:creationId xmlns:a16="http://schemas.microsoft.com/office/drawing/2014/main" id="{36464E28-20DB-46F1-84C0-FBAD3362DD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39" name="Text Box 7">
          <a:extLst>
            <a:ext uri="{FF2B5EF4-FFF2-40B4-BE49-F238E27FC236}">
              <a16:creationId xmlns:a16="http://schemas.microsoft.com/office/drawing/2014/main" id="{31985C8D-ACD9-4857-A777-6D9C859076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0" name="Text Box 7">
          <a:extLst>
            <a:ext uri="{FF2B5EF4-FFF2-40B4-BE49-F238E27FC236}">
              <a16:creationId xmlns:a16="http://schemas.microsoft.com/office/drawing/2014/main" id="{F92D2C01-5FD2-4D55-B9A7-411D2B19BC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1" name="Text Box 7">
          <a:extLst>
            <a:ext uri="{FF2B5EF4-FFF2-40B4-BE49-F238E27FC236}">
              <a16:creationId xmlns:a16="http://schemas.microsoft.com/office/drawing/2014/main" id="{8C576C06-6632-4D70-B7C6-21B38C78B1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2" name="Text Box 7">
          <a:extLst>
            <a:ext uri="{FF2B5EF4-FFF2-40B4-BE49-F238E27FC236}">
              <a16:creationId xmlns:a16="http://schemas.microsoft.com/office/drawing/2014/main" id="{7438FB81-295F-4172-9BCE-89E2229244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3" name="Text Box 7">
          <a:extLst>
            <a:ext uri="{FF2B5EF4-FFF2-40B4-BE49-F238E27FC236}">
              <a16:creationId xmlns:a16="http://schemas.microsoft.com/office/drawing/2014/main" id="{8B1B23D7-076A-4996-87DB-25F3987EC5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4" name="Text Box 7">
          <a:extLst>
            <a:ext uri="{FF2B5EF4-FFF2-40B4-BE49-F238E27FC236}">
              <a16:creationId xmlns:a16="http://schemas.microsoft.com/office/drawing/2014/main" id="{4B481835-93B0-46B5-9447-61049DA6B2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5" name="Text Box 7">
          <a:extLst>
            <a:ext uri="{FF2B5EF4-FFF2-40B4-BE49-F238E27FC236}">
              <a16:creationId xmlns:a16="http://schemas.microsoft.com/office/drawing/2014/main" id="{F8461509-587C-499A-8EDF-C419209FDC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6" name="Text Box 7">
          <a:extLst>
            <a:ext uri="{FF2B5EF4-FFF2-40B4-BE49-F238E27FC236}">
              <a16:creationId xmlns:a16="http://schemas.microsoft.com/office/drawing/2014/main" id="{D85036E6-15C5-4F2D-9EDD-FCF78B55D0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7" name="Text Box 7">
          <a:extLst>
            <a:ext uri="{FF2B5EF4-FFF2-40B4-BE49-F238E27FC236}">
              <a16:creationId xmlns:a16="http://schemas.microsoft.com/office/drawing/2014/main" id="{CCAD3487-4F02-45FE-99E9-7CBFA77147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8" name="Text Box 7">
          <a:extLst>
            <a:ext uri="{FF2B5EF4-FFF2-40B4-BE49-F238E27FC236}">
              <a16:creationId xmlns:a16="http://schemas.microsoft.com/office/drawing/2014/main" id="{810D3DE1-D938-4EFC-B599-A8EC876440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49" name="Text Box 7">
          <a:extLst>
            <a:ext uri="{FF2B5EF4-FFF2-40B4-BE49-F238E27FC236}">
              <a16:creationId xmlns:a16="http://schemas.microsoft.com/office/drawing/2014/main" id="{91932557-8484-4E53-8A50-DA91955CC1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0" name="Text Box 7">
          <a:extLst>
            <a:ext uri="{FF2B5EF4-FFF2-40B4-BE49-F238E27FC236}">
              <a16:creationId xmlns:a16="http://schemas.microsoft.com/office/drawing/2014/main" id="{4DC579C4-41E7-4336-9197-47B1861B68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1" name="Text Box 7">
          <a:extLst>
            <a:ext uri="{FF2B5EF4-FFF2-40B4-BE49-F238E27FC236}">
              <a16:creationId xmlns:a16="http://schemas.microsoft.com/office/drawing/2014/main" id="{23E420B5-081D-4F83-AB2B-3EC43EE1B1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2" name="Text Box 7">
          <a:extLst>
            <a:ext uri="{FF2B5EF4-FFF2-40B4-BE49-F238E27FC236}">
              <a16:creationId xmlns:a16="http://schemas.microsoft.com/office/drawing/2014/main" id="{74DB541F-A36F-4A66-9E09-162601308D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3" name="Text Box 7">
          <a:extLst>
            <a:ext uri="{FF2B5EF4-FFF2-40B4-BE49-F238E27FC236}">
              <a16:creationId xmlns:a16="http://schemas.microsoft.com/office/drawing/2014/main" id="{1CCE29B6-7CB0-40A3-9A2D-AAD9D1F59A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4" name="Text Box 7">
          <a:extLst>
            <a:ext uri="{FF2B5EF4-FFF2-40B4-BE49-F238E27FC236}">
              <a16:creationId xmlns:a16="http://schemas.microsoft.com/office/drawing/2014/main" id="{C1119288-B690-4EC5-BBF0-94C74EDA31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5" name="Text Box 7">
          <a:extLst>
            <a:ext uri="{FF2B5EF4-FFF2-40B4-BE49-F238E27FC236}">
              <a16:creationId xmlns:a16="http://schemas.microsoft.com/office/drawing/2014/main" id="{AB0364A9-10EE-42AF-9E8D-A21A3E1EF9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6" name="Text Box 7">
          <a:extLst>
            <a:ext uri="{FF2B5EF4-FFF2-40B4-BE49-F238E27FC236}">
              <a16:creationId xmlns:a16="http://schemas.microsoft.com/office/drawing/2014/main" id="{2BAF8C36-1162-4974-BC8C-0451622339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7" name="Text Box 7">
          <a:extLst>
            <a:ext uri="{FF2B5EF4-FFF2-40B4-BE49-F238E27FC236}">
              <a16:creationId xmlns:a16="http://schemas.microsoft.com/office/drawing/2014/main" id="{E025C25D-310B-4D86-B011-3A006D9A2B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8" name="Text Box 7">
          <a:extLst>
            <a:ext uri="{FF2B5EF4-FFF2-40B4-BE49-F238E27FC236}">
              <a16:creationId xmlns:a16="http://schemas.microsoft.com/office/drawing/2014/main" id="{68365C9E-6628-4FD2-A0FD-C9EBD3B758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59" name="Text Box 7">
          <a:extLst>
            <a:ext uri="{FF2B5EF4-FFF2-40B4-BE49-F238E27FC236}">
              <a16:creationId xmlns:a16="http://schemas.microsoft.com/office/drawing/2014/main" id="{EB71644E-C50F-45AE-9AEE-D0BC2A5405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0" name="Text Box 7">
          <a:extLst>
            <a:ext uri="{FF2B5EF4-FFF2-40B4-BE49-F238E27FC236}">
              <a16:creationId xmlns:a16="http://schemas.microsoft.com/office/drawing/2014/main" id="{246B1F53-7867-4EE9-9949-D41AAB75CB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1" name="Text Box 7">
          <a:extLst>
            <a:ext uri="{FF2B5EF4-FFF2-40B4-BE49-F238E27FC236}">
              <a16:creationId xmlns:a16="http://schemas.microsoft.com/office/drawing/2014/main" id="{80013D3E-B18C-4A14-BE1F-C9A6521C2D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2" name="Text Box 7">
          <a:extLst>
            <a:ext uri="{FF2B5EF4-FFF2-40B4-BE49-F238E27FC236}">
              <a16:creationId xmlns:a16="http://schemas.microsoft.com/office/drawing/2014/main" id="{EF7A7AAF-CA75-4063-879E-6CD3CBA293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3" name="Text Box 7">
          <a:extLst>
            <a:ext uri="{FF2B5EF4-FFF2-40B4-BE49-F238E27FC236}">
              <a16:creationId xmlns:a16="http://schemas.microsoft.com/office/drawing/2014/main" id="{530B7460-B21D-4AE4-B71B-615A681472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4" name="Text Box 7">
          <a:extLst>
            <a:ext uri="{FF2B5EF4-FFF2-40B4-BE49-F238E27FC236}">
              <a16:creationId xmlns:a16="http://schemas.microsoft.com/office/drawing/2014/main" id="{206AB55A-D001-40A2-9D21-EE83857A58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5" name="Text Box 7">
          <a:extLst>
            <a:ext uri="{FF2B5EF4-FFF2-40B4-BE49-F238E27FC236}">
              <a16:creationId xmlns:a16="http://schemas.microsoft.com/office/drawing/2014/main" id="{F6E2AA79-133F-4F94-9BBE-2D5C01549C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6" name="Text Box 7">
          <a:extLst>
            <a:ext uri="{FF2B5EF4-FFF2-40B4-BE49-F238E27FC236}">
              <a16:creationId xmlns:a16="http://schemas.microsoft.com/office/drawing/2014/main" id="{F1984FAA-837F-4F25-A329-BE0BE22044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7" name="Text Box 7">
          <a:extLst>
            <a:ext uri="{FF2B5EF4-FFF2-40B4-BE49-F238E27FC236}">
              <a16:creationId xmlns:a16="http://schemas.microsoft.com/office/drawing/2014/main" id="{7385B377-FDDA-45AA-A5D4-2F996B620A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8" name="Text Box 7">
          <a:extLst>
            <a:ext uri="{FF2B5EF4-FFF2-40B4-BE49-F238E27FC236}">
              <a16:creationId xmlns:a16="http://schemas.microsoft.com/office/drawing/2014/main" id="{E5780448-6F22-4798-97A1-3F089438DF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69" name="Text Box 7">
          <a:extLst>
            <a:ext uri="{FF2B5EF4-FFF2-40B4-BE49-F238E27FC236}">
              <a16:creationId xmlns:a16="http://schemas.microsoft.com/office/drawing/2014/main" id="{28CC0EEE-599A-4571-AB0F-E6C498E8CA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0" name="Text Box 7">
          <a:extLst>
            <a:ext uri="{FF2B5EF4-FFF2-40B4-BE49-F238E27FC236}">
              <a16:creationId xmlns:a16="http://schemas.microsoft.com/office/drawing/2014/main" id="{53F49279-94A0-473E-944A-621CF22A71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1" name="Text Box 7">
          <a:extLst>
            <a:ext uri="{FF2B5EF4-FFF2-40B4-BE49-F238E27FC236}">
              <a16:creationId xmlns:a16="http://schemas.microsoft.com/office/drawing/2014/main" id="{565C8C3D-8240-40F9-B127-624CBDC3D3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2" name="Text Box 7">
          <a:extLst>
            <a:ext uri="{FF2B5EF4-FFF2-40B4-BE49-F238E27FC236}">
              <a16:creationId xmlns:a16="http://schemas.microsoft.com/office/drawing/2014/main" id="{308CFB10-751E-4CAE-BC9B-21A5DBAEAD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3" name="Text Box 7">
          <a:extLst>
            <a:ext uri="{FF2B5EF4-FFF2-40B4-BE49-F238E27FC236}">
              <a16:creationId xmlns:a16="http://schemas.microsoft.com/office/drawing/2014/main" id="{3FA178BB-B0A4-4B55-A920-67E587B051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4" name="Text Box 7">
          <a:extLst>
            <a:ext uri="{FF2B5EF4-FFF2-40B4-BE49-F238E27FC236}">
              <a16:creationId xmlns:a16="http://schemas.microsoft.com/office/drawing/2014/main" id="{F429F818-97D2-4E20-A0FF-F6171777F8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5" name="Text Box 7">
          <a:extLst>
            <a:ext uri="{FF2B5EF4-FFF2-40B4-BE49-F238E27FC236}">
              <a16:creationId xmlns:a16="http://schemas.microsoft.com/office/drawing/2014/main" id="{7336E41F-9529-4366-A52E-CD9FB00960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6" name="Text Box 7">
          <a:extLst>
            <a:ext uri="{FF2B5EF4-FFF2-40B4-BE49-F238E27FC236}">
              <a16:creationId xmlns:a16="http://schemas.microsoft.com/office/drawing/2014/main" id="{6BAF405A-1082-4E7A-B2FB-ABBA8808AD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7" name="Text Box 7">
          <a:extLst>
            <a:ext uri="{FF2B5EF4-FFF2-40B4-BE49-F238E27FC236}">
              <a16:creationId xmlns:a16="http://schemas.microsoft.com/office/drawing/2014/main" id="{8FE25D06-1CB6-404D-8CFC-E0FAF4D65E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8" name="Text Box 7">
          <a:extLst>
            <a:ext uri="{FF2B5EF4-FFF2-40B4-BE49-F238E27FC236}">
              <a16:creationId xmlns:a16="http://schemas.microsoft.com/office/drawing/2014/main" id="{023241AD-7835-47A7-8047-172BFB02C4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79" name="Text Box 7">
          <a:extLst>
            <a:ext uri="{FF2B5EF4-FFF2-40B4-BE49-F238E27FC236}">
              <a16:creationId xmlns:a16="http://schemas.microsoft.com/office/drawing/2014/main" id="{2B2437E9-8E9E-4A06-B895-FE80499C6B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0" name="Text Box 7">
          <a:extLst>
            <a:ext uri="{FF2B5EF4-FFF2-40B4-BE49-F238E27FC236}">
              <a16:creationId xmlns:a16="http://schemas.microsoft.com/office/drawing/2014/main" id="{839B9539-EA27-456A-BB64-F6D7896F14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1" name="Text Box 7">
          <a:extLst>
            <a:ext uri="{FF2B5EF4-FFF2-40B4-BE49-F238E27FC236}">
              <a16:creationId xmlns:a16="http://schemas.microsoft.com/office/drawing/2014/main" id="{B925B638-36C7-4587-AAAF-803F686A47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2" name="Text Box 7">
          <a:extLst>
            <a:ext uri="{FF2B5EF4-FFF2-40B4-BE49-F238E27FC236}">
              <a16:creationId xmlns:a16="http://schemas.microsoft.com/office/drawing/2014/main" id="{C5DE55DF-CDAB-4A12-B842-099C938A5D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3" name="Text Box 7">
          <a:extLst>
            <a:ext uri="{FF2B5EF4-FFF2-40B4-BE49-F238E27FC236}">
              <a16:creationId xmlns:a16="http://schemas.microsoft.com/office/drawing/2014/main" id="{F9C9C324-D382-4E5D-8300-0D88CE3998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4" name="Text Box 7">
          <a:extLst>
            <a:ext uri="{FF2B5EF4-FFF2-40B4-BE49-F238E27FC236}">
              <a16:creationId xmlns:a16="http://schemas.microsoft.com/office/drawing/2014/main" id="{D9D6A0B3-6418-48EB-9AAB-DC0DE9A48B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5" name="Text Box 7">
          <a:extLst>
            <a:ext uri="{FF2B5EF4-FFF2-40B4-BE49-F238E27FC236}">
              <a16:creationId xmlns:a16="http://schemas.microsoft.com/office/drawing/2014/main" id="{E122C81B-AD1E-48D9-A91C-AFB622B6C4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6" name="Text Box 7">
          <a:extLst>
            <a:ext uri="{FF2B5EF4-FFF2-40B4-BE49-F238E27FC236}">
              <a16:creationId xmlns:a16="http://schemas.microsoft.com/office/drawing/2014/main" id="{CEC22516-2363-43A9-9027-01BE89541B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7" name="Text Box 7">
          <a:extLst>
            <a:ext uri="{FF2B5EF4-FFF2-40B4-BE49-F238E27FC236}">
              <a16:creationId xmlns:a16="http://schemas.microsoft.com/office/drawing/2014/main" id="{A2FEE1FD-E755-42D0-B19A-AC94FAA8F9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8" name="Text Box 7">
          <a:extLst>
            <a:ext uri="{FF2B5EF4-FFF2-40B4-BE49-F238E27FC236}">
              <a16:creationId xmlns:a16="http://schemas.microsoft.com/office/drawing/2014/main" id="{3B34D272-7C5A-43A4-B538-2E46F636A2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89" name="Text Box 7">
          <a:extLst>
            <a:ext uri="{FF2B5EF4-FFF2-40B4-BE49-F238E27FC236}">
              <a16:creationId xmlns:a16="http://schemas.microsoft.com/office/drawing/2014/main" id="{02BE4B53-36D9-453A-9DAE-2766389B85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0" name="Text Box 7">
          <a:extLst>
            <a:ext uri="{FF2B5EF4-FFF2-40B4-BE49-F238E27FC236}">
              <a16:creationId xmlns:a16="http://schemas.microsoft.com/office/drawing/2014/main" id="{FF17A412-5787-4D3A-BBD8-D2A20EC96E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1" name="Text Box 7">
          <a:extLst>
            <a:ext uri="{FF2B5EF4-FFF2-40B4-BE49-F238E27FC236}">
              <a16:creationId xmlns:a16="http://schemas.microsoft.com/office/drawing/2014/main" id="{4DA82BFF-1016-42CB-A592-3D68024021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2" name="Text Box 7">
          <a:extLst>
            <a:ext uri="{FF2B5EF4-FFF2-40B4-BE49-F238E27FC236}">
              <a16:creationId xmlns:a16="http://schemas.microsoft.com/office/drawing/2014/main" id="{E83E2C9C-8A56-4F8E-87D4-6F1B444D07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3" name="Text Box 7">
          <a:extLst>
            <a:ext uri="{FF2B5EF4-FFF2-40B4-BE49-F238E27FC236}">
              <a16:creationId xmlns:a16="http://schemas.microsoft.com/office/drawing/2014/main" id="{E7A7F889-76A4-4030-90BA-F808865A89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4" name="Text Box 7">
          <a:extLst>
            <a:ext uri="{FF2B5EF4-FFF2-40B4-BE49-F238E27FC236}">
              <a16:creationId xmlns:a16="http://schemas.microsoft.com/office/drawing/2014/main" id="{D3ACD6CA-F05D-48E6-9824-A985EC85F4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5" name="Text Box 7">
          <a:extLst>
            <a:ext uri="{FF2B5EF4-FFF2-40B4-BE49-F238E27FC236}">
              <a16:creationId xmlns:a16="http://schemas.microsoft.com/office/drawing/2014/main" id="{19F9B037-9BE0-47CB-9CD3-470BF12995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6" name="Text Box 7">
          <a:extLst>
            <a:ext uri="{FF2B5EF4-FFF2-40B4-BE49-F238E27FC236}">
              <a16:creationId xmlns:a16="http://schemas.microsoft.com/office/drawing/2014/main" id="{F7821005-D148-495C-8746-7F0E65867B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7" name="Text Box 7">
          <a:extLst>
            <a:ext uri="{FF2B5EF4-FFF2-40B4-BE49-F238E27FC236}">
              <a16:creationId xmlns:a16="http://schemas.microsoft.com/office/drawing/2014/main" id="{BDC6E811-1116-40F1-A204-0E54DF0C19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8" name="Text Box 7">
          <a:extLst>
            <a:ext uri="{FF2B5EF4-FFF2-40B4-BE49-F238E27FC236}">
              <a16:creationId xmlns:a16="http://schemas.microsoft.com/office/drawing/2014/main" id="{6B6773A7-2E6B-4093-9F6F-2AD90ADB58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399" name="Text Box 7">
          <a:extLst>
            <a:ext uri="{FF2B5EF4-FFF2-40B4-BE49-F238E27FC236}">
              <a16:creationId xmlns:a16="http://schemas.microsoft.com/office/drawing/2014/main" id="{3C62E785-F070-4DB7-8559-F8B2886B83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0" name="Text Box 7">
          <a:extLst>
            <a:ext uri="{FF2B5EF4-FFF2-40B4-BE49-F238E27FC236}">
              <a16:creationId xmlns:a16="http://schemas.microsoft.com/office/drawing/2014/main" id="{01DEA17F-C2DA-4551-B6DC-71E8DCF527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1" name="Text Box 7">
          <a:extLst>
            <a:ext uri="{FF2B5EF4-FFF2-40B4-BE49-F238E27FC236}">
              <a16:creationId xmlns:a16="http://schemas.microsoft.com/office/drawing/2014/main" id="{D033F1F2-873A-44B4-B6A9-A01812FC18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2" name="Text Box 7">
          <a:extLst>
            <a:ext uri="{FF2B5EF4-FFF2-40B4-BE49-F238E27FC236}">
              <a16:creationId xmlns:a16="http://schemas.microsoft.com/office/drawing/2014/main" id="{597C480C-1113-4700-914C-C2477C6155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3" name="Text Box 7">
          <a:extLst>
            <a:ext uri="{FF2B5EF4-FFF2-40B4-BE49-F238E27FC236}">
              <a16:creationId xmlns:a16="http://schemas.microsoft.com/office/drawing/2014/main" id="{79D5504E-FE9A-432F-86F3-4473B566ED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4" name="Text Box 7">
          <a:extLst>
            <a:ext uri="{FF2B5EF4-FFF2-40B4-BE49-F238E27FC236}">
              <a16:creationId xmlns:a16="http://schemas.microsoft.com/office/drawing/2014/main" id="{B9EAE76B-F0D1-4AB5-82A5-B09555647B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5" name="Text Box 7">
          <a:extLst>
            <a:ext uri="{FF2B5EF4-FFF2-40B4-BE49-F238E27FC236}">
              <a16:creationId xmlns:a16="http://schemas.microsoft.com/office/drawing/2014/main" id="{D0184A3B-C1FC-4031-9E48-6EEBBE4192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6" name="Text Box 7">
          <a:extLst>
            <a:ext uri="{FF2B5EF4-FFF2-40B4-BE49-F238E27FC236}">
              <a16:creationId xmlns:a16="http://schemas.microsoft.com/office/drawing/2014/main" id="{66CD5614-CB80-4ADD-B590-5D0A62E1BE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7" name="Text Box 7">
          <a:extLst>
            <a:ext uri="{FF2B5EF4-FFF2-40B4-BE49-F238E27FC236}">
              <a16:creationId xmlns:a16="http://schemas.microsoft.com/office/drawing/2014/main" id="{9A9050AF-E1C3-471D-A13C-4F041A7BE6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8" name="Text Box 7">
          <a:extLst>
            <a:ext uri="{FF2B5EF4-FFF2-40B4-BE49-F238E27FC236}">
              <a16:creationId xmlns:a16="http://schemas.microsoft.com/office/drawing/2014/main" id="{79FF604C-D946-4CE4-8E7A-857B5F0EFC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09" name="Text Box 7">
          <a:extLst>
            <a:ext uri="{FF2B5EF4-FFF2-40B4-BE49-F238E27FC236}">
              <a16:creationId xmlns:a16="http://schemas.microsoft.com/office/drawing/2014/main" id="{86785E5B-9177-427E-8442-59C75242F0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0" name="Text Box 7">
          <a:extLst>
            <a:ext uri="{FF2B5EF4-FFF2-40B4-BE49-F238E27FC236}">
              <a16:creationId xmlns:a16="http://schemas.microsoft.com/office/drawing/2014/main" id="{6182EE72-3295-48B3-ADA8-D2CB623F84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1" name="Text Box 7">
          <a:extLst>
            <a:ext uri="{FF2B5EF4-FFF2-40B4-BE49-F238E27FC236}">
              <a16:creationId xmlns:a16="http://schemas.microsoft.com/office/drawing/2014/main" id="{3C6C4F44-9C46-49BC-B65D-8D7F674464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2" name="Text Box 7">
          <a:extLst>
            <a:ext uri="{FF2B5EF4-FFF2-40B4-BE49-F238E27FC236}">
              <a16:creationId xmlns:a16="http://schemas.microsoft.com/office/drawing/2014/main" id="{C3B85EFE-D3A9-4871-8420-FD1D7F75B6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3" name="Text Box 7">
          <a:extLst>
            <a:ext uri="{FF2B5EF4-FFF2-40B4-BE49-F238E27FC236}">
              <a16:creationId xmlns:a16="http://schemas.microsoft.com/office/drawing/2014/main" id="{87DC37C0-7ED3-40E9-BFEF-A1FE77ACB8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4" name="Text Box 7">
          <a:extLst>
            <a:ext uri="{FF2B5EF4-FFF2-40B4-BE49-F238E27FC236}">
              <a16:creationId xmlns:a16="http://schemas.microsoft.com/office/drawing/2014/main" id="{3BE2DE11-B250-45FD-B0AD-04890497E0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5" name="Text Box 7">
          <a:extLst>
            <a:ext uri="{FF2B5EF4-FFF2-40B4-BE49-F238E27FC236}">
              <a16:creationId xmlns:a16="http://schemas.microsoft.com/office/drawing/2014/main" id="{DEF58C49-063C-4E1C-90CC-FA65BE623D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6" name="Text Box 7">
          <a:extLst>
            <a:ext uri="{FF2B5EF4-FFF2-40B4-BE49-F238E27FC236}">
              <a16:creationId xmlns:a16="http://schemas.microsoft.com/office/drawing/2014/main" id="{5AF9D0ED-C680-4A78-AE1D-00FF7DF7CF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7" name="Text Box 7">
          <a:extLst>
            <a:ext uri="{FF2B5EF4-FFF2-40B4-BE49-F238E27FC236}">
              <a16:creationId xmlns:a16="http://schemas.microsoft.com/office/drawing/2014/main" id="{43670CF0-B1C7-4639-99B7-4CB5C5445A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8" name="Text Box 7">
          <a:extLst>
            <a:ext uri="{FF2B5EF4-FFF2-40B4-BE49-F238E27FC236}">
              <a16:creationId xmlns:a16="http://schemas.microsoft.com/office/drawing/2014/main" id="{B56E9E66-3B16-40EB-9304-83B28EC551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19" name="Text Box 7">
          <a:extLst>
            <a:ext uri="{FF2B5EF4-FFF2-40B4-BE49-F238E27FC236}">
              <a16:creationId xmlns:a16="http://schemas.microsoft.com/office/drawing/2014/main" id="{3D7E380B-6618-41C8-9F3A-81AEFC16CD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0" name="Text Box 7">
          <a:extLst>
            <a:ext uri="{FF2B5EF4-FFF2-40B4-BE49-F238E27FC236}">
              <a16:creationId xmlns:a16="http://schemas.microsoft.com/office/drawing/2014/main" id="{A846C03B-CA39-46C0-A41D-E02FBC87E8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1" name="Text Box 7">
          <a:extLst>
            <a:ext uri="{FF2B5EF4-FFF2-40B4-BE49-F238E27FC236}">
              <a16:creationId xmlns:a16="http://schemas.microsoft.com/office/drawing/2014/main" id="{EF98100B-E518-4893-848A-3F21E8BACF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2" name="Text Box 7">
          <a:extLst>
            <a:ext uri="{FF2B5EF4-FFF2-40B4-BE49-F238E27FC236}">
              <a16:creationId xmlns:a16="http://schemas.microsoft.com/office/drawing/2014/main" id="{CB2DA0BD-DC75-48AC-A1C1-451B5CDA95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3" name="Text Box 7">
          <a:extLst>
            <a:ext uri="{FF2B5EF4-FFF2-40B4-BE49-F238E27FC236}">
              <a16:creationId xmlns:a16="http://schemas.microsoft.com/office/drawing/2014/main" id="{F0309D9E-758F-40FE-A9A6-09912D2E9F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4" name="Text Box 7">
          <a:extLst>
            <a:ext uri="{FF2B5EF4-FFF2-40B4-BE49-F238E27FC236}">
              <a16:creationId xmlns:a16="http://schemas.microsoft.com/office/drawing/2014/main" id="{F83B79A3-5CD4-42AD-9EA6-D8DA54B73F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5" name="Text Box 7">
          <a:extLst>
            <a:ext uri="{FF2B5EF4-FFF2-40B4-BE49-F238E27FC236}">
              <a16:creationId xmlns:a16="http://schemas.microsoft.com/office/drawing/2014/main" id="{F2AB2E61-52AE-4460-98DE-28DAA99B37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6" name="Text Box 7">
          <a:extLst>
            <a:ext uri="{FF2B5EF4-FFF2-40B4-BE49-F238E27FC236}">
              <a16:creationId xmlns:a16="http://schemas.microsoft.com/office/drawing/2014/main" id="{199AAA71-0F4B-48A1-B93D-F5745257C9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7" name="Text Box 7">
          <a:extLst>
            <a:ext uri="{FF2B5EF4-FFF2-40B4-BE49-F238E27FC236}">
              <a16:creationId xmlns:a16="http://schemas.microsoft.com/office/drawing/2014/main" id="{957884D4-4986-4F97-9047-6F67FF5B8D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8" name="Text Box 7">
          <a:extLst>
            <a:ext uri="{FF2B5EF4-FFF2-40B4-BE49-F238E27FC236}">
              <a16:creationId xmlns:a16="http://schemas.microsoft.com/office/drawing/2014/main" id="{05D99EA8-FD59-4ACA-9F94-0188EA6D8E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29" name="Text Box 7">
          <a:extLst>
            <a:ext uri="{FF2B5EF4-FFF2-40B4-BE49-F238E27FC236}">
              <a16:creationId xmlns:a16="http://schemas.microsoft.com/office/drawing/2014/main" id="{914279B2-905E-4BD0-A295-7285B34F2F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0" name="Text Box 7">
          <a:extLst>
            <a:ext uri="{FF2B5EF4-FFF2-40B4-BE49-F238E27FC236}">
              <a16:creationId xmlns:a16="http://schemas.microsoft.com/office/drawing/2014/main" id="{271CE3D5-9AC1-44B8-8730-A5BB2003DC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1" name="Text Box 7">
          <a:extLst>
            <a:ext uri="{FF2B5EF4-FFF2-40B4-BE49-F238E27FC236}">
              <a16:creationId xmlns:a16="http://schemas.microsoft.com/office/drawing/2014/main" id="{F1891B66-EA59-4559-9AD7-F8298B7D54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2" name="Text Box 7">
          <a:extLst>
            <a:ext uri="{FF2B5EF4-FFF2-40B4-BE49-F238E27FC236}">
              <a16:creationId xmlns:a16="http://schemas.microsoft.com/office/drawing/2014/main" id="{DE99DA53-805B-40AA-8805-9D3440AC11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3" name="Text Box 7">
          <a:extLst>
            <a:ext uri="{FF2B5EF4-FFF2-40B4-BE49-F238E27FC236}">
              <a16:creationId xmlns:a16="http://schemas.microsoft.com/office/drawing/2014/main" id="{5F64F26E-EDED-4588-A2A9-F52F9F8213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4" name="Text Box 7">
          <a:extLst>
            <a:ext uri="{FF2B5EF4-FFF2-40B4-BE49-F238E27FC236}">
              <a16:creationId xmlns:a16="http://schemas.microsoft.com/office/drawing/2014/main" id="{AA7D284D-EEF0-4176-8FB2-9235FC1FB2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5" name="Text Box 7">
          <a:extLst>
            <a:ext uri="{FF2B5EF4-FFF2-40B4-BE49-F238E27FC236}">
              <a16:creationId xmlns:a16="http://schemas.microsoft.com/office/drawing/2014/main" id="{D13B263E-D05E-4C1B-870A-AC303BAD2B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6" name="Text Box 7">
          <a:extLst>
            <a:ext uri="{FF2B5EF4-FFF2-40B4-BE49-F238E27FC236}">
              <a16:creationId xmlns:a16="http://schemas.microsoft.com/office/drawing/2014/main" id="{22CB881F-E74F-4293-9FB8-36F86307C6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7" name="Text Box 7">
          <a:extLst>
            <a:ext uri="{FF2B5EF4-FFF2-40B4-BE49-F238E27FC236}">
              <a16:creationId xmlns:a16="http://schemas.microsoft.com/office/drawing/2014/main" id="{03FD88DF-CF6D-4E7F-9639-8B61224114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8" name="Text Box 7">
          <a:extLst>
            <a:ext uri="{FF2B5EF4-FFF2-40B4-BE49-F238E27FC236}">
              <a16:creationId xmlns:a16="http://schemas.microsoft.com/office/drawing/2014/main" id="{966942D0-87B1-4102-B26F-7F72E04F95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39" name="Text Box 7">
          <a:extLst>
            <a:ext uri="{FF2B5EF4-FFF2-40B4-BE49-F238E27FC236}">
              <a16:creationId xmlns:a16="http://schemas.microsoft.com/office/drawing/2014/main" id="{476C41CC-70B3-461C-83D8-42D016EDEB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0" name="Text Box 7">
          <a:extLst>
            <a:ext uri="{FF2B5EF4-FFF2-40B4-BE49-F238E27FC236}">
              <a16:creationId xmlns:a16="http://schemas.microsoft.com/office/drawing/2014/main" id="{4C20A63B-0CAF-451E-A36B-4D2E4EE695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1" name="Text Box 7">
          <a:extLst>
            <a:ext uri="{FF2B5EF4-FFF2-40B4-BE49-F238E27FC236}">
              <a16:creationId xmlns:a16="http://schemas.microsoft.com/office/drawing/2014/main" id="{09F574AD-B3F5-48A0-B59E-D5CF718CE2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2" name="Text Box 7">
          <a:extLst>
            <a:ext uri="{FF2B5EF4-FFF2-40B4-BE49-F238E27FC236}">
              <a16:creationId xmlns:a16="http://schemas.microsoft.com/office/drawing/2014/main" id="{7EAAD25B-0F1A-4718-8169-BE18DCB085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3" name="Text Box 7">
          <a:extLst>
            <a:ext uri="{FF2B5EF4-FFF2-40B4-BE49-F238E27FC236}">
              <a16:creationId xmlns:a16="http://schemas.microsoft.com/office/drawing/2014/main" id="{CD7D09AF-56B0-4B04-9FAA-6F141FF9DA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4" name="Text Box 7">
          <a:extLst>
            <a:ext uri="{FF2B5EF4-FFF2-40B4-BE49-F238E27FC236}">
              <a16:creationId xmlns:a16="http://schemas.microsoft.com/office/drawing/2014/main" id="{ADC21026-ABAB-45A7-ADCF-6F7D0E5132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5" name="Text Box 7">
          <a:extLst>
            <a:ext uri="{FF2B5EF4-FFF2-40B4-BE49-F238E27FC236}">
              <a16:creationId xmlns:a16="http://schemas.microsoft.com/office/drawing/2014/main" id="{EBFCBDFB-DAEC-4F3A-8E45-6617EAA2F3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6" name="Text Box 7">
          <a:extLst>
            <a:ext uri="{FF2B5EF4-FFF2-40B4-BE49-F238E27FC236}">
              <a16:creationId xmlns:a16="http://schemas.microsoft.com/office/drawing/2014/main" id="{6F98068A-CCD5-4F5C-8B2E-FB38AF454B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7" name="Text Box 7">
          <a:extLst>
            <a:ext uri="{FF2B5EF4-FFF2-40B4-BE49-F238E27FC236}">
              <a16:creationId xmlns:a16="http://schemas.microsoft.com/office/drawing/2014/main" id="{1441547E-6324-41A4-99FD-7F49158D13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8" name="Text Box 7">
          <a:extLst>
            <a:ext uri="{FF2B5EF4-FFF2-40B4-BE49-F238E27FC236}">
              <a16:creationId xmlns:a16="http://schemas.microsoft.com/office/drawing/2014/main" id="{8A47E816-7E4F-4664-8EA1-FEE64633B9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49" name="Text Box 7">
          <a:extLst>
            <a:ext uri="{FF2B5EF4-FFF2-40B4-BE49-F238E27FC236}">
              <a16:creationId xmlns:a16="http://schemas.microsoft.com/office/drawing/2014/main" id="{2DC7A72A-953D-4105-BADC-2C9C895CEC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0" name="Text Box 7">
          <a:extLst>
            <a:ext uri="{FF2B5EF4-FFF2-40B4-BE49-F238E27FC236}">
              <a16:creationId xmlns:a16="http://schemas.microsoft.com/office/drawing/2014/main" id="{C2438DD2-F3EB-4FE3-93E3-EAF2E174DC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1" name="Text Box 7">
          <a:extLst>
            <a:ext uri="{FF2B5EF4-FFF2-40B4-BE49-F238E27FC236}">
              <a16:creationId xmlns:a16="http://schemas.microsoft.com/office/drawing/2014/main" id="{F441947A-D852-45DD-9481-2C632F0844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2" name="Text Box 7">
          <a:extLst>
            <a:ext uri="{FF2B5EF4-FFF2-40B4-BE49-F238E27FC236}">
              <a16:creationId xmlns:a16="http://schemas.microsoft.com/office/drawing/2014/main" id="{385237A3-CA49-4848-99EF-06A2F9A5C5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3" name="Text Box 7">
          <a:extLst>
            <a:ext uri="{FF2B5EF4-FFF2-40B4-BE49-F238E27FC236}">
              <a16:creationId xmlns:a16="http://schemas.microsoft.com/office/drawing/2014/main" id="{2C69249B-226C-443C-BE84-2CBC62F0B0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4" name="Text Box 7">
          <a:extLst>
            <a:ext uri="{FF2B5EF4-FFF2-40B4-BE49-F238E27FC236}">
              <a16:creationId xmlns:a16="http://schemas.microsoft.com/office/drawing/2014/main" id="{E771351D-8E2C-427A-8955-CA22C52290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5" name="Text Box 7">
          <a:extLst>
            <a:ext uri="{FF2B5EF4-FFF2-40B4-BE49-F238E27FC236}">
              <a16:creationId xmlns:a16="http://schemas.microsoft.com/office/drawing/2014/main" id="{CBEB642F-0F02-4653-A59E-B67D556D40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6" name="Text Box 7">
          <a:extLst>
            <a:ext uri="{FF2B5EF4-FFF2-40B4-BE49-F238E27FC236}">
              <a16:creationId xmlns:a16="http://schemas.microsoft.com/office/drawing/2014/main" id="{46C8D6F2-BF04-47A7-9A6B-577F24F20C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7" name="Text Box 7">
          <a:extLst>
            <a:ext uri="{FF2B5EF4-FFF2-40B4-BE49-F238E27FC236}">
              <a16:creationId xmlns:a16="http://schemas.microsoft.com/office/drawing/2014/main" id="{9DC7D584-EBFD-4C77-A7B6-A70EA4D054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8" name="Text Box 7">
          <a:extLst>
            <a:ext uri="{FF2B5EF4-FFF2-40B4-BE49-F238E27FC236}">
              <a16:creationId xmlns:a16="http://schemas.microsoft.com/office/drawing/2014/main" id="{EE5BD7EC-CDC0-407B-90BD-016D1D9BFD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59" name="Text Box 7">
          <a:extLst>
            <a:ext uri="{FF2B5EF4-FFF2-40B4-BE49-F238E27FC236}">
              <a16:creationId xmlns:a16="http://schemas.microsoft.com/office/drawing/2014/main" id="{5D34EDD2-6551-4B88-A73C-5E0072B9B3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0" name="Text Box 7">
          <a:extLst>
            <a:ext uri="{FF2B5EF4-FFF2-40B4-BE49-F238E27FC236}">
              <a16:creationId xmlns:a16="http://schemas.microsoft.com/office/drawing/2014/main" id="{CD0913D6-68E0-4487-8A76-9071C06D64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1" name="Text Box 7">
          <a:extLst>
            <a:ext uri="{FF2B5EF4-FFF2-40B4-BE49-F238E27FC236}">
              <a16:creationId xmlns:a16="http://schemas.microsoft.com/office/drawing/2014/main" id="{347A7491-DD8F-47E2-B042-88C580E979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2" name="Text Box 7">
          <a:extLst>
            <a:ext uri="{FF2B5EF4-FFF2-40B4-BE49-F238E27FC236}">
              <a16:creationId xmlns:a16="http://schemas.microsoft.com/office/drawing/2014/main" id="{18BF1532-B987-411A-B558-A4356A5F86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3" name="Text Box 7">
          <a:extLst>
            <a:ext uri="{FF2B5EF4-FFF2-40B4-BE49-F238E27FC236}">
              <a16:creationId xmlns:a16="http://schemas.microsoft.com/office/drawing/2014/main" id="{C2A3E17A-3706-4D84-B36F-410528AB75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4" name="Text Box 7">
          <a:extLst>
            <a:ext uri="{FF2B5EF4-FFF2-40B4-BE49-F238E27FC236}">
              <a16:creationId xmlns:a16="http://schemas.microsoft.com/office/drawing/2014/main" id="{2919EFE4-722A-4E27-A2B8-5592DCBD91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5" name="Text Box 7">
          <a:extLst>
            <a:ext uri="{FF2B5EF4-FFF2-40B4-BE49-F238E27FC236}">
              <a16:creationId xmlns:a16="http://schemas.microsoft.com/office/drawing/2014/main" id="{65BC7FDA-C28E-48E7-8B0B-1E3CF42F75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6" name="Text Box 7">
          <a:extLst>
            <a:ext uri="{FF2B5EF4-FFF2-40B4-BE49-F238E27FC236}">
              <a16:creationId xmlns:a16="http://schemas.microsoft.com/office/drawing/2014/main" id="{0212B6ED-EDC9-4B16-B48A-BF1A2F1B74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7" name="Text Box 7">
          <a:extLst>
            <a:ext uri="{FF2B5EF4-FFF2-40B4-BE49-F238E27FC236}">
              <a16:creationId xmlns:a16="http://schemas.microsoft.com/office/drawing/2014/main" id="{7B0C9F53-1F06-4DAC-A906-96DB00FF6E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8" name="Text Box 7">
          <a:extLst>
            <a:ext uri="{FF2B5EF4-FFF2-40B4-BE49-F238E27FC236}">
              <a16:creationId xmlns:a16="http://schemas.microsoft.com/office/drawing/2014/main" id="{DAFD934C-50F9-43A5-B8A7-0F1055F3AC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69" name="Text Box 7">
          <a:extLst>
            <a:ext uri="{FF2B5EF4-FFF2-40B4-BE49-F238E27FC236}">
              <a16:creationId xmlns:a16="http://schemas.microsoft.com/office/drawing/2014/main" id="{E71B440B-175B-48CC-866A-9FCDDC7591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6470" name="Text Box 7">
          <a:extLst>
            <a:ext uri="{FF2B5EF4-FFF2-40B4-BE49-F238E27FC236}">
              <a16:creationId xmlns:a16="http://schemas.microsoft.com/office/drawing/2014/main" id="{817349D5-BAEB-445C-AB98-D4A47E7BA5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1" name="Text Box 7">
          <a:extLst>
            <a:ext uri="{FF2B5EF4-FFF2-40B4-BE49-F238E27FC236}">
              <a16:creationId xmlns:a16="http://schemas.microsoft.com/office/drawing/2014/main" id="{115287AF-BF3F-4608-BD82-4137C13F01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2" name="Text Box 7">
          <a:extLst>
            <a:ext uri="{FF2B5EF4-FFF2-40B4-BE49-F238E27FC236}">
              <a16:creationId xmlns:a16="http://schemas.microsoft.com/office/drawing/2014/main" id="{2EE81886-07A9-4C60-ACEC-2471798A6B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3" name="Text Box 7">
          <a:extLst>
            <a:ext uri="{FF2B5EF4-FFF2-40B4-BE49-F238E27FC236}">
              <a16:creationId xmlns:a16="http://schemas.microsoft.com/office/drawing/2014/main" id="{A497B0FE-9AA5-4B2C-B020-11FD97FB99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4" name="Text Box 7">
          <a:extLst>
            <a:ext uri="{FF2B5EF4-FFF2-40B4-BE49-F238E27FC236}">
              <a16:creationId xmlns:a16="http://schemas.microsoft.com/office/drawing/2014/main" id="{27A1B120-3BF6-47A8-B6DA-1353431BD7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5" name="Text Box 7">
          <a:extLst>
            <a:ext uri="{FF2B5EF4-FFF2-40B4-BE49-F238E27FC236}">
              <a16:creationId xmlns:a16="http://schemas.microsoft.com/office/drawing/2014/main" id="{001EC0A3-136E-4EEE-8E58-6E32654FC1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6" name="Text Box 7">
          <a:extLst>
            <a:ext uri="{FF2B5EF4-FFF2-40B4-BE49-F238E27FC236}">
              <a16:creationId xmlns:a16="http://schemas.microsoft.com/office/drawing/2014/main" id="{46568A5A-C847-4082-8EF2-65D5DFC513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7" name="Text Box 7">
          <a:extLst>
            <a:ext uri="{FF2B5EF4-FFF2-40B4-BE49-F238E27FC236}">
              <a16:creationId xmlns:a16="http://schemas.microsoft.com/office/drawing/2014/main" id="{B71F9880-CE93-4F04-A98B-88EC847F5E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8" name="Text Box 7">
          <a:extLst>
            <a:ext uri="{FF2B5EF4-FFF2-40B4-BE49-F238E27FC236}">
              <a16:creationId xmlns:a16="http://schemas.microsoft.com/office/drawing/2014/main" id="{5BF08C20-082F-4A19-97DC-BAEF5B1FC9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79" name="Text Box 7">
          <a:extLst>
            <a:ext uri="{FF2B5EF4-FFF2-40B4-BE49-F238E27FC236}">
              <a16:creationId xmlns:a16="http://schemas.microsoft.com/office/drawing/2014/main" id="{3AF457BF-ADDD-4BB1-B36E-7D46D94E49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0" name="Text Box 7">
          <a:extLst>
            <a:ext uri="{FF2B5EF4-FFF2-40B4-BE49-F238E27FC236}">
              <a16:creationId xmlns:a16="http://schemas.microsoft.com/office/drawing/2014/main" id="{FD788388-33DF-444E-8C69-D7A84782ED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1" name="Text Box 7">
          <a:extLst>
            <a:ext uri="{FF2B5EF4-FFF2-40B4-BE49-F238E27FC236}">
              <a16:creationId xmlns:a16="http://schemas.microsoft.com/office/drawing/2014/main" id="{34E05C51-0188-469B-9A23-E713DECF70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2" name="Text Box 7">
          <a:extLst>
            <a:ext uri="{FF2B5EF4-FFF2-40B4-BE49-F238E27FC236}">
              <a16:creationId xmlns:a16="http://schemas.microsoft.com/office/drawing/2014/main" id="{2F372EC5-E8A3-4BCB-861A-9A93106B34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3" name="Text Box 7">
          <a:extLst>
            <a:ext uri="{FF2B5EF4-FFF2-40B4-BE49-F238E27FC236}">
              <a16:creationId xmlns:a16="http://schemas.microsoft.com/office/drawing/2014/main" id="{D1AEDB0A-881F-467C-9EBA-AFBB0CCC6D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4" name="Text Box 7">
          <a:extLst>
            <a:ext uri="{FF2B5EF4-FFF2-40B4-BE49-F238E27FC236}">
              <a16:creationId xmlns:a16="http://schemas.microsoft.com/office/drawing/2014/main" id="{FEE318A6-8E58-4B16-86A7-A1FC0C582B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5" name="Text Box 7">
          <a:extLst>
            <a:ext uri="{FF2B5EF4-FFF2-40B4-BE49-F238E27FC236}">
              <a16:creationId xmlns:a16="http://schemas.microsoft.com/office/drawing/2014/main" id="{CF6F8EFC-89D6-49FB-86FE-1BDFF49C59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6" name="Text Box 7">
          <a:extLst>
            <a:ext uri="{FF2B5EF4-FFF2-40B4-BE49-F238E27FC236}">
              <a16:creationId xmlns:a16="http://schemas.microsoft.com/office/drawing/2014/main" id="{721D8544-5064-423C-821E-FAF80DE18A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7" name="Text Box 7">
          <a:extLst>
            <a:ext uri="{FF2B5EF4-FFF2-40B4-BE49-F238E27FC236}">
              <a16:creationId xmlns:a16="http://schemas.microsoft.com/office/drawing/2014/main" id="{5883ED0C-8B20-40BF-9C66-7DD8600F58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8" name="Text Box 7">
          <a:extLst>
            <a:ext uri="{FF2B5EF4-FFF2-40B4-BE49-F238E27FC236}">
              <a16:creationId xmlns:a16="http://schemas.microsoft.com/office/drawing/2014/main" id="{20B7457D-0686-4FB9-8521-E98B73CA99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89" name="Text Box 7">
          <a:extLst>
            <a:ext uri="{FF2B5EF4-FFF2-40B4-BE49-F238E27FC236}">
              <a16:creationId xmlns:a16="http://schemas.microsoft.com/office/drawing/2014/main" id="{F76F216F-9E01-4062-A63F-48D5012516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0" name="Text Box 7">
          <a:extLst>
            <a:ext uri="{FF2B5EF4-FFF2-40B4-BE49-F238E27FC236}">
              <a16:creationId xmlns:a16="http://schemas.microsoft.com/office/drawing/2014/main" id="{587101EC-5076-44C4-BF79-8976707CC3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1" name="Text Box 7">
          <a:extLst>
            <a:ext uri="{FF2B5EF4-FFF2-40B4-BE49-F238E27FC236}">
              <a16:creationId xmlns:a16="http://schemas.microsoft.com/office/drawing/2014/main" id="{BF42E768-9028-4980-88A4-2E73523E7D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2" name="Text Box 7">
          <a:extLst>
            <a:ext uri="{FF2B5EF4-FFF2-40B4-BE49-F238E27FC236}">
              <a16:creationId xmlns:a16="http://schemas.microsoft.com/office/drawing/2014/main" id="{88EE5D3B-8E26-4A64-A926-04CDC2C226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3" name="Text Box 7">
          <a:extLst>
            <a:ext uri="{FF2B5EF4-FFF2-40B4-BE49-F238E27FC236}">
              <a16:creationId xmlns:a16="http://schemas.microsoft.com/office/drawing/2014/main" id="{D1F74368-3921-4034-A002-9411C4BC75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4" name="Text Box 7">
          <a:extLst>
            <a:ext uri="{FF2B5EF4-FFF2-40B4-BE49-F238E27FC236}">
              <a16:creationId xmlns:a16="http://schemas.microsoft.com/office/drawing/2014/main" id="{35AB3422-4CCB-4BEA-9DDB-EE3C9C0ED2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5" name="Text Box 7">
          <a:extLst>
            <a:ext uri="{FF2B5EF4-FFF2-40B4-BE49-F238E27FC236}">
              <a16:creationId xmlns:a16="http://schemas.microsoft.com/office/drawing/2014/main" id="{7AF1329B-569A-4BA4-9A8F-D1D16D91E5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6" name="Text Box 7">
          <a:extLst>
            <a:ext uri="{FF2B5EF4-FFF2-40B4-BE49-F238E27FC236}">
              <a16:creationId xmlns:a16="http://schemas.microsoft.com/office/drawing/2014/main" id="{766A7FAE-2BF8-4A24-9262-90AEE96753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7" name="Text Box 7">
          <a:extLst>
            <a:ext uri="{FF2B5EF4-FFF2-40B4-BE49-F238E27FC236}">
              <a16:creationId xmlns:a16="http://schemas.microsoft.com/office/drawing/2014/main" id="{E3131423-D030-4F59-82F4-B0E73FA07E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8" name="Text Box 7">
          <a:extLst>
            <a:ext uri="{FF2B5EF4-FFF2-40B4-BE49-F238E27FC236}">
              <a16:creationId xmlns:a16="http://schemas.microsoft.com/office/drawing/2014/main" id="{08EEB93D-9358-450E-9A27-C053AD7F01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499" name="Text Box 7">
          <a:extLst>
            <a:ext uri="{FF2B5EF4-FFF2-40B4-BE49-F238E27FC236}">
              <a16:creationId xmlns:a16="http://schemas.microsoft.com/office/drawing/2014/main" id="{CFAC8989-291E-4076-90E2-E04D1A427C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0" name="Text Box 7">
          <a:extLst>
            <a:ext uri="{FF2B5EF4-FFF2-40B4-BE49-F238E27FC236}">
              <a16:creationId xmlns:a16="http://schemas.microsoft.com/office/drawing/2014/main" id="{304F93C3-09F9-4C31-AADF-F108931DE0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1" name="Text Box 7">
          <a:extLst>
            <a:ext uri="{FF2B5EF4-FFF2-40B4-BE49-F238E27FC236}">
              <a16:creationId xmlns:a16="http://schemas.microsoft.com/office/drawing/2014/main" id="{95C0EFB8-4B3E-4BB6-AD03-9878A36EE0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2" name="Text Box 7">
          <a:extLst>
            <a:ext uri="{FF2B5EF4-FFF2-40B4-BE49-F238E27FC236}">
              <a16:creationId xmlns:a16="http://schemas.microsoft.com/office/drawing/2014/main" id="{A205312F-2887-4A3A-B8F3-1BD6FDC3A1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3" name="Text Box 7">
          <a:extLst>
            <a:ext uri="{FF2B5EF4-FFF2-40B4-BE49-F238E27FC236}">
              <a16:creationId xmlns:a16="http://schemas.microsoft.com/office/drawing/2014/main" id="{E5E6B9EA-869B-4D77-96BD-16ECC7CED3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4" name="Text Box 7">
          <a:extLst>
            <a:ext uri="{FF2B5EF4-FFF2-40B4-BE49-F238E27FC236}">
              <a16:creationId xmlns:a16="http://schemas.microsoft.com/office/drawing/2014/main" id="{AC5D82D6-AADB-4A9A-AC80-001AACCB73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5" name="Text Box 7">
          <a:extLst>
            <a:ext uri="{FF2B5EF4-FFF2-40B4-BE49-F238E27FC236}">
              <a16:creationId xmlns:a16="http://schemas.microsoft.com/office/drawing/2014/main" id="{58455915-56AD-4F0D-8603-72947D7701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6" name="Text Box 7">
          <a:extLst>
            <a:ext uri="{FF2B5EF4-FFF2-40B4-BE49-F238E27FC236}">
              <a16:creationId xmlns:a16="http://schemas.microsoft.com/office/drawing/2014/main" id="{97AB5AF4-8673-4FCE-876F-34E08033C6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7" name="Text Box 7">
          <a:extLst>
            <a:ext uri="{FF2B5EF4-FFF2-40B4-BE49-F238E27FC236}">
              <a16:creationId xmlns:a16="http://schemas.microsoft.com/office/drawing/2014/main" id="{F6E47F50-D43B-4B01-8B23-15D425C341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8" name="Text Box 7">
          <a:extLst>
            <a:ext uri="{FF2B5EF4-FFF2-40B4-BE49-F238E27FC236}">
              <a16:creationId xmlns:a16="http://schemas.microsoft.com/office/drawing/2014/main" id="{B133738E-C576-4C95-A277-13182E1773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09" name="Text Box 7">
          <a:extLst>
            <a:ext uri="{FF2B5EF4-FFF2-40B4-BE49-F238E27FC236}">
              <a16:creationId xmlns:a16="http://schemas.microsoft.com/office/drawing/2014/main" id="{5456727D-9AD7-44C7-BCE7-3800897439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0" name="Text Box 7">
          <a:extLst>
            <a:ext uri="{FF2B5EF4-FFF2-40B4-BE49-F238E27FC236}">
              <a16:creationId xmlns:a16="http://schemas.microsoft.com/office/drawing/2014/main" id="{C80A3B81-809D-4559-9627-203685EE29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1" name="Text Box 7">
          <a:extLst>
            <a:ext uri="{FF2B5EF4-FFF2-40B4-BE49-F238E27FC236}">
              <a16:creationId xmlns:a16="http://schemas.microsoft.com/office/drawing/2014/main" id="{9EE44215-13CF-447F-9CB2-BBA5D967BD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2" name="Text Box 7">
          <a:extLst>
            <a:ext uri="{FF2B5EF4-FFF2-40B4-BE49-F238E27FC236}">
              <a16:creationId xmlns:a16="http://schemas.microsoft.com/office/drawing/2014/main" id="{8D0657D9-35E0-4F91-9616-ADD927427D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3" name="Text Box 7">
          <a:extLst>
            <a:ext uri="{FF2B5EF4-FFF2-40B4-BE49-F238E27FC236}">
              <a16:creationId xmlns:a16="http://schemas.microsoft.com/office/drawing/2014/main" id="{35698ABB-C248-4887-BF8A-379094257A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4" name="Text Box 7">
          <a:extLst>
            <a:ext uri="{FF2B5EF4-FFF2-40B4-BE49-F238E27FC236}">
              <a16:creationId xmlns:a16="http://schemas.microsoft.com/office/drawing/2014/main" id="{DCD7FE6F-3787-493C-A6FC-25050EE13F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5" name="Text Box 7">
          <a:extLst>
            <a:ext uri="{FF2B5EF4-FFF2-40B4-BE49-F238E27FC236}">
              <a16:creationId xmlns:a16="http://schemas.microsoft.com/office/drawing/2014/main" id="{06CFD730-F358-4587-BF07-5CF1E2BA24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6" name="Text Box 7">
          <a:extLst>
            <a:ext uri="{FF2B5EF4-FFF2-40B4-BE49-F238E27FC236}">
              <a16:creationId xmlns:a16="http://schemas.microsoft.com/office/drawing/2014/main" id="{157932C3-F513-4943-A152-FEE2ED47D0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7" name="Text Box 7">
          <a:extLst>
            <a:ext uri="{FF2B5EF4-FFF2-40B4-BE49-F238E27FC236}">
              <a16:creationId xmlns:a16="http://schemas.microsoft.com/office/drawing/2014/main" id="{4567E569-938B-45FF-B1FE-9BD3EA8AA8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8" name="Text Box 7">
          <a:extLst>
            <a:ext uri="{FF2B5EF4-FFF2-40B4-BE49-F238E27FC236}">
              <a16:creationId xmlns:a16="http://schemas.microsoft.com/office/drawing/2014/main" id="{B2B7FB6B-3796-4A11-B29A-1F40EE0E09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19" name="Text Box 7">
          <a:extLst>
            <a:ext uri="{FF2B5EF4-FFF2-40B4-BE49-F238E27FC236}">
              <a16:creationId xmlns:a16="http://schemas.microsoft.com/office/drawing/2014/main" id="{A00A75B6-8189-4CE1-BC14-5FA9CDA69E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0" name="Text Box 7">
          <a:extLst>
            <a:ext uri="{FF2B5EF4-FFF2-40B4-BE49-F238E27FC236}">
              <a16:creationId xmlns:a16="http://schemas.microsoft.com/office/drawing/2014/main" id="{79E29AD7-018D-4A06-BE77-D8EE0D7B34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1" name="Text Box 7">
          <a:extLst>
            <a:ext uri="{FF2B5EF4-FFF2-40B4-BE49-F238E27FC236}">
              <a16:creationId xmlns:a16="http://schemas.microsoft.com/office/drawing/2014/main" id="{3A950F6D-B175-475E-80DF-D231E9548C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2" name="Text Box 7">
          <a:extLst>
            <a:ext uri="{FF2B5EF4-FFF2-40B4-BE49-F238E27FC236}">
              <a16:creationId xmlns:a16="http://schemas.microsoft.com/office/drawing/2014/main" id="{96CABDBD-0752-4B00-8DAD-BBD1E6B8AB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3" name="Text Box 7">
          <a:extLst>
            <a:ext uri="{FF2B5EF4-FFF2-40B4-BE49-F238E27FC236}">
              <a16:creationId xmlns:a16="http://schemas.microsoft.com/office/drawing/2014/main" id="{76E03ECB-F915-4501-B868-CEAB05D66C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4" name="Text Box 7">
          <a:extLst>
            <a:ext uri="{FF2B5EF4-FFF2-40B4-BE49-F238E27FC236}">
              <a16:creationId xmlns:a16="http://schemas.microsoft.com/office/drawing/2014/main" id="{B3E2083E-E28F-415C-8D7F-0A5BD2AE0F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5" name="Text Box 7">
          <a:extLst>
            <a:ext uri="{FF2B5EF4-FFF2-40B4-BE49-F238E27FC236}">
              <a16:creationId xmlns:a16="http://schemas.microsoft.com/office/drawing/2014/main" id="{AC0BF138-6372-4C33-A711-D53977E189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6" name="Text Box 7">
          <a:extLst>
            <a:ext uri="{FF2B5EF4-FFF2-40B4-BE49-F238E27FC236}">
              <a16:creationId xmlns:a16="http://schemas.microsoft.com/office/drawing/2014/main" id="{C239FCF0-9CB9-4CE3-AF8D-5D3EE4080C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7" name="Text Box 7">
          <a:extLst>
            <a:ext uri="{FF2B5EF4-FFF2-40B4-BE49-F238E27FC236}">
              <a16:creationId xmlns:a16="http://schemas.microsoft.com/office/drawing/2014/main" id="{21A5F3F6-FB31-4F6D-8ADC-B38D9C4CCD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8" name="Text Box 7">
          <a:extLst>
            <a:ext uri="{FF2B5EF4-FFF2-40B4-BE49-F238E27FC236}">
              <a16:creationId xmlns:a16="http://schemas.microsoft.com/office/drawing/2014/main" id="{2080DC7C-62C3-4E42-8380-2B02421991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29" name="Text Box 7">
          <a:extLst>
            <a:ext uri="{FF2B5EF4-FFF2-40B4-BE49-F238E27FC236}">
              <a16:creationId xmlns:a16="http://schemas.microsoft.com/office/drawing/2014/main" id="{A0F502C0-91C6-4704-8F78-4EADD62413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0" name="Text Box 7">
          <a:extLst>
            <a:ext uri="{FF2B5EF4-FFF2-40B4-BE49-F238E27FC236}">
              <a16:creationId xmlns:a16="http://schemas.microsoft.com/office/drawing/2014/main" id="{CA2D64DB-6502-42FA-BB0A-5A3B07B2A7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1" name="Text Box 7">
          <a:extLst>
            <a:ext uri="{FF2B5EF4-FFF2-40B4-BE49-F238E27FC236}">
              <a16:creationId xmlns:a16="http://schemas.microsoft.com/office/drawing/2014/main" id="{213DBFCC-402D-4CAA-8E9B-3B46A94618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2" name="Text Box 7">
          <a:extLst>
            <a:ext uri="{FF2B5EF4-FFF2-40B4-BE49-F238E27FC236}">
              <a16:creationId xmlns:a16="http://schemas.microsoft.com/office/drawing/2014/main" id="{825B783C-91FC-4AF2-8EC7-26CFB62063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3" name="Text Box 7">
          <a:extLst>
            <a:ext uri="{FF2B5EF4-FFF2-40B4-BE49-F238E27FC236}">
              <a16:creationId xmlns:a16="http://schemas.microsoft.com/office/drawing/2014/main" id="{0F7D3316-29A8-439E-8E34-2D754CA009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4" name="Text Box 7">
          <a:extLst>
            <a:ext uri="{FF2B5EF4-FFF2-40B4-BE49-F238E27FC236}">
              <a16:creationId xmlns:a16="http://schemas.microsoft.com/office/drawing/2014/main" id="{9E60217E-DE8A-45B6-B57C-A0ADCC4C4E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5" name="Text Box 7">
          <a:extLst>
            <a:ext uri="{FF2B5EF4-FFF2-40B4-BE49-F238E27FC236}">
              <a16:creationId xmlns:a16="http://schemas.microsoft.com/office/drawing/2014/main" id="{A36F1F5B-ABD2-4A36-A393-1F3B8520C4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6" name="Text Box 7">
          <a:extLst>
            <a:ext uri="{FF2B5EF4-FFF2-40B4-BE49-F238E27FC236}">
              <a16:creationId xmlns:a16="http://schemas.microsoft.com/office/drawing/2014/main" id="{52E5DF71-42D2-4D2F-B237-2F6DF288B8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7" name="Text Box 7">
          <a:extLst>
            <a:ext uri="{FF2B5EF4-FFF2-40B4-BE49-F238E27FC236}">
              <a16:creationId xmlns:a16="http://schemas.microsoft.com/office/drawing/2014/main" id="{A217D900-34ED-4EE0-9110-000709C9B8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8" name="Text Box 7">
          <a:extLst>
            <a:ext uri="{FF2B5EF4-FFF2-40B4-BE49-F238E27FC236}">
              <a16:creationId xmlns:a16="http://schemas.microsoft.com/office/drawing/2014/main" id="{FFEA1FE5-2ECC-4443-9094-EC782706B9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39" name="Text Box 7">
          <a:extLst>
            <a:ext uri="{FF2B5EF4-FFF2-40B4-BE49-F238E27FC236}">
              <a16:creationId xmlns:a16="http://schemas.microsoft.com/office/drawing/2014/main" id="{1BC1EB7D-50D1-4960-A7D0-BC82760F88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0" name="Text Box 7">
          <a:extLst>
            <a:ext uri="{FF2B5EF4-FFF2-40B4-BE49-F238E27FC236}">
              <a16:creationId xmlns:a16="http://schemas.microsoft.com/office/drawing/2014/main" id="{9E9017DE-51D5-4369-BB55-B69B5FE000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1" name="Text Box 7">
          <a:extLst>
            <a:ext uri="{FF2B5EF4-FFF2-40B4-BE49-F238E27FC236}">
              <a16:creationId xmlns:a16="http://schemas.microsoft.com/office/drawing/2014/main" id="{34E29428-C99A-41CD-9F5B-F77FAD3F5A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2" name="Text Box 7">
          <a:extLst>
            <a:ext uri="{FF2B5EF4-FFF2-40B4-BE49-F238E27FC236}">
              <a16:creationId xmlns:a16="http://schemas.microsoft.com/office/drawing/2014/main" id="{20B6263B-9D02-48E0-875D-E6E9F7A94A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3" name="Text Box 7">
          <a:extLst>
            <a:ext uri="{FF2B5EF4-FFF2-40B4-BE49-F238E27FC236}">
              <a16:creationId xmlns:a16="http://schemas.microsoft.com/office/drawing/2014/main" id="{495E3C64-4479-4427-A573-49FE649F2F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4" name="Text Box 7">
          <a:extLst>
            <a:ext uri="{FF2B5EF4-FFF2-40B4-BE49-F238E27FC236}">
              <a16:creationId xmlns:a16="http://schemas.microsoft.com/office/drawing/2014/main" id="{D3403016-AFBB-4BC3-90E8-80CA1F227C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5" name="Text Box 7">
          <a:extLst>
            <a:ext uri="{FF2B5EF4-FFF2-40B4-BE49-F238E27FC236}">
              <a16:creationId xmlns:a16="http://schemas.microsoft.com/office/drawing/2014/main" id="{88E5B6D7-6AC8-4B3D-A0EB-81756923DA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6" name="Text Box 7">
          <a:extLst>
            <a:ext uri="{FF2B5EF4-FFF2-40B4-BE49-F238E27FC236}">
              <a16:creationId xmlns:a16="http://schemas.microsoft.com/office/drawing/2014/main" id="{5AECE2AF-69B6-45CE-B1FD-0E6383D607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7" name="Text Box 7">
          <a:extLst>
            <a:ext uri="{FF2B5EF4-FFF2-40B4-BE49-F238E27FC236}">
              <a16:creationId xmlns:a16="http://schemas.microsoft.com/office/drawing/2014/main" id="{F06DE150-5067-451C-A908-87A959C260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8" name="Text Box 7">
          <a:extLst>
            <a:ext uri="{FF2B5EF4-FFF2-40B4-BE49-F238E27FC236}">
              <a16:creationId xmlns:a16="http://schemas.microsoft.com/office/drawing/2014/main" id="{AAFB5F84-CFE0-48BD-B58D-76B3B97F39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49" name="Text Box 7">
          <a:extLst>
            <a:ext uri="{FF2B5EF4-FFF2-40B4-BE49-F238E27FC236}">
              <a16:creationId xmlns:a16="http://schemas.microsoft.com/office/drawing/2014/main" id="{219E16F7-8B3A-4760-BD6F-F5D1C69031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0" name="Text Box 7">
          <a:extLst>
            <a:ext uri="{FF2B5EF4-FFF2-40B4-BE49-F238E27FC236}">
              <a16:creationId xmlns:a16="http://schemas.microsoft.com/office/drawing/2014/main" id="{3492F0E9-0767-4807-A776-73EE17002C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1" name="Text Box 7">
          <a:extLst>
            <a:ext uri="{FF2B5EF4-FFF2-40B4-BE49-F238E27FC236}">
              <a16:creationId xmlns:a16="http://schemas.microsoft.com/office/drawing/2014/main" id="{83A3D9C0-AFC7-4DAB-99E8-CB4E130EE3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2" name="Text Box 7">
          <a:extLst>
            <a:ext uri="{FF2B5EF4-FFF2-40B4-BE49-F238E27FC236}">
              <a16:creationId xmlns:a16="http://schemas.microsoft.com/office/drawing/2014/main" id="{7706CDBE-A8CA-4DF2-96A5-18AE892C39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3" name="Text Box 7">
          <a:extLst>
            <a:ext uri="{FF2B5EF4-FFF2-40B4-BE49-F238E27FC236}">
              <a16:creationId xmlns:a16="http://schemas.microsoft.com/office/drawing/2014/main" id="{94A2D040-AA98-457B-8E82-3CB899C7C1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4" name="Text Box 7">
          <a:extLst>
            <a:ext uri="{FF2B5EF4-FFF2-40B4-BE49-F238E27FC236}">
              <a16:creationId xmlns:a16="http://schemas.microsoft.com/office/drawing/2014/main" id="{2FBF1C99-F505-404A-867F-F99425250C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5" name="Text Box 7">
          <a:extLst>
            <a:ext uri="{FF2B5EF4-FFF2-40B4-BE49-F238E27FC236}">
              <a16:creationId xmlns:a16="http://schemas.microsoft.com/office/drawing/2014/main" id="{B611C773-AB56-4CCE-8BD0-2077B7BC2F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6" name="Text Box 7">
          <a:extLst>
            <a:ext uri="{FF2B5EF4-FFF2-40B4-BE49-F238E27FC236}">
              <a16:creationId xmlns:a16="http://schemas.microsoft.com/office/drawing/2014/main" id="{C49E850C-1D8C-4955-8016-22C849496A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7" name="Text Box 7">
          <a:extLst>
            <a:ext uri="{FF2B5EF4-FFF2-40B4-BE49-F238E27FC236}">
              <a16:creationId xmlns:a16="http://schemas.microsoft.com/office/drawing/2014/main" id="{FBF5976A-3103-4603-B0BF-8358B65162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8" name="Text Box 7">
          <a:extLst>
            <a:ext uri="{FF2B5EF4-FFF2-40B4-BE49-F238E27FC236}">
              <a16:creationId xmlns:a16="http://schemas.microsoft.com/office/drawing/2014/main" id="{51B19442-48BB-4899-8E13-2CB0AB9B9F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59" name="Text Box 7">
          <a:extLst>
            <a:ext uri="{FF2B5EF4-FFF2-40B4-BE49-F238E27FC236}">
              <a16:creationId xmlns:a16="http://schemas.microsoft.com/office/drawing/2014/main" id="{7E284841-053C-45CF-B441-1CDBF31B0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0" name="Text Box 7">
          <a:extLst>
            <a:ext uri="{FF2B5EF4-FFF2-40B4-BE49-F238E27FC236}">
              <a16:creationId xmlns:a16="http://schemas.microsoft.com/office/drawing/2014/main" id="{FDC32451-C847-41EB-810E-A542AC9C88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1" name="Text Box 7">
          <a:extLst>
            <a:ext uri="{FF2B5EF4-FFF2-40B4-BE49-F238E27FC236}">
              <a16:creationId xmlns:a16="http://schemas.microsoft.com/office/drawing/2014/main" id="{3829071D-2FC4-4F74-A651-A94CAB41DF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2" name="Text Box 7">
          <a:extLst>
            <a:ext uri="{FF2B5EF4-FFF2-40B4-BE49-F238E27FC236}">
              <a16:creationId xmlns:a16="http://schemas.microsoft.com/office/drawing/2014/main" id="{1F24ACD1-1BC3-429E-8A54-9161FF3D01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3" name="Text Box 7">
          <a:extLst>
            <a:ext uri="{FF2B5EF4-FFF2-40B4-BE49-F238E27FC236}">
              <a16:creationId xmlns:a16="http://schemas.microsoft.com/office/drawing/2014/main" id="{1CBA55A4-06DA-4D74-97DC-B09A7467C3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4" name="Text Box 7">
          <a:extLst>
            <a:ext uri="{FF2B5EF4-FFF2-40B4-BE49-F238E27FC236}">
              <a16:creationId xmlns:a16="http://schemas.microsoft.com/office/drawing/2014/main" id="{DCD9AD46-510A-438D-A882-3EFADF0763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5" name="Text Box 7">
          <a:extLst>
            <a:ext uri="{FF2B5EF4-FFF2-40B4-BE49-F238E27FC236}">
              <a16:creationId xmlns:a16="http://schemas.microsoft.com/office/drawing/2014/main" id="{8468A5B2-D292-4ACA-8C8F-2491080E69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6" name="Text Box 7">
          <a:extLst>
            <a:ext uri="{FF2B5EF4-FFF2-40B4-BE49-F238E27FC236}">
              <a16:creationId xmlns:a16="http://schemas.microsoft.com/office/drawing/2014/main" id="{FECCFF80-5E13-4EEC-81B8-0954139C2C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7" name="Text Box 7">
          <a:extLst>
            <a:ext uri="{FF2B5EF4-FFF2-40B4-BE49-F238E27FC236}">
              <a16:creationId xmlns:a16="http://schemas.microsoft.com/office/drawing/2014/main" id="{EF244ACE-BD71-4EE1-BFA8-1B2A940CAB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8" name="Text Box 7">
          <a:extLst>
            <a:ext uri="{FF2B5EF4-FFF2-40B4-BE49-F238E27FC236}">
              <a16:creationId xmlns:a16="http://schemas.microsoft.com/office/drawing/2014/main" id="{12C75E2F-C85A-40D3-B56A-EC9A57DDAE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69" name="Text Box 7">
          <a:extLst>
            <a:ext uri="{FF2B5EF4-FFF2-40B4-BE49-F238E27FC236}">
              <a16:creationId xmlns:a16="http://schemas.microsoft.com/office/drawing/2014/main" id="{6C88940E-006B-473E-B865-CFC998C877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0" name="Text Box 7">
          <a:extLst>
            <a:ext uri="{FF2B5EF4-FFF2-40B4-BE49-F238E27FC236}">
              <a16:creationId xmlns:a16="http://schemas.microsoft.com/office/drawing/2014/main" id="{AB7B0728-D717-4DD1-93B9-684AF5A5C3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1" name="Text Box 7">
          <a:extLst>
            <a:ext uri="{FF2B5EF4-FFF2-40B4-BE49-F238E27FC236}">
              <a16:creationId xmlns:a16="http://schemas.microsoft.com/office/drawing/2014/main" id="{D8553C60-231B-458B-BA6D-3F30490780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2" name="Text Box 7">
          <a:extLst>
            <a:ext uri="{FF2B5EF4-FFF2-40B4-BE49-F238E27FC236}">
              <a16:creationId xmlns:a16="http://schemas.microsoft.com/office/drawing/2014/main" id="{C1344A01-A321-4E9D-8B34-A54FB4C34A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3" name="Text Box 7">
          <a:extLst>
            <a:ext uri="{FF2B5EF4-FFF2-40B4-BE49-F238E27FC236}">
              <a16:creationId xmlns:a16="http://schemas.microsoft.com/office/drawing/2014/main" id="{2614F161-9A2C-4D77-B94C-96BBB6830D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4" name="Text Box 7">
          <a:extLst>
            <a:ext uri="{FF2B5EF4-FFF2-40B4-BE49-F238E27FC236}">
              <a16:creationId xmlns:a16="http://schemas.microsoft.com/office/drawing/2014/main" id="{030CDDEE-6B1D-497D-8E9E-A3D1107360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5" name="Text Box 7">
          <a:extLst>
            <a:ext uri="{FF2B5EF4-FFF2-40B4-BE49-F238E27FC236}">
              <a16:creationId xmlns:a16="http://schemas.microsoft.com/office/drawing/2014/main" id="{F1152F3B-6B95-49EF-9FFD-A598982EE2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6" name="Text Box 7">
          <a:extLst>
            <a:ext uri="{FF2B5EF4-FFF2-40B4-BE49-F238E27FC236}">
              <a16:creationId xmlns:a16="http://schemas.microsoft.com/office/drawing/2014/main" id="{2B8F4E63-8E06-40DB-B6F3-8DF2A5269F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7" name="Text Box 7">
          <a:extLst>
            <a:ext uri="{FF2B5EF4-FFF2-40B4-BE49-F238E27FC236}">
              <a16:creationId xmlns:a16="http://schemas.microsoft.com/office/drawing/2014/main" id="{6E85BABF-60C9-4F9C-956B-1A93624694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8" name="Text Box 7">
          <a:extLst>
            <a:ext uri="{FF2B5EF4-FFF2-40B4-BE49-F238E27FC236}">
              <a16:creationId xmlns:a16="http://schemas.microsoft.com/office/drawing/2014/main" id="{C767422A-02B5-4EE1-B6F6-936687F885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79" name="Text Box 7">
          <a:extLst>
            <a:ext uri="{FF2B5EF4-FFF2-40B4-BE49-F238E27FC236}">
              <a16:creationId xmlns:a16="http://schemas.microsoft.com/office/drawing/2014/main" id="{7B21D2E6-77B1-47BA-B0DF-5C08E04865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0" name="Text Box 7">
          <a:extLst>
            <a:ext uri="{FF2B5EF4-FFF2-40B4-BE49-F238E27FC236}">
              <a16:creationId xmlns:a16="http://schemas.microsoft.com/office/drawing/2014/main" id="{0DEA8AF1-9D34-4CDC-9A86-6B049A7046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1" name="Text Box 7">
          <a:extLst>
            <a:ext uri="{FF2B5EF4-FFF2-40B4-BE49-F238E27FC236}">
              <a16:creationId xmlns:a16="http://schemas.microsoft.com/office/drawing/2014/main" id="{A0FBFC35-B424-4284-918A-990A6438D3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2" name="Text Box 7">
          <a:extLst>
            <a:ext uri="{FF2B5EF4-FFF2-40B4-BE49-F238E27FC236}">
              <a16:creationId xmlns:a16="http://schemas.microsoft.com/office/drawing/2014/main" id="{E8CAAD61-76F4-47CA-A055-C157DB3BB7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3" name="Text Box 7">
          <a:extLst>
            <a:ext uri="{FF2B5EF4-FFF2-40B4-BE49-F238E27FC236}">
              <a16:creationId xmlns:a16="http://schemas.microsoft.com/office/drawing/2014/main" id="{B97F1BEF-2CCE-4E28-8D49-539ABDA1DE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4" name="Text Box 7">
          <a:extLst>
            <a:ext uri="{FF2B5EF4-FFF2-40B4-BE49-F238E27FC236}">
              <a16:creationId xmlns:a16="http://schemas.microsoft.com/office/drawing/2014/main" id="{440B8FDA-1D64-4D03-8FE3-76AF5D13C5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5" name="Text Box 7">
          <a:extLst>
            <a:ext uri="{FF2B5EF4-FFF2-40B4-BE49-F238E27FC236}">
              <a16:creationId xmlns:a16="http://schemas.microsoft.com/office/drawing/2014/main" id="{5D63A0E8-4D6B-466B-BD79-C1763E020B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6" name="Text Box 7">
          <a:extLst>
            <a:ext uri="{FF2B5EF4-FFF2-40B4-BE49-F238E27FC236}">
              <a16:creationId xmlns:a16="http://schemas.microsoft.com/office/drawing/2014/main" id="{853C5FB8-C7C7-4BD2-8573-7F615B7717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7" name="Text Box 7">
          <a:extLst>
            <a:ext uri="{FF2B5EF4-FFF2-40B4-BE49-F238E27FC236}">
              <a16:creationId xmlns:a16="http://schemas.microsoft.com/office/drawing/2014/main" id="{314EF55A-C4CA-41DA-867A-3533BA0B61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8" name="Text Box 7">
          <a:extLst>
            <a:ext uri="{FF2B5EF4-FFF2-40B4-BE49-F238E27FC236}">
              <a16:creationId xmlns:a16="http://schemas.microsoft.com/office/drawing/2014/main" id="{9A76DD53-0D98-42E6-AEC4-A2DB3D3D2E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89" name="Text Box 7">
          <a:extLst>
            <a:ext uri="{FF2B5EF4-FFF2-40B4-BE49-F238E27FC236}">
              <a16:creationId xmlns:a16="http://schemas.microsoft.com/office/drawing/2014/main" id="{C8FE7B76-AE6E-4E20-AD84-E08104F7AD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0" name="Text Box 7">
          <a:extLst>
            <a:ext uri="{FF2B5EF4-FFF2-40B4-BE49-F238E27FC236}">
              <a16:creationId xmlns:a16="http://schemas.microsoft.com/office/drawing/2014/main" id="{CA0B50DC-DFE6-4856-8440-F505805899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1" name="Text Box 7">
          <a:extLst>
            <a:ext uri="{FF2B5EF4-FFF2-40B4-BE49-F238E27FC236}">
              <a16:creationId xmlns:a16="http://schemas.microsoft.com/office/drawing/2014/main" id="{8B66B0A3-901A-4B1E-8D80-E1969766B7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2" name="Text Box 7">
          <a:extLst>
            <a:ext uri="{FF2B5EF4-FFF2-40B4-BE49-F238E27FC236}">
              <a16:creationId xmlns:a16="http://schemas.microsoft.com/office/drawing/2014/main" id="{8854774E-9B8A-45E8-97F8-894CBB00D4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3" name="Text Box 7">
          <a:extLst>
            <a:ext uri="{FF2B5EF4-FFF2-40B4-BE49-F238E27FC236}">
              <a16:creationId xmlns:a16="http://schemas.microsoft.com/office/drawing/2014/main" id="{F528F082-5F24-4293-915C-84CC46F9EF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4" name="Text Box 7">
          <a:extLst>
            <a:ext uri="{FF2B5EF4-FFF2-40B4-BE49-F238E27FC236}">
              <a16:creationId xmlns:a16="http://schemas.microsoft.com/office/drawing/2014/main" id="{10453913-51F4-4983-9992-99AC0E12F3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5" name="Text Box 7">
          <a:extLst>
            <a:ext uri="{FF2B5EF4-FFF2-40B4-BE49-F238E27FC236}">
              <a16:creationId xmlns:a16="http://schemas.microsoft.com/office/drawing/2014/main" id="{9DA7856F-5C84-49EE-89F5-2273B6179A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6" name="Text Box 7">
          <a:extLst>
            <a:ext uri="{FF2B5EF4-FFF2-40B4-BE49-F238E27FC236}">
              <a16:creationId xmlns:a16="http://schemas.microsoft.com/office/drawing/2014/main" id="{7C6C271F-7E1F-4388-A943-D6FF31E3DC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7" name="Text Box 7">
          <a:extLst>
            <a:ext uri="{FF2B5EF4-FFF2-40B4-BE49-F238E27FC236}">
              <a16:creationId xmlns:a16="http://schemas.microsoft.com/office/drawing/2014/main" id="{3D919162-1CEB-4EFB-8B90-3D35D50EC7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8" name="Text Box 7">
          <a:extLst>
            <a:ext uri="{FF2B5EF4-FFF2-40B4-BE49-F238E27FC236}">
              <a16:creationId xmlns:a16="http://schemas.microsoft.com/office/drawing/2014/main" id="{A7A71015-B0BB-4698-BD30-C88FBA0171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599" name="Text Box 7">
          <a:extLst>
            <a:ext uri="{FF2B5EF4-FFF2-40B4-BE49-F238E27FC236}">
              <a16:creationId xmlns:a16="http://schemas.microsoft.com/office/drawing/2014/main" id="{236D2C07-5D19-4EA3-92A0-27B9A69D71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0" name="Text Box 7">
          <a:extLst>
            <a:ext uri="{FF2B5EF4-FFF2-40B4-BE49-F238E27FC236}">
              <a16:creationId xmlns:a16="http://schemas.microsoft.com/office/drawing/2014/main" id="{04CDB55D-95C7-4C58-9AE4-E36F9C66E3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1" name="Text Box 7">
          <a:extLst>
            <a:ext uri="{FF2B5EF4-FFF2-40B4-BE49-F238E27FC236}">
              <a16:creationId xmlns:a16="http://schemas.microsoft.com/office/drawing/2014/main" id="{DF38E9E7-2CC5-4D94-B656-0DA4CCE557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2" name="Text Box 7">
          <a:extLst>
            <a:ext uri="{FF2B5EF4-FFF2-40B4-BE49-F238E27FC236}">
              <a16:creationId xmlns:a16="http://schemas.microsoft.com/office/drawing/2014/main" id="{C1FE07B6-0D1A-4612-A4F1-BDB4B772E6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3" name="Text Box 7">
          <a:extLst>
            <a:ext uri="{FF2B5EF4-FFF2-40B4-BE49-F238E27FC236}">
              <a16:creationId xmlns:a16="http://schemas.microsoft.com/office/drawing/2014/main" id="{1E55E620-6B1D-41CB-B841-477699D851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4" name="Text Box 7">
          <a:extLst>
            <a:ext uri="{FF2B5EF4-FFF2-40B4-BE49-F238E27FC236}">
              <a16:creationId xmlns:a16="http://schemas.microsoft.com/office/drawing/2014/main" id="{C4CC96B9-92BC-4EDD-ABF4-79EDBCF395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5" name="Text Box 7">
          <a:extLst>
            <a:ext uri="{FF2B5EF4-FFF2-40B4-BE49-F238E27FC236}">
              <a16:creationId xmlns:a16="http://schemas.microsoft.com/office/drawing/2014/main" id="{464CCE7B-91E5-4F76-85D1-C489D15389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6" name="Text Box 7">
          <a:extLst>
            <a:ext uri="{FF2B5EF4-FFF2-40B4-BE49-F238E27FC236}">
              <a16:creationId xmlns:a16="http://schemas.microsoft.com/office/drawing/2014/main" id="{9DC80BA6-6303-4B86-9C00-5307043E19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7" name="Text Box 7">
          <a:extLst>
            <a:ext uri="{FF2B5EF4-FFF2-40B4-BE49-F238E27FC236}">
              <a16:creationId xmlns:a16="http://schemas.microsoft.com/office/drawing/2014/main" id="{131E772D-3813-45D1-9737-21B1D6C0C1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8" name="Text Box 7">
          <a:extLst>
            <a:ext uri="{FF2B5EF4-FFF2-40B4-BE49-F238E27FC236}">
              <a16:creationId xmlns:a16="http://schemas.microsoft.com/office/drawing/2014/main" id="{795311D5-B995-4A8F-AE9C-969FF341F6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09" name="Text Box 7">
          <a:extLst>
            <a:ext uri="{FF2B5EF4-FFF2-40B4-BE49-F238E27FC236}">
              <a16:creationId xmlns:a16="http://schemas.microsoft.com/office/drawing/2014/main" id="{820E8B63-FF10-4C88-9453-39C8C357D2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0" name="Text Box 7">
          <a:extLst>
            <a:ext uri="{FF2B5EF4-FFF2-40B4-BE49-F238E27FC236}">
              <a16:creationId xmlns:a16="http://schemas.microsoft.com/office/drawing/2014/main" id="{DEC60CD7-C5BC-4657-BC19-D3F74F2E1F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1" name="Text Box 7">
          <a:extLst>
            <a:ext uri="{FF2B5EF4-FFF2-40B4-BE49-F238E27FC236}">
              <a16:creationId xmlns:a16="http://schemas.microsoft.com/office/drawing/2014/main" id="{496D79AA-1CEB-4EF2-AB68-347847F471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2" name="Text Box 7">
          <a:extLst>
            <a:ext uri="{FF2B5EF4-FFF2-40B4-BE49-F238E27FC236}">
              <a16:creationId xmlns:a16="http://schemas.microsoft.com/office/drawing/2014/main" id="{25135DCD-3868-4AD2-8671-D68E2E87AE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3" name="Text Box 7">
          <a:extLst>
            <a:ext uri="{FF2B5EF4-FFF2-40B4-BE49-F238E27FC236}">
              <a16:creationId xmlns:a16="http://schemas.microsoft.com/office/drawing/2014/main" id="{CB4F402A-111F-4302-8206-6A4E06C2BC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4" name="Text Box 7">
          <a:extLst>
            <a:ext uri="{FF2B5EF4-FFF2-40B4-BE49-F238E27FC236}">
              <a16:creationId xmlns:a16="http://schemas.microsoft.com/office/drawing/2014/main" id="{B1AD853E-3956-450A-9E55-388D641A68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5" name="Text Box 7">
          <a:extLst>
            <a:ext uri="{FF2B5EF4-FFF2-40B4-BE49-F238E27FC236}">
              <a16:creationId xmlns:a16="http://schemas.microsoft.com/office/drawing/2014/main" id="{66E8BFF9-A727-4A95-BF02-AF12B4B69B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6" name="Text Box 7">
          <a:extLst>
            <a:ext uri="{FF2B5EF4-FFF2-40B4-BE49-F238E27FC236}">
              <a16:creationId xmlns:a16="http://schemas.microsoft.com/office/drawing/2014/main" id="{65B5D987-12EB-444D-A312-4BAF55B2BA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7" name="Text Box 7">
          <a:extLst>
            <a:ext uri="{FF2B5EF4-FFF2-40B4-BE49-F238E27FC236}">
              <a16:creationId xmlns:a16="http://schemas.microsoft.com/office/drawing/2014/main" id="{67D74D51-DA5F-4DDB-949A-42D21B19B3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8" name="Text Box 7">
          <a:extLst>
            <a:ext uri="{FF2B5EF4-FFF2-40B4-BE49-F238E27FC236}">
              <a16:creationId xmlns:a16="http://schemas.microsoft.com/office/drawing/2014/main" id="{856C51A1-DADA-4057-AE69-D45B1790A8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19" name="Text Box 7">
          <a:extLst>
            <a:ext uri="{FF2B5EF4-FFF2-40B4-BE49-F238E27FC236}">
              <a16:creationId xmlns:a16="http://schemas.microsoft.com/office/drawing/2014/main" id="{1E41AC5F-F674-4497-AAF5-BAC0A2B9E8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0" name="Text Box 7">
          <a:extLst>
            <a:ext uri="{FF2B5EF4-FFF2-40B4-BE49-F238E27FC236}">
              <a16:creationId xmlns:a16="http://schemas.microsoft.com/office/drawing/2014/main" id="{2B3BD7E0-9608-4CD0-B40F-2ECF56FC0F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1" name="Text Box 7">
          <a:extLst>
            <a:ext uri="{FF2B5EF4-FFF2-40B4-BE49-F238E27FC236}">
              <a16:creationId xmlns:a16="http://schemas.microsoft.com/office/drawing/2014/main" id="{8A6059ED-5C1D-4660-8A9F-9AB031D134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2" name="Text Box 7">
          <a:extLst>
            <a:ext uri="{FF2B5EF4-FFF2-40B4-BE49-F238E27FC236}">
              <a16:creationId xmlns:a16="http://schemas.microsoft.com/office/drawing/2014/main" id="{2D13D915-2B6D-453E-B996-E4E20F6BAA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3" name="Text Box 7">
          <a:extLst>
            <a:ext uri="{FF2B5EF4-FFF2-40B4-BE49-F238E27FC236}">
              <a16:creationId xmlns:a16="http://schemas.microsoft.com/office/drawing/2014/main" id="{EBAD8E5A-5AB2-4AFB-9885-A6E110AAA8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4" name="Text Box 7">
          <a:extLst>
            <a:ext uri="{FF2B5EF4-FFF2-40B4-BE49-F238E27FC236}">
              <a16:creationId xmlns:a16="http://schemas.microsoft.com/office/drawing/2014/main" id="{1B21ABB2-5711-47D2-A19C-BB21B7E985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5" name="Text Box 7">
          <a:extLst>
            <a:ext uri="{FF2B5EF4-FFF2-40B4-BE49-F238E27FC236}">
              <a16:creationId xmlns:a16="http://schemas.microsoft.com/office/drawing/2014/main" id="{ED462FE9-368B-4718-BB1D-82DE05F958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6" name="Text Box 7">
          <a:extLst>
            <a:ext uri="{FF2B5EF4-FFF2-40B4-BE49-F238E27FC236}">
              <a16:creationId xmlns:a16="http://schemas.microsoft.com/office/drawing/2014/main" id="{DD92ADDE-0548-485A-A5E8-2B21DB25EB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7" name="Text Box 7">
          <a:extLst>
            <a:ext uri="{FF2B5EF4-FFF2-40B4-BE49-F238E27FC236}">
              <a16:creationId xmlns:a16="http://schemas.microsoft.com/office/drawing/2014/main" id="{625DBCE8-DE12-44EC-BB30-D2E846EDF7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8" name="Text Box 7">
          <a:extLst>
            <a:ext uri="{FF2B5EF4-FFF2-40B4-BE49-F238E27FC236}">
              <a16:creationId xmlns:a16="http://schemas.microsoft.com/office/drawing/2014/main" id="{4445106A-0917-4554-A0A4-E091AF70FD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29" name="Text Box 7">
          <a:extLst>
            <a:ext uri="{FF2B5EF4-FFF2-40B4-BE49-F238E27FC236}">
              <a16:creationId xmlns:a16="http://schemas.microsoft.com/office/drawing/2014/main" id="{04E556EF-1A83-4FD3-B29F-F5C09B31D2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0" name="Text Box 7">
          <a:extLst>
            <a:ext uri="{FF2B5EF4-FFF2-40B4-BE49-F238E27FC236}">
              <a16:creationId xmlns:a16="http://schemas.microsoft.com/office/drawing/2014/main" id="{F4EA44B4-9FC5-4D2E-95E2-CAD23817E5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1" name="Text Box 7">
          <a:extLst>
            <a:ext uri="{FF2B5EF4-FFF2-40B4-BE49-F238E27FC236}">
              <a16:creationId xmlns:a16="http://schemas.microsoft.com/office/drawing/2014/main" id="{C9F899E1-62C7-4214-8EFF-948B7CD078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2" name="Text Box 7">
          <a:extLst>
            <a:ext uri="{FF2B5EF4-FFF2-40B4-BE49-F238E27FC236}">
              <a16:creationId xmlns:a16="http://schemas.microsoft.com/office/drawing/2014/main" id="{FD2E4662-13AC-4BE7-A74F-1D9923290C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3" name="Text Box 7">
          <a:extLst>
            <a:ext uri="{FF2B5EF4-FFF2-40B4-BE49-F238E27FC236}">
              <a16:creationId xmlns:a16="http://schemas.microsoft.com/office/drawing/2014/main" id="{267BEF8E-7FC8-408B-8210-37666E4D4D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4" name="Text Box 7">
          <a:extLst>
            <a:ext uri="{FF2B5EF4-FFF2-40B4-BE49-F238E27FC236}">
              <a16:creationId xmlns:a16="http://schemas.microsoft.com/office/drawing/2014/main" id="{4800F28B-1AFF-48BB-9BF4-7AEA68465A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5" name="Text Box 7">
          <a:extLst>
            <a:ext uri="{FF2B5EF4-FFF2-40B4-BE49-F238E27FC236}">
              <a16:creationId xmlns:a16="http://schemas.microsoft.com/office/drawing/2014/main" id="{D98D32BD-53D0-4D0F-86CA-6135824569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6" name="Text Box 7">
          <a:extLst>
            <a:ext uri="{FF2B5EF4-FFF2-40B4-BE49-F238E27FC236}">
              <a16:creationId xmlns:a16="http://schemas.microsoft.com/office/drawing/2014/main" id="{2FB63B3F-6067-42BC-A595-F81E8424F1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7" name="Text Box 7">
          <a:extLst>
            <a:ext uri="{FF2B5EF4-FFF2-40B4-BE49-F238E27FC236}">
              <a16:creationId xmlns:a16="http://schemas.microsoft.com/office/drawing/2014/main" id="{F18F2637-079B-4C89-8E7B-A42AEA2ABF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8" name="Text Box 7">
          <a:extLst>
            <a:ext uri="{FF2B5EF4-FFF2-40B4-BE49-F238E27FC236}">
              <a16:creationId xmlns:a16="http://schemas.microsoft.com/office/drawing/2014/main" id="{2BDBA899-F1B8-4F80-AE3C-9BD393B5C5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39" name="Text Box 7">
          <a:extLst>
            <a:ext uri="{FF2B5EF4-FFF2-40B4-BE49-F238E27FC236}">
              <a16:creationId xmlns:a16="http://schemas.microsoft.com/office/drawing/2014/main" id="{75CAF9AC-E8EA-44B5-BEE8-83CA139537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0" name="Text Box 7">
          <a:extLst>
            <a:ext uri="{FF2B5EF4-FFF2-40B4-BE49-F238E27FC236}">
              <a16:creationId xmlns:a16="http://schemas.microsoft.com/office/drawing/2014/main" id="{CCD595CC-0C44-41B0-9A4E-184A44B336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1" name="Text Box 7">
          <a:extLst>
            <a:ext uri="{FF2B5EF4-FFF2-40B4-BE49-F238E27FC236}">
              <a16:creationId xmlns:a16="http://schemas.microsoft.com/office/drawing/2014/main" id="{3E3CA403-AC55-42E6-B955-A6DAAC0C1B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2" name="Text Box 7">
          <a:extLst>
            <a:ext uri="{FF2B5EF4-FFF2-40B4-BE49-F238E27FC236}">
              <a16:creationId xmlns:a16="http://schemas.microsoft.com/office/drawing/2014/main" id="{169D1A84-173B-46F2-B9A1-4A1DFA402C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3" name="Text Box 7">
          <a:extLst>
            <a:ext uri="{FF2B5EF4-FFF2-40B4-BE49-F238E27FC236}">
              <a16:creationId xmlns:a16="http://schemas.microsoft.com/office/drawing/2014/main" id="{6FAB032E-E1AB-461B-83AE-8B0AA124DE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4" name="Text Box 7">
          <a:extLst>
            <a:ext uri="{FF2B5EF4-FFF2-40B4-BE49-F238E27FC236}">
              <a16:creationId xmlns:a16="http://schemas.microsoft.com/office/drawing/2014/main" id="{2D2762A2-EEDF-4274-96E4-7A979AD8A7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5" name="Text Box 7">
          <a:extLst>
            <a:ext uri="{FF2B5EF4-FFF2-40B4-BE49-F238E27FC236}">
              <a16:creationId xmlns:a16="http://schemas.microsoft.com/office/drawing/2014/main" id="{AEDCF661-BC44-43C6-9403-FFF9C1F14E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6" name="Text Box 7">
          <a:extLst>
            <a:ext uri="{FF2B5EF4-FFF2-40B4-BE49-F238E27FC236}">
              <a16:creationId xmlns:a16="http://schemas.microsoft.com/office/drawing/2014/main" id="{F89A5794-550F-4211-AFB4-EC895C784C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7" name="Text Box 7">
          <a:extLst>
            <a:ext uri="{FF2B5EF4-FFF2-40B4-BE49-F238E27FC236}">
              <a16:creationId xmlns:a16="http://schemas.microsoft.com/office/drawing/2014/main" id="{74365142-3A27-4E92-B197-0FBFE6CCEC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8" name="Text Box 7">
          <a:extLst>
            <a:ext uri="{FF2B5EF4-FFF2-40B4-BE49-F238E27FC236}">
              <a16:creationId xmlns:a16="http://schemas.microsoft.com/office/drawing/2014/main" id="{EE88B745-E6FA-4ADD-97F6-1FF26A5E89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49" name="Text Box 7">
          <a:extLst>
            <a:ext uri="{FF2B5EF4-FFF2-40B4-BE49-F238E27FC236}">
              <a16:creationId xmlns:a16="http://schemas.microsoft.com/office/drawing/2014/main" id="{F9524936-0465-470C-B414-745C7F0DB5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50" name="Text Box 7">
          <a:extLst>
            <a:ext uri="{FF2B5EF4-FFF2-40B4-BE49-F238E27FC236}">
              <a16:creationId xmlns:a16="http://schemas.microsoft.com/office/drawing/2014/main" id="{10D8AAC5-9010-4477-9EDC-88D63C3625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51" name="Text Box 7">
          <a:extLst>
            <a:ext uri="{FF2B5EF4-FFF2-40B4-BE49-F238E27FC236}">
              <a16:creationId xmlns:a16="http://schemas.microsoft.com/office/drawing/2014/main" id="{D3F61C7D-0188-4B6B-B333-18056F8BB6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652" name="Text Box 7">
          <a:extLst>
            <a:ext uri="{FF2B5EF4-FFF2-40B4-BE49-F238E27FC236}">
              <a16:creationId xmlns:a16="http://schemas.microsoft.com/office/drawing/2014/main" id="{CAFFB46F-A9CC-43BE-A868-319FE4AC15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6653" name="Text Box 7">
          <a:extLst>
            <a:ext uri="{FF2B5EF4-FFF2-40B4-BE49-F238E27FC236}">
              <a16:creationId xmlns:a16="http://schemas.microsoft.com/office/drawing/2014/main" id="{F14FCBE9-320D-4621-B2E6-A82163FEAA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54" name="Text Box 7">
          <a:extLst>
            <a:ext uri="{FF2B5EF4-FFF2-40B4-BE49-F238E27FC236}">
              <a16:creationId xmlns:a16="http://schemas.microsoft.com/office/drawing/2014/main" id="{14699DF0-4A7B-422A-B812-4276E3C065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55" name="Text Box 7">
          <a:extLst>
            <a:ext uri="{FF2B5EF4-FFF2-40B4-BE49-F238E27FC236}">
              <a16:creationId xmlns:a16="http://schemas.microsoft.com/office/drawing/2014/main" id="{0668F061-A8FD-4B29-950E-AA21214649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56" name="Text Box 7">
          <a:extLst>
            <a:ext uri="{FF2B5EF4-FFF2-40B4-BE49-F238E27FC236}">
              <a16:creationId xmlns:a16="http://schemas.microsoft.com/office/drawing/2014/main" id="{BB355D27-AA34-44BA-9287-F4AD01A312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57" name="Text Box 7">
          <a:extLst>
            <a:ext uri="{FF2B5EF4-FFF2-40B4-BE49-F238E27FC236}">
              <a16:creationId xmlns:a16="http://schemas.microsoft.com/office/drawing/2014/main" id="{6A30D545-ED85-4DAD-AE03-A1135B4851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58" name="Text Box 7">
          <a:extLst>
            <a:ext uri="{FF2B5EF4-FFF2-40B4-BE49-F238E27FC236}">
              <a16:creationId xmlns:a16="http://schemas.microsoft.com/office/drawing/2014/main" id="{A46BDC32-38A4-4433-B7FA-80FA35693B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59" name="Text Box 7">
          <a:extLst>
            <a:ext uri="{FF2B5EF4-FFF2-40B4-BE49-F238E27FC236}">
              <a16:creationId xmlns:a16="http://schemas.microsoft.com/office/drawing/2014/main" id="{D8440D4A-C463-4AAA-BCB6-DD91EB9FD6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0" name="Text Box 7">
          <a:extLst>
            <a:ext uri="{FF2B5EF4-FFF2-40B4-BE49-F238E27FC236}">
              <a16:creationId xmlns:a16="http://schemas.microsoft.com/office/drawing/2014/main" id="{64976846-90C8-4F4B-987D-C381726CBE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1" name="Text Box 7">
          <a:extLst>
            <a:ext uri="{FF2B5EF4-FFF2-40B4-BE49-F238E27FC236}">
              <a16:creationId xmlns:a16="http://schemas.microsoft.com/office/drawing/2014/main" id="{2478F727-6D76-4ABF-AF53-861666B36B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2" name="Text Box 7">
          <a:extLst>
            <a:ext uri="{FF2B5EF4-FFF2-40B4-BE49-F238E27FC236}">
              <a16:creationId xmlns:a16="http://schemas.microsoft.com/office/drawing/2014/main" id="{BF335928-B3A8-425E-9471-7EA4451147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3" name="Text Box 7">
          <a:extLst>
            <a:ext uri="{FF2B5EF4-FFF2-40B4-BE49-F238E27FC236}">
              <a16:creationId xmlns:a16="http://schemas.microsoft.com/office/drawing/2014/main" id="{DD5BC34C-7BA0-41BA-964A-71E7A827AF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4" name="Text Box 7">
          <a:extLst>
            <a:ext uri="{FF2B5EF4-FFF2-40B4-BE49-F238E27FC236}">
              <a16:creationId xmlns:a16="http://schemas.microsoft.com/office/drawing/2014/main" id="{505FC18C-1695-4360-B093-18DABA52ED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5" name="Text Box 7">
          <a:extLst>
            <a:ext uri="{FF2B5EF4-FFF2-40B4-BE49-F238E27FC236}">
              <a16:creationId xmlns:a16="http://schemas.microsoft.com/office/drawing/2014/main" id="{EEFB3544-C1F6-427C-9E89-F813454F3C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6" name="Text Box 7">
          <a:extLst>
            <a:ext uri="{FF2B5EF4-FFF2-40B4-BE49-F238E27FC236}">
              <a16:creationId xmlns:a16="http://schemas.microsoft.com/office/drawing/2014/main" id="{CAB3C9FC-2283-4F89-8BCF-734FC8629D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7" name="Text Box 7">
          <a:extLst>
            <a:ext uri="{FF2B5EF4-FFF2-40B4-BE49-F238E27FC236}">
              <a16:creationId xmlns:a16="http://schemas.microsoft.com/office/drawing/2014/main" id="{1D671027-7639-483A-99B4-60626990D8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8" name="Text Box 7">
          <a:extLst>
            <a:ext uri="{FF2B5EF4-FFF2-40B4-BE49-F238E27FC236}">
              <a16:creationId xmlns:a16="http://schemas.microsoft.com/office/drawing/2014/main" id="{E44EBF21-13DC-4667-B294-6E9D4C07C9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69" name="Text Box 7">
          <a:extLst>
            <a:ext uri="{FF2B5EF4-FFF2-40B4-BE49-F238E27FC236}">
              <a16:creationId xmlns:a16="http://schemas.microsoft.com/office/drawing/2014/main" id="{684FC82C-E5E2-4DAA-8427-380F71EB9F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0" name="Text Box 7">
          <a:extLst>
            <a:ext uri="{FF2B5EF4-FFF2-40B4-BE49-F238E27FC236}">
              <a16:creationId xmlns:a16="http://schemas.microsoft.com/office/drawing/2014/main" id="{49AED0F8-C115-40EC-BB80-0A656961AD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1" name="Text Box 7">
          <a:extLst>
            <a:ext uri="{FF2B5EF4-FFF2-40B4-BE49-F238E27FC236}">
              <a16:creationId xmlns:a16="http://schemas.microsoft.com/office/drawing/2014/main" id="{20BB9644-216D-42F7-A13C-C753C168B5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2" name="Text Box 7">
          <a:extLst>
            <a:ext uri="{FF2B5EF4-FFF2-40B4-BE49-F238E27FC236}">
              <a16:creationId xmlns:a16="http://schemas.microsoft.com/office/drawing/2014/main" id="{9A0E91EE-6F41-4137-B646-7D27DBC1B55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3" name="Text Box 7">
          <a:extLst>
            <a:ext uri="{FF2B5EF4-FFF2-40B4-BE49-F238E27FC236}">
              <a16:creationId xmlns:a16="http://schemas.microsoft.com/office/drawing/2014/main" id="{D6874C69-3ECD-4FFA-A208-B6527F6F06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4" name="Text Box 7">
          <a:extLst>
            <a:ext uri="{FF2B5EF4-FFF2-40B4-BE49-F238E27FC236}">
              <a16:creationId xmlns:a16="http://schemas.microsoft.com/office/drawing/2014/main" id="{9B3DE180-5F8F-40B9-A9A7-4C84376FF6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5" name="Text Box 7">
          <a:extLst>
            <a:ext uri="{FF2B5EF4-FFF2-40B4-BE49-F238E27FC236}">
              <a16:creationId xmlns:a16="http://schemas.microsoft.com/office/drawing/2014/main" id="{7D8921F5-BD2A-4361-BE59-BB68663C0A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6" name="Text Box 7">
          <a:extLst>
            <a:ext uri="{FF2B5EF4-FFF2-40B4-BE49-F238E27FC236}">
              <a16:creationId xmlns:a16="http://schemas.microsoft.com/office/drawing/2014/main" id="{8F2AB81A-4024-41B8-9FE5-A97D5B5AB3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7" name="Text Box 7">
          <a:extLst>
            <a:ext uri="{FF2B5EF4-FFF2-40B4-BE49-F238E27FC236}">
              <a16:creationId xmlns:a16="http://schemas.microsoft.com/office/drawing/2014/main" id="{2B73FCA0-DFB4-49F7-BC58-B76334E4BE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8" name="Text Box 7">
          <a:extLst>
            <a:ext uri="{FF2B5EF4-FFF2-40B4-BE49-F238E27FC236}">
              <a16:creationId xmlns:a16="http://schemas.microsoft.com/office/drawing/2014/main" id="{0820D09E-D5A1-48E5-BB75-E995B21B02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79" name="Text Box 7">
          <a:extLst>
            <a:ext uri="{FF2B5EF4-FFF2-40B4-BE49-F238E27FC236}">
              <a16:creationId xmlns:a16="http://schemas.microsoft.com/office/drawing/2014/main" id="{61052E7E-0456-4BB5-99B2-FF179EA33C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0" name="Text Box 7">
          <a:extLst>
            <a:ext uri="{FF2B5EF4-FFF2-40B4-BE49-F238E27FC236}">
              <a16:creationId xmlns:a16="http://schemas.microsoft.com/office/drawing/2014/main" id="{DD36D912-D486-4C86-8EE2-E6F88596EA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1" name="Text Box 7">
          <a:extLst>
            <a:ext uri="{FF2B5EF4-FFF2-40B4-BE49-F238E27FC236}">
              <a16:creationId xmlns:a16="http://schemas.microsoft.com/office/drawing/2014/main" id="{AEACF397-AD0A-4350-827A-89576D8B9C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2" name="Text Box 7">
          <a:extLst>
            <a:ext uri="{FF2B5EF4-FFF2-40B4-BE49-F238E27FC236}">
              <a16:creationId xmlns:a16="http://schemas.microsoft.com/office/drawing/2014/main" id="{9CFA6680-B09B-42B7-B944-419318C330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3" name="Text Box 7">
          <a:extLst>
            <a:ext uri="{FF2B5EF4-FFF2-40B4-BE49-F238E27FC236}">
              <a16:creationId xmlns:a16="http://schemas.microsoft.com/office/drawing/2014/main" id="{4B288AAA-10CE-40ED-B683-5A116DC652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4" name="Text Box 7">
          <a:extLst>
            <a:ext uri="{FF2B5EF4-FFF2-40B4-BE49-F238E27FC236}">
              <a16:creationId xmlns:a16="http://schemas.microsoft.com/office/drawing/2014/main" id="{5A4DE65E-84DE-4376-B776-0C78067CBB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5" name="Text Box 7">
          <a:extLst>
            <a:ext uri="{FF2B5EF4-FFF2-40B4-BE49-F238E27FC236}">
              <a16:creationId xmlns:a16="http://schemas.microsoft.com/office/drawing/2014/main" id="{FC4B98A1-84BB-43E9-9B9B-70FBC913C9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6" name="Text Box 7">
          <a:extLst>
            <a:ext uri="{FF2B5EF4-FFF2-40B4-BE49-F238E27FC236}">
              <a16:creationId xmlns:a16="http://schemas.microsoft.com/office/drawing/2014/main" id="{E7B5E233-73F6-4F16-A644-199AD234FE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7" name="Text Box 7">
          <a:extLst>
            <a:ext uri="{FF2B5EF4-FFF2-40B4-BE49-F238E27FC236}">
              <a16:creationId xmlns:a16="http://schemas.microsoft.com/office/drawing/2014/main" id="{30E4B42C-E519-47C2-9615-2CE3427EEF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8" name="Text Box 7">
          <a:extLst>
            <a:ext uri="{FF2B5EF4-FFF2-40B4-BE49-F238E27FC236}">
              <a16:creationId xmlns:a16="http://schemas.microsoft.com/office/drawing/2014/main" id="{2A04D38A-CBC8-4373-9CF2-4634AD5D4F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89" name="Text Box 7">
          <a:extLst>
            <a:ext uri="{FF2B5EF4-FFF2-40B4-BE49-F238E27FC236}">
              <a16:creationId xmlns:a16="http://schemas.microsoft.com/office/drawing/2014/main" id="{0AAE0194-FEEB-4A5A-B956-F321F48BF7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0" name="Text Box 7">
          <a:extLst>
            <a:ext uri="{FF2B5EF4-FFF2-40B4-BE49-F238E27FC236}">
              <a16:creationId xmlns:a16="http://schemas.microsoft.com/office/drawing/2014/main" id="{83387809-8C63-4101-8070-D2EAB52F10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1" name="Text Box 7">
          <a:extLst>
            <a:ext uri="{FF2B5EF4-FFF2-40B4-BE49-F238E27FC236}">
              <a16:creationId xmlns:a16="http://schemas.microsoft.com/office/drawing/2014/main" id="{5FB3269E-0585-4491-93D4-81F32D3C7C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2" name="Text Box 7">
          <a:extLst>
            <a:ext uri="{FF2B5EF4-FFF2-40B4-BE49-F238E27FC236}">
              <a16:creationId xmlns:a16="http://schemas.microsoft.com/office/drawing/2014/main" id="{99909CEE-DD9D-47BF-86BD-084C5B39C6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3" name="Text Box 7">
          <a:extLst>
            <a:ext uri="{FF2B5EF4-FFF2-40B4-BE49-F238E27FC236}">
              <a16:creationId xmlns:a16="http://schemas.microsoft.com/office/drawing/2014/main" id="{15BBB9D2-5B89-4274-A92C-92B09A6120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4" name="Text Box 7">
          <a:extLst>
            <a:ext uri="{FF2B5EF4-FFF2-40B4-BE49-F238E27FC236}">
              <a16:creationId xmlns:a16="http://schemas.microsoft.com/office/drawing/2014/main" id="{6325C897-AD9B-4D98-BB4B-59BD9A9391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5" name="Text Box 7">
          <a:extLst>
            <a:ext uri="{FF2B5EF4-FFF2-40B4-BE49-F238E27FC236}">
              <a16:creationId xmlns:a16="http://schemas.microsoft.com/office/drawing/2014/main" id="{858EFAED-5EBE-40A1-A482-FD55D5505C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6" name="Text Box 7">
          <a:extLst>
            <a:ext uri="{FF2B5EF4-FFF2-40B4-BE49-F238E27FC236}">
              <a16:creationId xmlns:a16="http://schemas.microsoft.com/office/drawing/2014/main" id="{6CCADF0F-861C-4FAB-B2FC-96EAFEE374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7" name="Text Box 7">
          <a:extLst>
            <a:ext uri="{FF2B5EF4-FFF2-40B4-BE49-F238E27FC236}">
              <a16:creationId xmlns:a16="http://schemas.microsoft.com/office/drawing/2014/main" id="{B70E55B3-F4D7-4AC3-878B-BA1840C4DD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8" name="Text Box 7">
          <a:extLst>
            <a:ext uri="{FF2B5EF4-FFF2-40B4-BE49-F238E27FC236}">
              <a16:creationId xmlns:a16="http://schemas.microsoft.com/office/drawing/2014/main" id="{2F2FC85F-A56B-4D0D-898F-C13D353E85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699" name="Text Box 7">
          <a:extLst>
            <a:ext uri="{FF2B5EF4-FFF2-40B4-BE49-F238E27FC236}">
              <a16:creationId xmlns:a16="http://schemas.microsoft.com/office/drawing/2014/main" id="{96F71505-D3BE-4BB0-8637-43F08F8C6E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0" name="Text Box 7">
          <a:extLst>
            <a:ext uri="{FF2B5EF4-FFF2-40B4-BE49-F238E27FC236}">
              <a16:creationId xmlns:a16="http://schemas.microsoft.com/office/drawing/2014/main" id="{A82A5D6E-AF2E-43D2-995F-2FB73D8828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1" name="Text Box 7">
          <a:extLst>
            <a:ext uri="{FF2B5EF4-FFF2-40B4-BE49-F238E27FC236}">
              <a16:creationId xmlns:a16="http://schemas.microsoft.com/office/drawing/2014/main" id="{6AF55A64-7206-48EF-99B9-CE537DD0B5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2" name="Text Box 7">
          <a:extLst>
            <a:ext uri="{FF2B5EF4-FFF2-40B4-BE49-F238E27FC236}">
              <a16:creationId xmlns:a16="http://schemas.microsoft.com/office/drawing/2014/main" id="{9076B169-891D-4EEA-8B62-5CA8117C78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3" name="Text Box 7">
          <a:extLst>
            <a:ext uri="{FF2B5EF4-FFF2-40B4-BE49-F238E27FC236}">
              <a16:creationId xmlns:a16="http://schemas.microsoft.com/office/drawing/2014/main" id="{62C6E855-B1A1-420F-B46A-C54457F4BA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4" name="Text Box 7">
          <a:extLst>
            <a:ext uri="{FF2B5EF4-FFF2-40B4-BE49-F238E27FC236}">
              <a16:creationId xmlns:a16="http://schemas.microsoft.com/office/drawing/2014/main" id="{DB72BEC7-C8BB-4BA1-BE92-082FAF34E1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5" name="Text Box 7">
          <a:extLst>
            <a:ext uri="{FF2B5EF4-FFF2-40B4-BE49-F238E27FC236}">
              <a16:creationId xmlns:a16="http://schemas.microsoft.com/office/drawing/2014/main" id="{F5BB0F7D-EE37-4E1E-A092-A74FC9D84E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6" name="Text Box 7">
          <a:extLst>
            <a:ext uri="{FF2B5EF4-FFF2-40B4-BE49-F238E27FC236}">
              <a16:creationId xmlns:a16="http://schemas.microsoft.com/office/drawing/2014/main" id="{ADC6B998-9400-44C1-8825-AC85C9221A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7" name="Text Box 7">
          <a:extLst>
            <a:ext uri="{FF2B5EF4-FFF2-40B4-BE49-F238E27FC236}">
              <a16:creationId xmlns:a16="http://schemas.microsoft.com/office/drawing/2014/main" id="{E7C02837-87F6-4A7B-8678-80A688ED72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8" name="Text Box 7">
          <a:extLst>
            <a:ext uri="{FF2B5EF4-FFF2-40B4-BE49-F238E27FC236}">
              <a16:creationId xmlns:a16="http://schemas.microsoft.com/office/drawing/2014/main" id="{C33669F0-4B0C-4BF9-9208-D644D5899D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09" name="Text Box 7">
          <a:extLst>
            <a:ext uri="{FF2B5EF4-FFF2-40B4-BE49-F238E27FC236}">
              <a16:creationId xmlns:a16="http://schemas.microsoft.com/office/drawing/2014/main" id="{09A6AE5A-582C-47C0-802A-E0A2D6C524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0" name="Text Box 7">
          <a:extLst>
            <a:ext uri="{FF2B5EF4-FFF2-40B4-BE49-F238E27FC236}">
              <a16:creationId xmlns:a16="http://schemas.microsoft.com/office/drawing/2014/main" id="{F7A3B04B-4B4A-448C-864D-C87DE05E5E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1" name="Text Box 7">
          <a:extLst>
            <a:ext uri="{FF2B5EF4-FFF2-40B4-BE49-F238E27FC236}">
              <a16:creationId xmlns:a16="http://schemas.microsoft.com/office/drawing/2014/main" id="{243C886A-1635-4003-BAFB-0CC3729CA7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2" name="Text Box 7">
          <a:extLst>
            <a:ext uri="{FF2B5EF4-FFF2-40B4-BE49-F238E27FC236}">
              <a16:creationId xmlns:a16="http://schemas.microsoft.com/office/drawing/2014/main" id="{51EA339F-B1BE-4AC7-A436-5938A28208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3" name="Text Box 7">
          <a:extLst>
            <a:ext uri="{FF2B5EF4-FFF2-40B4-BE49-F238E27FC236}">
              <a16:creationId xmlns:a16="http://schemas.microsoft.com/office/drawing/2014/main" id="{A555B13A-C3A8-44A8-A413-1C31DEFAF8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4" name="Text Box 7">
          <a:extLst>
            <a:ext uri="{FF2B5EF4-FFF2-40B4-BE49-F238E27FC236}">
              <a16:creationId xmlns:a16="http://schemas.microsoft.com/office/drawing/2014/main" id="{A3063445-24E3-4B84-8BF6-2BA15EE526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5" name="Text Box 7">
          <a:extLst>
            <a:ext uri="{FF2B5EF4-FFF2-40B4-BE49-F238E27FC236}">
              <a16:creationId xmlns:a16="http://schemas.microsoft.com/office/drawing/2014/main" id="{D6CA5C0D-8834-4779-A3AB-56EDCECC00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6" name="Text Box 7">
          <a:extLst>
            <a:ext uri="{FF2B5EF4-FFF2-40B4-BE49-F238E27FC236}">
              <a16:creationId xmlns:a16="http://schemas.microsoft.com/office/drawing/2014/main" id="{8D9F548B-2D4B-425C-8520-D9B182F0CF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7" name="Text Box 7">
          <a:extLst>
            <a:ext uri="{FF2B5EF4-FFF2-40B4-BE49-F238E27FC236}">
              <a16:creationId xmlns:a16="http://schemas.microsoft.com/office/drawing/2014/main" id="{44FEF302-02CE-4C33-96C4-E6C2DA0C4C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8" name="Text Box 7">
          <a:extLst>
            <a:ext uri="{FF2B5EF4-FFF2-40B4-BE49-F238E27FC236}">
              <a16:creationId xmlns:a16="http://schemas.microsoft.com/office/drawing/2014/main" id="{949B5768-A967-4362-BDC8-C79C9F26E2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19" name="Text Box 7">
          <a:extLst>
            <a:ext uri="{FF2B5EF4-FFF2-40B4-BE49-F238E27FC236}">
              <a16:creationId xmlns:a16="http://schemas.microsoft.com/office/drawing/2014/main" id="{073A1895-94A4-4F54-BF84-759EE6F3D7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0" name="Text Box 7">
          <a:extLst>
            <a:ext uri="{FF2B5EF4-FFF2-40B4-BE49-F238E27FC236}">
              <a16:creationId xmlns:a16="http://schemas.microsoft.com/office/drawing/2014/main" id="{1322F8E9-E238-452C-8313-23CCF369C4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1" name="Text Box 7">
          <a:extLst>
            <a:ext uri="{FF2B5EF4-FFF2-40B4-BE49-F238E27FC236}">
              <a16:creationId xmlns:a16="http://schemas.microsoft.com/office/drawing/2014/main" id="{78FC4F6E-4779-4FA2-9F61-F58D6BDD15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2" name="Text Box 7">
          <a:extLst>
            <a:ext uri="{FF2B5EF4-FFF2-40B4-BE49-F238E27FC236}">
              <a16:creationId xmlns:a16="http://schemas.microsoft.com/office/drawing/2014/main" id="{60C278F8-1BD7-4331-883E-31054ACF36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3" name="Text Box 7">
          <a:extLst>
            <a:ext uri="{FF2B5EF4-FFF2-40B4-BE49-F238E27FC236}">
              <a16:creationId xmlns:a16="http://schemas.microsoft.com/office/drawing/2014/main" id="{711F24CD-8062-40E7-B23B-795E59353D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4" name="Text Box 7">
          <a:extLst>
            <a:ext uri="{FF2B5EF4-FFF2-40B4-BE49-F238E27FC236}">
              <a16:creationId xmlns:a16="http://schemas.microsoft.com/office/drawing/2014/main" id="{309E2ED6-E279-49A3-849F-8204371F46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5" name="Text Box 7">
          <a:extLst>
            <a:ext uri="{FF2B5EF4-FFF2-40B4-BE49-F238E27FC236}">
              <a16:creationId xmlns:a16="http://schemas.microsoft.com/office/drawing/2014/main" id="{F66C05AE-2D64-4B63-BDEF-C41C4D6410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6" name="Text Box 7">
          <a:extLst>
            <a:ext uri="{FF2B5EF4-FFF2-40B4-BE49-F238E27FC236}">
              <a16:creationId xmlns:a16="http://schemas.microsoft.com/office/drawing/2014/main" id="{D7A9F96E-1EDE-4689-A3C1-5E3605D236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7" name="Text Box 7">
          <a:extLst>
            <a:ext uri="{FF2B5EF4-FFF2-40B4-BE49-F238E27FC236}">
              <a16:creationId xmlns:a16="http://schemas.microsoft.com/office/drawing/2014/main" id="{89CC9805-D017-482F-8F3B-19A48F753C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8" name="Text Box 7">
          <a:extLst>
            <a:ext uri="{FF2B5EF4-FFF2-40B4-BE49-F238E27FC236}">
              <a16:creationId xmlns:a16="http://schemas.microsoft.com/office/drawing/2014/main" id="{FCBCEBDE-9156-4F99-B0AB-6FC2295736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29" name="Text Box 7">
          <a:extLst>
            <a:ext uri="{FF2B5EF4-FFF2-40B4-BE49-F238E27FC236}">
              <a16:creationId xmlns:a16="http://schemas.microsoft.com/office/drawing/2014/main" id="{2B28AC80-057E-44FA-846E-E3DF23237B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0" name="Text Box 7">
          <a:extLst>
            <a:ext uri="{FF2B5EF4-FFF2-40B4-BE49-F238E27FC236}">
              <a16:creationId xmlns:a16="http://schemas.microsoft.com/office/drawing/2014/main" id="{18AA9F1B-26B5-4605-8186-011DA6ED2C0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1" name="Text Box 7">
          <a:extLst>
            <a:ext uri="{FF2B5EF4-FFF2-40B4-BE49-F238E27FC236}">
              <a16:creationId xmlns:a16="http://schemas.microsoft.com/office/drawing/2014/main" id="{5F97F09D-6389-4F01-B16E-C01530F7B1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2" name="Text Box 7">
          <a:extLst>
            <a:ext uri="{FF2B5EF4-FFF2-40B4-BE49-F238E27FC236}">
              <a16:creationId xmlns:a16="http://schemas.microsoft.com/office/drawing/2014/main" id="{4C044404-D40F-4E7E-A68B-21CD0AA082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3" name="Text Box 7">
          <a:extLst>
            <a:ext uri="{FF2B5EF4-FFF2-40B4-BE49-F238E27FC236}">
              <a16:creationId xmlns:a16="http://schemas.microsoft.com/office/drawing/2014/main" id="{4442A1F5-74FE-447B-A6CF-26B0981EA1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4" name="Text Box 7">
          <a:extLst>
            <a:ext uri="{FF2B5EF4-FFF2-40B4-BE49-F238E27FC236}">
              <a16:creationId xmlns:a16="http://schemas.microsoft.com/office/drawing/2014/main" id="{421C624D-F3B7-43E4-8A33-A53F854420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5" name="Text Box 7">
          <a:extLst>
            <a:ext uri="{FF2B5EF4-FFF2-40B4-BE49-F238E27FC236}">
              <a16:creationId xmlns:a16="http://schemas.microsoft.com/office/drawing/2014/main" id="{2A4BA972-8AD8-4DEA-AAFE-9C3F95CACA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6" name="Text Box 7">
          <a:extLst>
            <a:ext uri="{FF2B5EF4-FFF2-40B4-BE49-F238E27FC236}">
              <a16:creationId xmlns:a16="http://schemas.microsoft.com/office/drawing/2014/main" id="{4EE318CA-9FD0-4524-BED0-CAD8D38835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7" name="Text Box 7">
          <a:extLst>
            <a:ext uri="{FF2B5EF4-FFF2-40B4-BE49-F238E27FC236}">
              <a16:creationId xmlns:a16="http://schemas.microsoft.com/office/drawing/2014/main" id="{1C24E83E-E7EC-4DAD-BE44-69B418AF12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8" name="Text Box 7">
          <a:extLst>
            <a:ext uri="{FF2B5EF4-FFF2-40B4-BE49-F238E27FC236}">
              <a16:creationId xmlns:a16="http://schemas.microsoft.com/office/drawing/2014/main" id="{EE34A1F8-1A97-43FC-A709-E7F7843817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39" name="Text Box 7">
          <a:extLst>
            <a:ext uri="{FF2B5EF4-FFF2-40B4-BE49-F238E27FC236}">
              <a16:creationId xmlns:a16="http://schemas.microsoft.com/office/drawing/2014/main" id="{A2E09F3F-3B61-44E6-9989-E4A32A7D18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40" name="Text Box 7">
          <a:extLst>
            <a:ext uri="{FF2B5EF4-FFF2-40B4-BE49-F238E27FC236}">
              <a16:creationId xmlns:a16="http://schemas.microsoft.com/office/drawing/2014/main" id="{527CA82A-F887-4287-AC00-F5F44E12D6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41" name="Text Box 7">
          <a:extLst>
            <a:ext uri="{FF2B5EF4-FFF2-40B4-BE49-F238E27FC236}">
              <a16:creationId xmlns:a16="http://schemas.microsoft.com/office/drawing/2014/main" id="{5552E965-CB13-49DD-9DAA-5B5DD28EDA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42" name="Text Box 7">
          <a:extLst>
            <a:ext uri="{FF2B5EF4-FFF2-40B4-BE49-F238E27FC236}">
              <a16:creationId xmlns:a16="http://schemas.microsoft.com/office/drawing/2014/main" id="{9D190360-0FCD-4480-9A56-DD20800721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43" name="Text Box 7">
          <a:extLst>
            <a:ext uri="{FF2B5EF4-FFF2-40B4-BE49-F238E27FC236}">
              <a16:creationId xmlns:a16="http://schemas.microsoft.com/office/drawing/2014/main" id="{57D43A63-789E-4810-9ED6-F218716481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6744" name="Text Box 7">
          <a:extLst>
            <a:ext uri="{FF2B5EF4-FFF2-40B4-BE49-F238E27FC236}">
              <a16:creationId xmlns:a16="http://schemas.microsoft.com/office/drawing/2014/main" id="{179EC81F-6145-400C-B44A-0448170AFA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45" name="Text Box 7">
          <a:extLst>
            <a:ext uri="{FF2B5EF4-FFF2-40B4-BE49-F238E27FC236}">
              <a16:creationId xmlns:a16="http://schemas.microsoft.com/office/drawing/2014/main" id="{60A920DA-6F7C-4F80-A9E2-004CC5BBDD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46" name="Text Box 7">
          <a:extLst>
            <a:ext uri="{FF2B5EF4-FFF2-40B4-BE49-F238E27FC236}">
              <a16:creationId xmlns:a16="http://schemas.microsoft.com/office/drawing/2014/main" id="{FE09E39C-2881-497D-88D0-B152279911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47" name="Text Box 7">
          <a:extLst>
            <a:ext uri="{FF2B5EF4-FFF2-40B4-BE49-F238E27FC236}">
              <a16:creationId xmlns:a16="http://schemas.microsoft.com/office/drawing/2014/main" id="{27637CD2-EA64-4681-A54E-A85FC122F8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48" name="Text Box 7">
          <a:extLst>
            <a:ext uri="{FF2B5EF4-FFF2-40B4-BE49-F238E27FC236}">
              <a16:creationId xmlns:a16="http://schemas.microsoft.com/office/drawing/2014/main" id="{C0CC8E80-F512-4963-83EC-200AA45B88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49" name="Text Box 7">
          <a:extLst>
            <a:ext uri="{FF2B5EF4-FFF2-40B4-BE49-F238E27FC236}">
              <a16:creationId xmlns:a16="http://schemas.microsoft.com/office/drawing/2014/main" id="{B4DD8DF1-6E40-4153-B98A-73ED43AE44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0" name="Text Box 7">
          <a:extLst>
            <a:ext uri="{FF2B5EF4-FFF2-40B4-BE49-F238E27FC236}">
              <a16:creationId xmlns:a16="http://schemas.microsoft.com/office/drawing/2014/main" id="{9B5BCB8C-3B5F-4A1B-B070-FB0E10E99D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1" name="Text Box 7">
          <a:extLst>
            <a:ext uri="{FF2B5EF4-FFF2-40B4-BE49-F238E27FC236}">
              <a16:creationId xmlns:a16="http://schemas.microsoft.com/office/drawing/2014/main" id="{FDABAC5E-82ED-47AF-A7D6-D8D583BAE8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2" name="Text Box 7">
          <a:extLst>
            <a:ext uri="{FF2B5EF4-FFF2-40B4-BE49-F238E27FC236}">
              <a16:creationId xmlns:a16="http://schemas.microsoft.com/office/drawing/2014/main" id="{77DBD412-12A6-4A78-91B5-8C6543DCF57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3" name="Text Box 7">
          <a:extLst>
            <a:ext uri="{FF2B5EF4-FFF2-40B4-BE49-F238E27FC236}">
              <a16:creationId xmlns:a16="http://schemas.microsoft.com/office/drawing/2014/main" id="{1A759292-E0E8-46B3-9E34-A932E56002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4" name="Text Box 7">
          <a:extLst>
            <a:ext uri="{FF2B5EF4-FFF2-40B4-BE49-F238E27FC236}">
              <a16:creationId xmlns:a16="http://schemas.microsoft.com/office/drawing/2014/main" id="{71679E2E-59E4-43E6-A611-7DCEFD1DDD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5" name="Text Box 7">
          <a:extLst>
            <a:ext uri="{FF2B5EF4-FFF2-40B4-BE49-F238E27FC236}">
              <a16:creationId xmlns:a16="http://schemas.microsoft.com/office/drawing/2014/main" id="{C781E0F6-14A3-4995-B9F8-4D0BC29E66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6" name="Text Box 7">
          <a:extLst>
            <a:ext uri="{FF2B5EF4-FFF2-40B4-BE49-F238E27FC236}">
              <a16:creationId xmlns:a16="http://schemas.microsoft.com/office/drawing/2014/main" id="{1E083FAB-6B9D-4450-A2C9-033BC8D790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7" name="Text Box 7">
          <a:extLst>
            <a:ext uri="{FF2B5EF4-FFF2-40B4-BE49-F238E27FC236}">
              <a16:creationId xmlns:a16="http://schemas.microsoft.com/office/drawing/2014/main" id="{70015173-28E5-4AC2-BDA4-AFBA298CE0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8" name="Text Box 7">
          <a:extLst>
            <a:ext uri="{FF2B5EF4-FFF2-40B4-BE49-F238E27FC236}">
              <a16:creationId xmlns:a16="http://schemas.microsoft.com/office/drawing/2014/main" id="{5E1D4FAC-3D2F-4FFB-B4FF-1D3DCC9F82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59" name="Text Box 7">
          <a:extLst>
            <a:ext uri="{FF2B5EF4-FFF2-40B4-BE49-F238E27FC236}">
              <a16:creationId xmlns:a16="http://schemas.microsoft.com/office/drawing/2014/main" id="{60B36E00-D3FB-4C72-A238-155D06BBEB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0" name="Text Box 7">
          <a:extLst>
            <a:ext uri="{FF2B5EF4-FFF2-40B4-BE49-F238E27FC236}">
              <a16:creationId xmlns:a16="http://schemas.microsoft.com/office/drawing/2014/main" id="{02FD3D50-B1F8-4DE8-9428-3AC3BEF977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1" name="Text Box 7">
          <a:extLst>
            <a:ext uri="{FF2B5EF4-FFF2-40B4-BE49-F238E27FC236}">
              <a16:creationId xmlns:a16="http://schemas.microsoft.com/office/drawing/2014/main" id="{514379FE-B565-44C2-9ADB-A1850F63A3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2" name="Text Box 7">
          <a:extLst>
            <a:ext uri="{FF2B5EF4-FFF2-40B4-BE49-F238E27FC236}">
              <a16:creationId xmlns:a16="http://schemas.microsoft.com/office/drawing/2014/main" id="{2D6DE55F-BD30-4F3F-9AB7-DF22E0731F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3" name="Text Box 7">
          <a:extLst>
            <a:ext uri="{FF2B5EF4-FFF2-40B4-BE49-F238E27FC236}">
              <a16:creationId xmlns:a16="http://schemas.microsoft.com/office/drawing/2014/main" id="{0FF67038-EDBA-4C52-9F67-3A1D99CC30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4" name="Text Box 7">
          <a:extLst>
            <a:ext uri="{FF2B5EF4-FFF2-40B4-BE49-F238E27FC236}">
              <a16:creationId xmlns:a16="http://schemas.microsoft.com/office/drawing/2014/main" id="{59D93AB1-1FA1-4A5B-BEB4-F4AF207852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5" name="Text Box 7">
          <a:extLst>
            <a:ext uri="{FF2B5EF4-FFF2-40B4-BE49-F238E27FC236}">
              <a16:creationId xmlns:a16="http://schemas.microsoft.com/office/drawing/2014/main" id="{A9D55F89-B908-4FBC-A132-BD12CB18A6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6" name="Text Box 7">
          <a:extLst>
            <a:ext uri="{FF2B5EF4-FFF2-40B4-BE49-F238E27FC236}">
              <a16:creationId xmlns:a16="http://schemas.microsoft.com/office/drawing/2014/main" id="{09A1DD37-56D2-4093-8FC2-566D83AD10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7" name="Text Box 7">
          <a:extLst>
            <a:ext uri="{FF2B5EF4-FFF2-40B4-BE49-F238E27FC236}">
              <a16:creationId xmlns:a16="http://schemas.microsoft.com/office/drawing/2014/main" id="{EE3ACED9-CC64-4A60-BC3C-04C93DF60B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8" name="Text Box 7">
          <a:extLst>
            <a:ext uri="{FF2B5EF4-FFF2-40B4-BE49-F238E27FC236}">
              <a16:creationId xmlns:a16="http://schemas.microsoft.com/office/drawing/2014/main" id="{EA7F77A5-0EC9-44D0-8ADF-94BDC58786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69" name="Text Box 7">
          <a:extLst>
            <a:ext uri="{FF2B5EF4-FFF2-40B4-BE49-F238E27FC236}">
              <a16:creationId xmlns:a16="http://schemas.microsoft.com/office/drawing/2014/main" id="{8B51D061-E3C7-4116-9D76-DBF9CC88BE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0" name="Text Box 7">
          <a:extLst>
            <a:ext uri="{FF2B5EF4-FFF2-40B4-BE49-F238E27FC236}">
              <a16:creationId xmlns:a16="http://schemas.microsoft.com/office/drawing/2014/main" id="{E101B546-3415-461D-8269-9CB52CCC85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1" name="Text Box 7">
          <a:extLst>
            <a:ext uri="{FF2B5EF4-FFF2-40B4-BE49-F238E27FC236}">
              <a16:creationId xmlns:a16="http://schemas.microsoft.com/office/drawing/2014/main" id="{5A3463D2-EB2C-473D-AFE1-46078C0F08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2" name="Text Box 7">
          <a:extLst>
            <a:ext uri="{FF2B5EF4-FFF2-40B4-BE49-F238E27FC236}">
              <a16:creationId xmlns:a16="http://schemas.microsoft.com/office/drawing/2014/main" id="{23CFB6F6-0EFB-4453-81FD-F5AE6AD781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3" name="Text Box 7">
          <a:extLst>
            <a:ext uri="{FF2B5EF4-FFF2-40B4-BE49-F238E27FC236}">
              <a16:creationId xmlns:a16="http://schemas.microsoft.com/office/drawing/2014/main" id="{C66D29A1-B5CA-4416-A953-C3D5661AE3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4" name="Text Box 7">
          <a:extLst>
            <a:ext uri="{FF2B5EF4-FFF2-40B4-BE49-F238E27FC236}">
              <a16:creationId xmlns:a16="http://schemas.microsoft.com/office/drawing/2014/main" id="{F1226FEC-F3BA-46A7-A0A2-91A84BDD86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5" name="Text Box 7">
          <a:extLst>
            <a:ext uri="{FF2B5EF4-FFF2-40B4-BE49-F238E27FC236}">
              <a16:creationId xmlns:a16="http://schemas.microsoft.com/office/drawing/2014/main" id="{28AB1C35-E925-4C0E-915F-18BAE9F273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6" name="Text Box 7">
          <a:extLst>
            <a:ext uri="{FF2B5EF4-FFF2-40B4-BE49-F238E27FC236}">
              <a16:creationId xmlns:a16="http://schemas.microsoft.com/office/drawing/2014/main" id="{02D7FCC0-6C24-448C-BFD4-F8987597A9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7" name="Text Box 7">
          <a:extLst>
            <a:ext uri="{FF2B5EF4-FFF2-40B4-BE49-F238E27FC236}">
              <a16:creationId xmlns:a16="http://schemas.microsoft.com/office/drawing/2014/main" id="{110AEA78-C33C-4CD4-A8D7-6A4EDDDD7E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8" name="Text Box 7">
          <a:extLst>
            <a:ext uri="{FF2B5EF4-FFF2-40B4-BE49-F238E27FC236}">
              <a16:creationId xmlns:a16="http://schemas.microsoft.com/office/drawing/2014/main" id="{9FB47643-657A-40D3-A589-76C16DD649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79" name="Text Box 7">
          <a:extLst>
            <a:ext uri="{FF2B5EF4-FFF2-40B4-BE49-F238E27FC236}">
              <a16:creationId xmlns:a16="http://schemas.microsoft.com/office/drawing/2014/main" id="{78B32E96-5283-4A43-9519-7949B5D75B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0" name="Text Box 7">
          <a:extLst>
            <a:ext uri="{FF2B5EF4-FFF2-40B4-BE49-F238E27FC236}">
              <a16:creationId xmlns:a16="http://schemas.microsoft.com/office/drawing/2014/main" id="{A3E39292-E9C8-4BA3-AA13-408CDB2619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1" name="Text Box 7">
          <a:extLst>
            <a:ext uri="{FF2B5EF4-FFF2-40B4-BE49-F238E27FC236}">
              <a16:creationId xmlns:a16="http://schemas.microsoft.com/office/drawing/2014/main" id="{8723E978-1938-4C0D-A644-A4D969E833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2" name="Text Box 7">
          <a:extLst>
            <a:ext uri="{FF2B5EF4-FFF2-40B4-BE49-F238E27FC236}">
              <a16:creationId xmlns:a16="http://schemas.microsoft.com/office/drawing/2014/main" id="{27E6B1F2-E0CD-4F20-A4AF-ADAFC0C5F2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3" name="Text Box 7">
          <a:extLst>
            <a:ext uri="{FF2B5EF4-FFF2-40B4-BE49-F238E27FC236}">
              <a16:creationId xmlns:a16="http://schemas.microsoft.com/office/drawing/2014/main" id="{B6BADFE3-3E8A-4AD4-A785-1B8C41124D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4" name="Text Box 7">
          <a:extLst>
            <a:ext uri="{FF2B5EF4-FFF2-40B4-BE49-F238E27FC236}">
              <a16:creationId xmlns:a16="http://schemas.microsoft.com/office/drawing/2014/main" id="{724657BB-63B6-4BBC-AC7F-344159E785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5" name="Text Box 7">
          <a:extLst>
            <a:ext uri="{FF2B5EF4-FFF2-40B4-BE49-F238E27FC236}">
              <a16:creationId xmlns:a16="http://schemas.microsoft.com/office/drawing/2014/main" id="{2FFC141A-2F87-4A4B-8A58-F8A4A38DD5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6" name="Text Box 7">
          <a:extLst>
            <a:ext uri="{FF2B5EF4-FFF2-40B4-BE49-F238E27FC236}">
              <a16:creationId xmlns:a16="http://schemas.microsoft.com/office/drawing/2014/main" id="{0635E3C3-77B6-4275-8D94-A413B7E90F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7" name="Text Box 7">
          <a:extLst>
            <a:ext uri="{FF2B5EF4-FFF2-40B4-BE49-F238E27FC236}">
              <a16:creationId xmlns:a16="http://schemas.microsoft.com/office/drawing/2014/main" id="{0E6555C3-9433-4893-BE79-6C58FF3962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8" name="Text Box 7">
          <a:extLst>
            <a:ext uri="{FF2B5EF4-FFF2-40B4-BE49-F238E27FC236}">
              <a16:creationId xmlns:a16="http://schemas.microsoft.com/office/drawing/2014/main" id="{A13A7AFE-1EE8-4ACF-94A0-E774FBC90D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89" name="Text Box 7">
          <a:extLst>
            <a:ext uri="{FF2B5EF4-FFF2-40B4-BE49-F238E27FC236}">
              <a16:creationId xmlns:a16="http://schemas.microsoft.com/office/drawing/2014/main" id="{693E6224-1852-495C-804A-2B87286636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0" name="Text Box 7">
          <a:extLst>
            <a:ext uri="{FF2B5EF4-FFF2-40B4-BE49-F238E27FC236}">
              <a16:creationId xmlns:a16="http://schemas.microsoft.com/office/drawing/2014/main" id="{C7EA071A-9019-4FB2-942C-13A2968182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1" name="Text Box 7">
          <a:extLst>
            <a:ext uri="{FF2B5EF4-FFF2-40B4-BE49-F238E27FC236}">
              <a16:creationId xmlns:a16="http://schemas.microsoft.com/office/drawing/2014/main" id="{05925D80-DB26-4C2E-874F-85D7FE2B93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2" name="Text Box 7">
          <a:extLst>
            <a:ext uri="{FF2B5EF4-FFF2-40B4-BE49-F238E27FC236}">
              <a16:creationId xmlns:a16="http://schemas.microsoft.com/office/drawing/2014/main" id="{04B43D03-D6A9-4B91-8CFD-85D3B56D21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3" name="Text Box 7">
          <a:extLst>
            <a:ext uri="{FF2B5EF4-FFF2-40B4-BE49-F238E27FC236}">
              <a16:creationId xmlns:a16="http://schemas.microsoft.com/office/drawing/2014/main" id="{05194955-CFDF-4D8D-9902-8720531BBA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4" name="Text Box 7">
          <a:extLst>
            <a:ext uri="{FF2B5EF4-FFF2-40B4-BE49-F238E27FC236}">
              <a16:creationId xmlns:a16="http://schemas.microsoft.com/office/drawing/2014/main" id="{C4DFF6A2-2E8B-4DD1-987C-B3BE7D727A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5" name="Text Box 7">
          <a:extLst>
            <a:ext uri="{FF2B5EF4-FFF2-40B4-BE49-F238E27FC236}">
              <a16:creationId xmlns:a16="http://schemas.microsoft.com/office/drawing/2014/main" id="{72F010B4-ACE0-4CEF-97DE-AE9EE381E5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6" name="Text Box 7">
          <a:extLst>
            <a:ext uri="{FF2B5EF4-FFF2-40B4-BE49-F238E27FC236}">
              <a16:creationId xmlns:a16="http://schemas.microsoft.com/office/drawing/2014/main" id="{4274BC35-EB7C-49A8-A3EA-8C499B4068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7" name="Text Box 7">
          <a:extLst>
            <a:ext uri="{FF2B5EF4-FFF2-40B4-BE49-F238E27FC236}">
              <a16:creationId xmlns:a16="http://schemas.microsoft.com/office/drawing/2014/main" id="{9F43BA46-E0D6-4C48-81F4-9A51A09375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8" name="Text Box 7">
          <a:extLst>
            <a:ext uri="{FF2B5EF4-FFF2-40B4-BE49-F238E27FC236}">
              <a16:creationId xmlns:a16="http://schemas.microsoft.com/office/drawing/2014/main" id="{70B252CB-C9A9-4104-9E76-AF89524F87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799" name="Text Box 7">
          <a:extLst>
            <a:ext uri="{FF2B5EF4-FFF2-40B4-BE49-F238E27FC236}">
              <a16:creationId xmlns:a16="http://schemas.microsoft.com/office/drawing/2014/main" id="{2ACF9B92-1829-4FC5-AC7B-CE89257F3B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0" name="Text Box 7">
          <a:extLst>
            <a:ext uri="{FF2B5EF4-FFF2-40B4-BE49-F238E27FC236}">
              <a16:creationId xmlns:a16="http://schemas.microsoft.com/office/drawing/2014/main" id="{98164117-A483-49C6-94CF-925019732E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1" name="Text Box 7">
          <a:extLst>
            <a:ext uri="{FF2B5EF4-FFF2-40B4-BE49-F238E27FC236}">
              <a16:creationId xmlns:a16="http://schemas.microsoft.com/office/drawing/2014/main" id="{971E006A-BB18-4403-97A5-B904778007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2" name="Text Box 7">
          <a:extLst>
            <a:ext uri="{FF2B5EF4-FFF2-40B4-BE49-F238E27FC236}">
              <a16:creationId xmlns:a16="http://schemas.microsoft.com/office/drawing/2014/main" id="{0539E6BF-94E8-4025-8A49-F085413324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3" name="Text Box 7">
          <a:extLst>
            <a:ext uri="{FF2B5EF4-FFF2-40B4-BE49-F238E27FC236}">
              <a16:creationId xmlns:a16="http://schemas.microsoft.com/office/drawing/2014/main" id="{55E01F09-E434-4C09-9E2A-FFFD3BDC92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4" name="Text Box 7">
          <a:extLst>
            <a:ext uri="{FF2B5EF4-FFF2-40B4-BE49-F238E27FC236}">
              <a16:creationId xmlns:a16="http://schemas.microsoft.com/office/drawing/2014/main" id="{62C677B4-03E2-42F3-8A49-F6C9120105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5" name="Text Box 7">
          <a:extLst>
            <a:ext uri="{FF2B5EF4-FFF2-40B4-BE49-F238E27FC236}">
              <a16:creationId xmlns:a16="http://schemas.microsoft.com/office/drawing/2014/main" id="{8C168F6F-7B6E-45E6-9EF6-443B722ABB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6" name="Text Box 7">
          <a:extLst>
            <a:ext uri="{FF2B5EF4-FFF2-40B4-BE49-F238E27FC236}">
              <a16:creationId xmlns:a16="http://schemas.microsoft.com/office/drawing/2014/main" id="{2A3CC1A5-75C1-44B0-90FF-78C4AD6FA1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7" name="Text Box 7">
          <a:extLst>
            <a:ext uri="{FF2B5EF4-FFF2-40B4-BE49-F238E27FC236}">
              <a16:creationId xmlns:a16="http://schemas.microsoft.com/office/drawing/2014/main" id="{C6CEA8A3-BA65-4FAB-9031-CEFF43DBC0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8" name="Text Box 7">
          <a:extLst>
            <a:ext uri="{FF2B5EF4-FFF2-40B4-BE49-F238E27FC236}">
              <a16:creationId xmlns:a16="http://schemas.microsoft.com/office/drawing/2014/main" id="{8BF601CA-2859-4A5E-A3EA-A0C1FB2A9B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09" name="Text Box 7">
          <a:extLst>
            <a:ext uri="{FF2B5EF4-FFF2-40B4-BE49-F238E27FC236}">
              <a16:creationId xmlns:a16="http://schemas.microsoft.com/office/drawing/2014/main" id="{F5E8FDF9-5528-464C-AD7F-BA21486BDA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0" name="Text Box 7">
          <a:extLst>
            <a:ext uri="{FF2B5EF4-FFF2-40B4-BE49-F238E27FC236}">
              <a16:creationId xmlns:a16="http://schemas.microsoft.com/office/drawing/2014/main" id="{868AF8C1-3F6D-47F2-B3D8-29118C4A2D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1" name="Text Box 7">
          <a:extLst>
            <a:ext uri="{FF2B5EF4-FFF2-40B4-BE49-F238E27FC236}">
              <a16:creationId xmlns:a16="http://schemas.microsoft.com/office/drawing/2014/main" id="{3EC47D4E-7653-4CCA-AA1B-9C1B3AF9A0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2" name="Text Box 7">
          <a:extLst>
            <a:ext uri="{FF2B5EF4-FFF2-40B4-BE49-F238E27FC236}">
              <a16:creationId xmlns:a16="http://schemas.microsoft.com/office/drawing/2014/main" id="{A902E441-7012-4C2B-BDB2-D1B50A79E8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3" name="Text Box 7">
          <a:extLst>
            <a:ext uri="{FF2B5EF4-FFF2-40B4-BE49-F238E27FC236}">
              <a16:creationId xmlns:a16="http://schemas.microsoft.com/office/drawing/2014/main" id="{DE8277C3-BF6C-4A3B-A9AB-FBE8A0666A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4" name="Text Box 7">
          <a:extLst>
            <a:ext uri="{FF2B5EF4-FFF2-40B4-BE49-F238E27FC236}">
              <a16:creationId xmlns:a16="http://schemas.microsoft.com/office/drawing/2014/main" id="{4C2222FB-0CB1-46E7-8B42-1D5EABA4A5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5" name="Text Box 7">
          <a:extLst>
            <a:ext uri="{FF2B5EF4-FFF2-40B4-BE49-F238E27FC236}">
              <a16:creationId xmlns:a16="http://schemas.microsoft.com/office/drawing/2014/main" id="{1B87780F-6518-4427-A5C3-70495FF995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6" name="Text Box 7">
          <a:extLst>
            <a:ext uri="{FF2B5EF4-FFF2-40B4-BE49-F238E27FC236}">
              <a16:creationId xmlns:a16="http://schemas.microsoft.com/office/drawing/2014/main" id="{8674C962-BA97-46CE-9EE6-49ABFB9E4B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7" name="Text Box 7">
          <a:extLst>
            <a:ext uri="{FF2B5EF4-FFF2-40B4-BE49-F238E27FC236}">
              <a16:creationId xmlns:a16="http://schemas.microsoft.com/office/drawing/2014/main" id="{45952069-51DE-4CB0-A02C-5502A32BEC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8" name="Text Box 7">
          <a:extLst>
            <a:ext uri="{FF2B5EF4-FFF2-40B4-BE49-F238E27FC236}">
              <a16:creationId xmlns:a16="http://schemas.microsoft.com/office/drawing/2014/main" id="{AE583AAE-E958-4E61-9980-7FC9A87D66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19" name="Text Box 7">
          <a:extLst>
            <a:ext uri="{FF2B5EF4-FFF2-40B4-BE49-F238E27FC236}">
              <a16:creationId xmlns:a16="http://schemas.microsoft.com/office/drawing/2014/main" id="{DF92F40D-6336-4397-81A3-89C9C9C424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0" name="Text Box 7">
          <a:extLst>
            <a:ext uri="{FF2B5EF4-FFF2-40B4-BE49-F238E27FC236}">
              <a16:creationId xmlns:a16="http://schemas.microsoft.com/office/drawing/2014/main" id="{361CFF73-90FD-482E-B22B-6650403399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1" name="Text Box 7">
          <a:extLst>
            <a:ext uri="{FF2B5EF4-FFF2-40B4-BE49-F238E27FC236}">
              <a16:creationId xmlns:a16="http://schemas.microsoft.com/office/drawing/2014/main" id="{3DB3039B-BC6B-4EA1-A4E6-CFF0B1243AE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2" name="Text Box 7">
          <a:extLst>
            <a:ext uri="{FF2B5EF4-FFF2-40B4-BE49-F238E27FC236}">
              <a16:creationId xmlns:a16="http://schemas.microsoft.com/office/drawing/2014/main" id="{E9117AA3-6787-4BD0-A5F4-0EE5D1CF87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3" name="Text Box 7">
          <a:extLst>
            <a:ext uri="{FF2B5EF4-FFF2-40B4-BE49-F238E27FC236}">
              <a16:creationId xmlns:a16="http://schemas.microsoft.com/office/drawing/2014/main" id="{BF2AE10C-5DA0-46C8-BC78-94B59F5308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4" name="Text Box 7">
          <a:extLst>
            <a:ext uri="{FF2B5EF4-FFF2-40B4-BE49-F238E27FC236}">
              <a16:creationId xmlns:a16="http://schemas.microsoft.com/office/drawing/2014/main" id="{0AB3C459-228D-4AA1-A669-21F23FDB96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5" name="Text Box 7">
          <a:extLst>
            <a:ext uri="{FF2B5EF4-FFF2-40B4-BE49-F238E27FC236}">
              <a16:creationId xmlns:a16="http://schemas.microsoft.com/office/drawing/2014/main" id="{51CEB92E-2DC5-4EE2-9DE1-9CD79A1209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6" name="Text Box 7">
          <a:extLst>
            <a:ext uri="{FF2B5EF4-FFF2-40B4-BE49-F238E27FC236}">
              <a16:creationId xmlns:a16="http://schemas.microsoft.com/office/drawing/2014/main" id="{B27CC769-D74B-4A87-B1BD-1987A1A4BD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7" name="Text Box 7">
          <a:extLst>
            <a:ext uri="{FF2B5EF4-FFF2-40B4-BE49-F238E27FC236}">
              <a16:creationId xmlns:a16="http://schemas.microsoft.com/office/drawing/2014/main" id="{B00B80C6-847D-4544-9ECE-900624C93F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8" name="Text Box 7">
          <a:extLst>
            <a:ext uri="{FF2B5EF4-FFF2-40B4-BE49-F238E27FC236}">
              <a16:creationId xmlns:a16="http://schemas.microsoft.com/office/drawing/2014/main" id="{9F3D0832-ADD5-4E3A-80DF-B51FAB3423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29" name="Text Box 7">
          <a:extLst>
            <a:ext uri="{FF2B5EF4-FFF2-40B4-BE49-F238E27FC236}">
              <a16:creationId xmlns:a16="http://schemas.microsoft.com/office/drawing/2014/main" id="{5BF83E90-9CBE-4D26-9F39-F30E3A8192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0" name="Text Box 7">
          <a:extLst>
            <a:ext uri="{FF2B5EF4-FFF2-40B4-BE49-F238E27FC236}">
              <a16:creationId xmlns:a16="http://schemas.microsoft.com/office/drawing/2014/main" id="{F94D1C35-0B65-4EE4-82C3-AD05126C52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1" name="Text Box 7">
          <a:extLst>
            <a:ext uri="{FF2B5EF4-FFF2-40B4-BE49-F238E27FC236}">
              <a16:creationId xmlns:a16="http://schemas.microsoft.com/office/drawing/2014/main" id="{57728418-63AC-4E42-A63B-0843E86986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2" name="Text Box 7">
          <a:extLst>
            <a:ext uri="{FF2B5EF4-FFF2-40B4-BE49-F238E27FC236}">
              <a16:creationId xmlns:a16="http://schemas.microsoft.com/office/drawing/2014/main" id="{FB1B8922-B831-49E4-B946-530EC179FA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3" name="Text Box 7">
          <a:extLst>
            <a:ext uri="{FF2B5EF4-FFF2-40B4-BE49-F238E27FC236}">
              <a16:creationId xmlns:a16="http://schemas.microsoft.com/office/drawing/2014/main" id="{55B9B54A-6466-489C-828A-1A1931FE6A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4" name="Text Box 7">
          <a:extLst>
            <a:ext uri="{FF2B5EF4-FFF2-40B4-BE49-F238E27FC236}">
              <a16:creationId xmlns:a16="http://schemas.microsoft.com/office/drawing/2014/main" id="{99B31E86-E1DD-4E78-82BB-9916BB9546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5" name="Text Box 7">
          <a:extLst>
            <a:ext uri="{FF2B5EF4-FFF2-40B4-BE49-F238E27FC236}">
              <a16:creationId xmlns:a16="http://schemas.microsoft.com/office/drawing/2014/main" id="{85812342-6D5F-4F21-AFE1-9FD5C8537D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6" name="Text Box 7">
          <a:extLst>
            <a:ext uri="{FF2B5EF4-FFF2-40B4-BE49-F238E27FC236}">
              <a16:creationId xmlns:a16="http://schemas.microsoft.com/office/drawing/2014/main" id="{29C91D83-1E33-43F5-90FA-63497CA7E1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7" name="Text Box 7">
          <a:extLst>
            <a:ext uri="{FF2B5EF4-FFF2-40B4-BE49-F238E27FC236}">
              <a16:creationId xmlns:a16="http://schemas.microsoft.com/office/drawing/2014/main" id="{0410517F-F852-490E-A2A9-0206CDFC16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8" name="Text Box 7">
          <a:extLst>
            <a:ext uri="{FF2B5EF4-FFF2-40B4-BE49-F238E27FC236}">
              <a16:creationId xmlns:a16="http://schemas.microsoft.com/office/drawing/2014/main" id="{6A1CA530-9173-428C-8C86-7EF3CEF34BE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39" name="Text Box 7">
          <a:extLst>
            <a:ext uri="{FF2B5EF4-FFF2-40B4-BE49-F238E27FC236}">
              <a16:creationId xmlns:a16="http://schemas.microsoft.com/office/drawing/2014/main" id="{DCBDC165-A765-4209-8B31-2F4E775E03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0" name="Text Box 7">
          <a:extLst>
            <a:ext uri="{FF2B5EF4-FFF2-40B4-BE49-F238E27FC236}">
              <a16:creationId xmlns:a16="http://schemas.microsoft.com/office/drawing/2014/main" id="{5DA1BA55-9348-4914-A448-3326889B63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1" name="Text Box 7">
          <a:extLst>
            <a:ext uri="{FF2B5EF4-FFF2-40B4-BE49-F238E27FC236}">
              <a16:creationId xmlns:a16="http://schemas.microsoft.com/office/drawing/2014/main" id="{73D0C40D-EC34-488C-BAAB-268DB42B78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2" name="Text Box 7">
          <a:extLst>
            <a:ext uri="{FF2B5EF4-FFF2-40B4-BE49-F238E27FC236}">
              <a16:creationId xmlns:a16="http://schemas.microsoft.com/office/drawing/2014/main" id="{00FEF490-8D01-40B6-9DA5-7AA64A73B4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3" name="Text Box 7">
          <a:extLst>
            <a:ext uri="{FF2B5EF4-FFF2-40B4-BE49-F238E27FC236}">
              <a16:creationId xmlns:a16="http://schemas.microsoft.com/office/drawing/2014/main" id="{69070392-83C7-4B87-8B3B-B29BFE2DBD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4" name="Text Box 7">
          <a:extLst>
            <a:ext uri="{FF2B5EF4-FFF2-40B4-BE49-F238E27FC236}">
              <a16:creationId xmlns:a16="http://schemas.microsoft.com/office/drawing/2014/main" id="{DDB207E9-678F-462B-B95A-CF1831A870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5" name="Text Box 7">
          <a:extLst>
            <a:ext uri="{FF2B5EF4-FFF2-40B4-BE49-F238E27FC236}">
              <a16:creationId xmlns:a16="http://schemas.microsoft.com/office/drawing/2014/main" id="{3EE74F5D-A5DE-467D-B35D-B8200A4526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6" name="Text Box 7">
          <a:extLst>
            <a:ext uri="{FF2B5EF4-FFF2-40B4-BE49-F238E27FC236}">
              <a16:creationId xmlns:a16="http://schemas.microsoft.com/office/drawing/2014/main" id="{92A53DC8-8957-4E65-A613-11E3F5E096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7" name="Text Box 7">
          <a:extLst>
            <a:ext uri="{FF2B5EF4-FFF2-40B4-BE49-F238E27FC236}">
              <a16:creationId xmlns:a16="http://schemas.microsoft.com/office/drawing/2014/main" id="{E0431523-14E1-48AB-93B0-C67DA30AA8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8" name="Text Box 7">
          <a:extLst>
            <a:ext uri="{FF2B5EF4-FFF2-40B4-BE49-F238E27FC236}">
              <a16:creationId xmlns:a16="http://schemas.microsoft.com/office/drawing/2014/main" id="{727897B8-13D8-473E-BA1B-707F191D2B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49" name="Text Box 7">
          <a:extLst>
            <a:ext uri="{FF2B5EF4-FFF2-40B4-BE49-F238E27FC236}">
              <a16:creationId xmlns:a16="http://schemas.microsoft.com/office/drawing/2014/main" id="{6B424C52-0255-4E90-B78F-F0FA084759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0" name="Text Box 7">
          <a:extLst>
            <a:ext uri="{FF2B5EF4-FFF2-40B4-BE49-F238E27FC236}">
              <a16:creationId xmlns:a16="http://schemas.microsoft.com/office/drawing/2014/main" id="{4D9210F0-53CA-495B-B8D4-9C6D991E1D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1" name="Text Box 7">
          <a:extLst>
            <a:ext uri="{FF2B5EF4-FFF2-40B4-BE49-F238E27FC236}">
              <a16:creationId xmlns:a16="http://schemas.microsoft.com/office/drawing/2014/main" id="{4C7039FC-AC1B-4DB7-A3FF-4E7B079AC7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2" name="Text Box 7">
          <a:extLst>
            <a:ext uri="{FF2B5EF4-FFF2-40B4-BE49-F238E27FC236}">
              <a16:creationId xmlns:a16="http://schemas.microsoft.com/office/drawing/2014/main" id="{2297D80B-0542-433E-9677-BBFE4733E7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3" name="Text Box 7">
          <a:extLst>
            <a:ext uri="{FF2B5EF4-FFF2-40B4-BE49-F238E27FC236}">
              <a16:creationId xmlns:a16="http://schemas.microsoft.com/office/drawing/2014/main" id="{F394F64D-BE17-4A60-BC06-BD365442A0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4" name="Text Box 7">
          <a:extLst>
            <a:ext uri="{FF2B5EF4-FFF2-40B4-BE49-F238E27FC236}">
              <a16:creationId xmlns:a16="http://schemas.microsoft.com/office/drawing/2014/main" id="{C4FF367B-A7E9-4F2D-9DAC-9DFE9BF592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5" name="Text Box 7">
          <a:extLst>
            <a:ext uri="{FF2B5EF4-FFF2-40B4-BE49-F238E27FC236}">
              <a16:creationId xmlns:a16="http://schemas.microsoft.com/office/drawing/2014/main" id="{BAF2D3B3-0775-4CB7-8FDF-49CC33BAFE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6" name="Text Box 7">
          <a:extLst>
            <a:ext uri="{FF2B5EF4-FFF2-40B4-BE49-F238E27FC236}">
              <a16:creationId xmlns:a16="http://schemas.microsoft.com/office/drawing/2014/main" id="{197AF24D-ABB3-46A8-993C-B30F43508D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7" name="Text Box 7">
          <a:extLst>
            <a:ext uri="{FF2B5EF4-FFF2-40B4-BE49-F238E27FC236}">
              <a16:creationId xmlns:a16="http://schemas.microsoft.com/office/drawing/2014/main" id="{68F2E51D-3360-4992-A2F7-9932D19B55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8" name="Text Box 7">
          <a:extLst>
            <a:ext uri="{FF2B5EF4-FFF2-40B4-BE49-F238E27FC236}">
              <a16:creationId xmlns:a16="http://schemas.microsoft.com/office/drawing/2014/main" id="{E1450DCA-115D-4F56-BB54-A2700F4584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59" name="Text Box 7">
          <a:extLst>
            <a:ext uri="{FF2B5EF4-FFF2-40B4-BE49-F238E27FC236}">
              <a16:creationId xmlns:a16="http://schemas.microsoft.com/office/drawing/2014/main" id="{5976CACE-C92E-4647-B3EB-3D513A9ACC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0" name="Text Box 7">
          <a:extLst>
            <a:ext uri="{FF2B5EF4-FFF2-40B4-BE49-F238E27FC236}">
              <a16:creationId xmlns:a16="http://schemas.microsoft.com/office/drawing/2014/main" id="{A0F73C8B-A4F9-403D-B7FC-96834403B1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1" name="Text Box 7">
          <a:extLst>
            <a:ext uri="{FF2B5EF4-FFF2-40B4-BE49-F238E27FC236}">
              <a16:creationId xmlns:a16="http://schemas.microsoft.com/office/drawing/2014/main" id="{3AB095F0-17FD-43DE-BB1E-93352B0A91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2" name="Text Box 7">
          <a:extLst>
            <a:ext uri="{FF2B5EF4-FFF2-40B4-BE49-F238E27FC236}">
              <a16:creationId xmlns:a16="http://schemas.microsoft.com/office/drawing/2014/main" id="{C3F11626-82C3-4BEF-8238-193961E447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3" name="Text Box 7">
          <a:extLst>
            <a:ext uri="{FF2B5EF4-FFF2-40B4-BE49-F238E27FC236}">
              <a16:creationId xmlns:a16="http://schemas.microsoft.com/office/drawing/2014/main" id="{0C51DD48-4DD0-4DF8-B17E-6A093235B5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4" name="Text Box 7">
          <a:extLst>
            <a:ext uri="{FF2B5EF4-FFF2-40B4-BE49-F238E27FC236}">
              <a16:creationId xmlns:a16="http://schemas.microsoft.com/office/drawing/2014/main" id="{B4F1F363-DA1B-4DEF-9C49-EB33976274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5" name="Text Box 7">
          <a:extLst>
            <a:ext uri="{FF2B5EF4-FFF2-40B4-BE49-F238E27FC236}">
              <a16:creationId xmlns:a16="http://schemas.microsoft.com/office/drawing/2014/main" id="{9AC1C2E3-C054-4FC2-ABAD-3251BC9D95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6" name="Text Box 7">
          <a:extLst>
            <a:ext uri="{FF2B5EF4-FFF2-40B4-BE49-F238E27FC236}">
              <a16:creationId xmlns:a16="http://schemas.microsoft.com/office/drawing/2014/main" id="{0160359A-F3B4-494C-B025-5472FDE88E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7" name="Text Box 7">
          <a:extLst>
            <a:ext uri="{FF2B5EF4-FFF2-40B4-BE49-F238E27FC236}">
              <a16:creationId xmlns:a16="http://schemas.microsoft.com/office/drawing/2014/main" id="{4D41E13C-A183-491B-A111-4A21049278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8" name="Text Box 7">
          <a:extLst>
            <a:ext uri="{FF2B5EF4-FFF2-40B4-BE49-F238E27FC236}">
              <a16:creationId xmlns:a16="http://schemas.microsoft.com/office/drawing/2014/main" id="{291D30CA-2FF6-4611-98AD-29845B9154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69" name="Text Box 7">
          <a:extLst>
            <a:ext uri="{FF2B5EF4-FFF2-40B4-BE49-F238E27FC236}">
              <a16:creationId xmlns:a16="http://schemas.microsoft.com/office/drawing/2014/main" id="{03A9B64C-754A-4D46-AFA6-0E728ABFA0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0" name="Text Box 7">
          <a:extLst>
            <a:ext uri="{FF2B5EF4-FFF2-40B4-BE49-F238E27FC236}">
              <a16:creationId xmlns:a16="http://schemas.microsoft.com/office/drawing/2014/main" id="{F2BBEC22-CA0E-4A10-8941-CF29BF95B1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1" name="Text Box 7">
          <a:extLst>
            <a:ext uri="{FF2B5EF4-FFF2-40B4-BE49-F238E27FC236}">
              <a16:creationId xmlns:a16="http://schemas.microsoft.com/office/drawing/2014/main" id="{122E9A19-FBCC-4F0F-852F-65F54C6CCC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2" name="Text Box 7">
          <a:extLst>
            <a:ext uri="{FF2B5EF4-FFF2-40B4-BE49-F238E27FC236}">
              <a16:creationId xmlns:a16="http://schemas.microsoft.com/office/drawing/2014/main" id="{9A328CAF-A741-455F-933D-96017A0B98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3" name="Text Box 7">
          <a:extLst>
            <a:ext uri="{FF2B5EF4-FFF2-40B4-BE49-F238E27FC236}">
              <a16:creationId xmlns:a16="http://schemas.microsoft.com/office/drawing/2014/main" id="{4F148995-BEAA-47DD-AB80-3918CDB5C3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4" name="Text Box 7">
          <a:extLst>
            <a:ext uri="{FF2B5EF4-FFF2-40B4-BE49-F238E27FC236}">
              <a16:creationId xmlns:a16="http://schemas.microsoft.com/office/drawing/2014/main" id="{6B285C37-E368-46CD-A7B4-F67BC130FD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5" name="Text Box 7">
          <a:extLst>
            <a:ext uri="{FF2B5EF4-FFF2-40B4-BE49-F238E27FC236}">
              <a16:creationId xmlns:a16="http://schemas.microsoft.com/office/drawing/2014/main" id="{CAC5309E-FFFD-43A8-9612-E5154DC68C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6" name="Text Box 7">
          <a:extLst>
            <a:ext uri="{FF2B5EF4-FFF2-40B4-BE49-F238E27FC236}">
              <a16:creationId xmlns:a16="http://schemas.microsoft.com/office/drawing/2014/main" id="{E0F45668-A3CA-4A17-8361-6B725049B7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7" name="Text Box 7">
          <a:extLst>
            <a:ext uri="{FF2B5EF4-FFF2-40B4-BE49-F238E27FC236}">
              <a16:creationId xmlns:a16="http://schemas.microsoft.com/office/drawing/2014/main" id="{06CA4449-9CA5-4DF1-B4DE-D3C1CC8CB3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8" name="Text Box 7">
          <a:extLst>
            <a:ext uri="{FF2B5EF4-FFF2-40B4-BE49-F238E27FC236}">
              <a16:creationId xmlns:a16="http://schemas.microsoft.com/office/drawing/2014/main" id="{B3DFED6C-3B72-42E3-95A6-7A84AB5580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79" name="Text Box 7">
          <a:extLst>
            <a:ext uri="{FF2B5EF4-FFF2-40B4-BE49-F238E27FC236}">
              <a16:creationId xmlns:a16="http://schemas.microsoft.com/office/drawing/2014/main" id="{EAD9F127-394F-4402-9558-0F2F78EF72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0" name="Text Box 7">
          <a:extLst>
            <a:ext uri="{FF2B5EF4-FFF2-40B4-BE49-F238E27FC236}">
              <a16:creationId xmlns:a16="http://schemas.microsoft.com/office/drawing/2014/main" id="{7BB29152-906A-46D8-9B1A-2190589983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1" name="Text Box 7">
          <a:extLst>
            <a:ext uri="{FF2B5EF4-FFF2-40B4-BE49-F238E27FC236}">
              <a16:creationId xmlns:a16="http://schemas.microsoft.com/office/drawing/2014/main" id="{1CCAE978-BDDA-4552-8E04-1FFA44994B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2" name="Text Box 7">
          <a:extLst>
            <a:ext uri="{FF2B5EF4-FFF2-40B4-BE49-F238E27FC236}">
              <a16:creationId xmlns:a16="http://schemas.microsoft.com/office/drawing/2014/main" id="{CB8F3DB1-FC60-408F-92B6-EC70211A29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3" name="Text Box 7">
          <a:extLst>
            <a:ext uri="{FF2B5EF4-FFF2-40B4-BE49-F238E27FC236}">
              <a16:creationId xmlns:a16="http://schemas.microsoft.com/office/drawing/2014/main" id="{E1184F58-6B46-4834-BA65-581E2CB1CB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4" name="Text Box 7">
          <a:extLst>
            <a:ext uri="{FF2B5EF4-FFF2-40B4-BE49-F238E27FC236}">
              <a16:creationId xmlns:a16="http://schemas.microsoft.com/office/drawing/2014/main" id="{6938E350-4227-4077-B8C2-B988B52713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5" name="Text Box 7">
          <a:extLst>
            <a:ext uri="{FF2B5EF4-FFF2-40B4-BE49-F238E27FC236}">
              <a16:creationId xmlns:a16="http://schemas.microsoft.com/office/drawing/2014/main" id="{E21B279F-7C6E-4D68-8BD1-A10B94F857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6" name="Text Box 7">
          <a:extLst>
            <a:ext uri="{FF2B5EF4-FFF2-40B4-BE49-F238E27FC236}">
              <a16:creationId xmlns:a16="http://schemas.microsoft.com/office/drawing/2014/main" id="{3BE43D1D-2C01-4420-ACD3-A0F5013AF5E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7" name="Text Box 7">
          <a:extLst>
            <a:ext uri="{FF2B5EF4-FFF2-40B4-BE49-F238E27FC236}">
              <a16:creationId xmlns:a16="http://schemas.microsoft.com/office/drawing/2014/main" id="{0BFEC020-4E20-469C-B191-009B072204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8" name="Text Box 7">
          <a:extLst>
            <a:ext uri="{FF2B5EF4-FFF2-40B4-BE49-F238E27FC236}">
              <a16:creationId xmlns:a16="http://schemas.microsoft.com/office/drawing/2014/main" id="{21087100-8B5F-4423-9EAE-46B43510A4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89" name="Text Box 7">
          <a:extLst>
            <a:ext uri="{FF2B5EF4-FFF2-40B4-BE49-F238E27FC236}">
              <a16:creationId xmlns:a16="http://schemas.microsoft.com/office/drawing/2014/main" id="{C7159842-444C-46D6-BE93-885D99A1BB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0" name="Text Box 7">
          <a:extLst>
            <a:ext uri="{FF2B5EF4-FFF2-40B4-BE49-F238E27FC236}">
              <a16:creationId xmlns:a16="http://schemas.microsoft.com/office/drawing/2014/main" id="{04C7FCB7-7ECF-44B9-B331-EC1EB96774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1" name="Text Box 7">
          <a:extLst>
            <a:ext uri="{FF2B5EF4-FFF2-40B4-BE49-F238E27FC236}">
              <a16:creationId xmlns:a16="http://schemas.microsoft.com/office/drawing/2014/main" id="{95060CF3-6248-4CCE-A2A2-A91C412FB2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2" name="Text Box 7">
          <a:extLst>
            <a:ext uri="{FF2B5EF4-FFF2-40B4-BE49-F238E27FC236}">
              <a16:creationId xmlns:a16="http://schemas.microsoft.com/office/drawing/2014/main" id="{42E4E269-3A6A-49E8-87B9-772CFE4945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3" name="Text Box 7">
          <a:extLst>
            <a:ext uri="{FF2B5EF4-FFF2-40B4-BE49-F238E27FC236}">
              <a16:creationId xmlns:a16="http://schemas.microsoft.com/office/drawing/2014/main" id="{86AE0A5F-2FEE-4BE0-867B-D7B8B18858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4" name="Text Box 7">
          <a:extLst>
            <a:ext uri="{FF2B5EF4-FFF2-40B4-BE49-F238E27FC236}">
              <a16:creationId xmlns:a16="http://schemas.microsoft.com/office/drawing/2014/main" id="{FC923100-54E8-45FC-B357-42CD05B829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5" name="Text Box 7">
          <a:extLst>
            <a:ext uri="{FF2B5EF4-FFF2-40B4-BE49-F238E27FC236}">
              <a16:creationId xmlns:a16="http://schemas.microsoft.com/office/drawing/2014/main" id="{1574E5FD-BC68-49B6-AF41-D0B3DD61B3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6" name="Text Box 7">
          <a:extLst>
            <a:ext uri="{FF2B5EF4-FFF2-40B4-BE49-F238E27FC236}">
              <a16:creationId xmlns:a16="http://schemas.microsoft.com/office/drawing/2014/main" id="{4F6496BF-5465-4B07-AC3E-9E3809D24E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7" name="Text Box 7">
          <a:extLst>
            <a:ext uri="{FF2B5EF4-FFF2-40B4-BE49-F238E27FC236}">
              <a16:creationId xmlns:a16="http://schemas.microsoft.com/office/drawing/2014/main" id="{00235E51-55EF-4A79-A981-AB931602A2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8" name="Text Box 7">
          <a:extLst>
            <a:ext uri="{FF2B5EF4-FFF2-40B4-BE49-F238E27FC236}">
              <a16:creationId xmlns:a16="http://schemas.microsoft.com/office/drawing/2014/main" id="{57242C93-5DE4-465C-841C-E4FF5F3487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899" name="Text Box 7">
          <a:extLst>
            <a:ext uri="{FF2B5EF4-FFF2-40B4-BE49-F238E27FC236}">
              <a16:creationId xmlns:a16="http://schemas.microsoft.com/office/drawing/2014/main" id="{B3D863AB-36AF-4DDD-94A9-895C1A68F0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0" name="Text Box 7">
          <a:extLst>
            <a:ext uri="{FF2B5EF4-FFF2-40B4-BE49-F238E27FC236}">
              <a16:creationId xmlns:a16="http://schemas.microsoft.com/office/drawing/2014/main" id="{A7274399-CD22-4C6E-BC39-DFB5C8EDA0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1" name="Text Box 7">
          <a:extLst>
            <a:ext uri="{FF2B5EF4-FFF2-40B4-BE49-F238E27FC236}">
              <a16:creationId xmlns:a16="http://schemas.microsoft.com/office/drawing/2014/main" id="{650AB4B0-7C17-4EF8-95BE-D65B20787B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2" name="Text Box 7">
          <a:extLst>
            <a:ext uri="{FF2B5EF4-FFF2-40B4-BE49-F238E27FC236}">
              <a16:creationId xmlns:a16="http://schemas.microsoft.com/office/drawing/2014/main" id="{0B3C6921-D348-4456-8085-925D9E3DDD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3" name="Text Box 7">
          <a:extLst>
            <a:ext uri="{FF2B5EF4-FFF2-40B4-BE49-F238E27FC236}">
              <a16:creationId xmlns:a16="http://schemas.microsoft.com/office/drawing/2014/main" id="{44AF51F0-E23C-4507-9007-A68A113707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4" name="Text Box 7">
          <a:extLst>
            <a:ext uri="{FF2B5EF4-FFF2-40B4-BE49-F238E27FC236}">
              <a16:creationId xmlns:a16="http://schemas.microsoft.com/office/drawing/2014/main" id="{6038B497-455E-4E38-ABB2-DEE5F796CB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5" name="Text Box 7">
          <a:extLst>
            <a:ext uri="{FF2B5EF4-FFF2-40B4-BE49-F238E27FC236}">
              <a16:creationId xmlns:a16="http://schemas.microsoft.com/office/drawing/2014/main" id="{356273A9-150C-4E8E-97D2-D5648D1484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6" name="Text Box 7">
          <a:extLst>
            <a:ext uri="{FF2B5EF4-FFF2-40B4-BE49-F238E27FC236}">
              <a16:creationId xmlns:a16="http://schemas.microsoft.com/office/drawing/2014/main" id="{D983585E-101D-44AA-9878-DAE349E263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7" name="Text Box 7">
          <a:extLst>
            <a:ext uri="{FF2B5EF4-FFF2-40B4-BE49-F238E27FC236}">
              <a16:creationId xmlns:a16="http://schemas.microsoft.com/office/drawing/2014/main" id="{29977BB6-B73E-4F10-AA24-6359817190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8" name="Text Box 7">
          <a:extLst>
            <a:ext uri="{FF2B5EF4-FFF2-40B4-BE49-F238E27FC236}">
              <a16:creationId xmlns:a16="http://schemas.microsoft.com/office/drawing/2014/main" id="{CF350705-E433-4996-9873-EC93E255FE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09" name="Text Box 7">
          <a:extLst>
            <a:ext uri="{FF2B5EF4-FFF2-40B4-BE49-F238E27FC236}">
              <a16:creationId xmlns:a16="http://schemas.microsoft.com/office/drawing/2014/main" id="{FC4D672F-29E9-4BD7-AAF6-0E92E288D0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0" name="Text Box 7">
          <a:extLst>
            <a:ext uri="{FF2B5EF4-FFF2-40B4-BE49-F238E27FC236}">
              <a16:creationId xmlns:a16="http://schemas.microsoft.com/office/drawing/2014/main" id="{11C4D8BD-4CE3-49A2-95F2-98CE9C25B1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1" name="Text Box 7">
          <a:extLst>
            <a:ext uri="{FF2B5EF4-FFF2-40B4-BE49-F238E27FC236}">
              <a16:creationId xmlns:a16="http://schemas.microsoft.com/office/drawing/2014/main" id="{9BAB8A70-9E6E-478D-956D-79757E87C1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2" name="Text Box 7">
          <a:extLst>
            <a:ext uri="{FF2B5EF4-FFF2-40B4-BE49-F238E27FC236}">
              <a16:creationId xmlns:a16="http://schemas.microsoft.com/office/drawing/2014/main" id="{699F8069-E5F9-4062-BC5F-ABB4815920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3" name="Text Box 7">
          <a:extLst>
            <a:ext uri="{FF2B5EF4-FFF2-40B4-BE49-F238E27FC236}">
              <a16:creationId xmlns:a16="http://schemas.microsoft.com/office/drawing/2014/main" id="{52083B3B-5F0D-4BC8-9A1E-CE20860907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4" name="Text Box 7">
          <a:extLst>
            <a:ext uri="{FF2B5EF4-FFF2-40B4-BE49-F238E27FC236}">
              <a16:creationId xmlns:a16="http://schemas.microsoft.com/office/drawing/2014/main" id="{7F307C32-524A-41BE-9992-422D4B0BFC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5" name="Text Box 7">
          <a:extLst>
            <a:ext uri="{FF2B5EF4-FFF2-40B4-BE49-F238E27FC236}">
              <a16:creationId xmlns:a16="http://schemas.microsoft.com/office/drawing/2014/main" id="{9E67186A-013C-40D5-9E99-B2C61E8333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6" name="Text Box 7">
          <a:extLst>
            <a:ext uri="{FF2B5EF4-FFF2-40B4-BE49-F238E27FC236}">
              <a16:creationId xmlns:a16="http://schemas.microsoft.com/office/drawing/2014/main" id="{ACCEA8B5-0D07-4810-8A05-88D1E420CD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7" name="Text Box 7">
          <a:extLst>
            <a:ext uri="{FF2B5EF4-FFF2-40B4-BE49-F238E27FC236}">
              <a16:creationId xmlns:a16="http://schemas.microsoft.com/office/drawing/2014/main" id="{E97ECF7F-939A-4BFD-851E-6FF0A5BD4A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8" name="Text Box 7">
          <a:extLst>
            <a:ext uri="{FF2B5EF4-FFF2-40B4-BE49-F238E27FC236}">
              <a16:creationId xmlns:a16="http://schemas.microsoft.com/office/drawing/2014/main" id="{2CCD9775-3391-467B-A59F-A1A28DCC29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19" name="Text Box 7">
          <a:extLst>
            <a:ext uri="{FF2B5EF4-FFF2-40B4-BE49-F238E27FC236}">
              <a16:creationId xmlns:a16="http://schemas.microsoft.com/office/drawing/2014/main" id="{3786DCA7-B188-404E-ABD8-8C7DBCDF5C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0" name="Text Box 7">
          <a:extLst>
            <a:ext uri="{FF2B5EF4-FFF2-40B4-BE49-F238E27FC236}">
              <a16:creationId xmlns:a16="http://schemas.microsoft.com/office/drawing/2014/main" id="{771E0915-D3FB-431E-A224-FFCDCD9289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1" name="Text Box 7">
          <a:extLst>
            <a:ext uri="{FF2B5EF4-FFF2-40B4-BE49-F238E27FC236}">
              <a16:creationId xmlns:a16="http://schemas.microsoft.com/office/drawing/2014/main" id="{582A431E-4175-4A2A-8DA7-88D025E4EB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2" name="Text Box 7">
          <a:extLst>
            <a:ext uri="{FF2B5EF4-FFF2-40B4-BE49-F238E27FC236}">
              <a16:creationId xmlns:a16="http://schemas.microsoft.com/office/drawing/2014/main" id="{6AC379B2-F8E5-42C9-BE85-E8E482517B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3" name="Text Box 7">
          <a:extLst>
            <a:ext uri="{FF2B5EF4-FFF2-40B4-BE49-F238E27FC236}">
              <a16:creationId xmlns:a16="http://schemas.microsoft.com/office/drawing/2014/main" id="{4B44E53C-D15B-43AC-98D4-904C36C06F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4" name="Text Box 7">
          <a:extLst>
            <a:ext uri="{FF2B5EF4-FFF2-40B4-BE49-F238E27FC236}">
              <a16:creationId xmlns:a16="http://schemas.microsoft.com/office/drawing/2014/main" id="{5FCD14E5-DDD9-4987-89A0-11606DD15D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5" name="Text Box 7">
          <a:extLst>
            <a:ext uri="{FF2B5EF4-FFF2-40B4-BE49-F238E27FC236}">
              <a16:creationId xmlns:a16="http://schemas.microsoft.com/office/drawing/2014/main" id="{CC5606B9-CEB1-474B-AA23-20421B240E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6" name="Text Box 7">
          <a:extLst>
            <a:ext uri="{FF2B5EF4-FFF2-40B4-BE49-F238E27FC236}">
              <a16:creationId xmlns:a16="http://schemas.microsoft.com/office/drawing/2014/main" id="{D35C333A-A163-4B7B-9D4C-1AB6C6900A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7" name="Text Box 7">
          <a:extLst>
            <a:ext uri="{FF2B5EF4-FFF2-40B4-BE49-F238E27FC236}">
              <a16:creationId xmlns:a16="http://schemas.microsoft.com/office/drawing/2014/main" id="{1B57EC9D-3A91-42E7-978D-4138672366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8" name="Text Box 7">
          <a:extLst>
            <a:ext uri="{FF2B5EF4-FFF2-40B4-BE49-F238E27FC236}">
              <a16:creationId xmlns:a16="http://schemas.microsoft.com/office/drawing/2014/main" id="{27C38940-9993-4965-802D-1F436507A6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29" name="Text Box 7">
          <a:extLst>
            <a:ext uri="{FF2B5EF4-FFF2-40B4-BE49-F238E27FC236}">
              <a16:creationId xmlns:a16="http://schemas.microsoft.com/office/drawing/2014/main" id="{D2B19722-E76D-4D8C-8F34-EB885A77EF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0" name="Text Box 7">
          <a:extLst>
            <a:ext uri="{FF2B5EF4-FFF2-40B4-BE49-F238E27FC236}">
              <a16:creationId xmlns:a16="http://schemas.microsoft.com/office/drawing/2014/main" id="{6B54CAE4-8A88-4193-B43D-DEF3184F1F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1" name="Text Box 7">
          <a:extLst>
            <a:ext uri="{FF2B5EF4-FFF2-40B4-BE49-F238E27FC236}">
              <a16:creationId xmlns:a16="http://schemas.microsoft.com/office/drawing/2014/main" id="{E601B0F8-D628-4FAD-A432-92C7E379CF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2" name="Text Box 7">
          <a:extLst>
            <a:ext uri="{FF2B5EF4-FFF2-40B4-BE49-F238E27FC236}">
              <a16:creationId xmlns:a16="http://schemas.microsoft.com/office/drawing/2014/main" id="{7641F5FF-FEFF-4B74-9D30-05F3748754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3" name="Text Box 7">
          <a:extLst>
            <a:ext uri="{FF2B5EF4-FFF2-40B4-BE49-F238E27FC236}">
              <a16:creationId xmlns:a16="http://schemas.microsoft.com/office/drawing/2014/main" id="{1805947F-C50A-4FEF-9154-1A8ACF5056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4" name="Text Box 7">
          <a:extLst>
            <a:ext uri="{FF2B5EF4-FFF2-40B4-BE49-F238E27FC236}">
              <a16:creationId xmlns:a16="http://schemas.microsoft.com/office/drawing/2014/main" id="{3F2F8BB9-D3D6-4149-882B-50370AFBA5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5" name="Text Box 7">
          <a:extLst>
            <a:ext uri="{FF2B5EF4-FFF2-40B4-BE49-F238E27FC236}">
              <a16:creationId xmlns:a16="http://schemas.microsoft.com/office/drawing/2014/main" id="{07C9505D-2888-47E1-9C32-AD1D81D683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6" name="Text Box 7">
          <a:extLst>
            <a:ext uri="{FF2B5EF4-FFF2-40B4-BE49-F238E27FC236}">
              <a16:creationId xmlns:a16="http://schemas.microsoft.com/office/drawing/2014/main" id="{873BFD60-F70A-420A-9497-08DBAE2492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7" name="Text Box 7">
          <a:extLst>
            <a:ext uri="{FF2B5EF4-FFF2-40B4-BE49-F238E27FC236}">
              <a16:creationId xmlns:a16="http://schemas.microsoft.com/office/drawing/2014/main" id="{A8586042-D20C-40C5-B64A-6C3BFB9ADF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8" name="Text Box 7">
          <a:extLst>
            <a:ext uri="{FF2B5EF4-FFF2-40B4-BE49-F238E27FC236}">
              <a16:creationId xmlns:a16="http://schemas.microsoft.com/office/drawing/2014/main" id="{64B07668-D59D-4C78-8574-4C9C4139F2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39" name="Text Box 7">
          <a:extLst>
            <a:ext uri="{FF2B5EF4-FFF2-40B4-BE49-F238E27FC236}">
              <a16:creationId xmlns:a16="http://schemas.microsoft.com/office/drawing/2014/main" id="{CB30B327-C4FD-4BE0-AF2D-DEEFCD56BD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0" name="Text Box 7">
          <a:extLst>
            <a:ext uri="{FF2B5EF4-FFF2-40B4-BE49-F238E27FC236}">
              <a16:creationId xmlns:a16="http://schemas.microsoft.com/office/drawing/2014/main" id="{FC549DCB-D93E-47FD-BA8C-713138F8FE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1" name="Text Box 7">
          <a:extLst>
            <a:ext uri="{FF2B5EF4-FFF2-40B4-BE49-F238E27FC236}">
              <a16:creationId xmlns:a16="http://schemas.microsoft.com/office/drawing/2014/main" id="{C9A16450-82BE-45F1-8776-6C96A9D0AC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2" name="Text Box 7">
          <a:extLst>
            <a:ext uri="{FF2B5EF4-FFF2-40B4-BE49-F238E27FC236}">
              <a16:creationId xmlns:a16="http://schemas.microsoft.com/office/drawing/2014/main" id="{D795C15C-DB3B-457F-AA71-B9D3384770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3" name="Text Box 7">
          <a:extLst>
            <a:ext uri="{FF2B5EF4-FFF2-40B4-BE49-F238E27FC236}">
              <a16:creationId xmlns:a16="http://schemas.microsoft.com/office/drawing/2014/main" id="{B45CB18D-5B1B-4E32-8262-192C750CCA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4" name="Text Box 7">
          <a:extLst>
            <a:ext uri="{FF2B5EF4-FFF2-40B4-BE49-F238E27FC236}">
              <a16:creationId xmlns:a16="http://schemas.microsoft.com/office/drawing/2014/main" id="{0A976702-1FEA-41AB-ACC1-0F4708F195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5" name="Text Box 7">
          <a:extLst>
            <a:ext uri="{FF2B5EF4-FFF2-40B4-BE49-F238E27FC236}">
              <a16:creationId xmlns:a16="http://schemas.microsoft.com/office/drawing/2014/main" id="{971FBCEA-B7F0-4281-8E09-F7310BC717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6" name="Text Box 7">
          <a:extLst>
            <a:ext uri="{FF2B5EF4-FFF2-40B4-BE49-F238E27FC236}">
              <a16:creationId xmlns:a16="http://schemas.microsoft.com/office/drawing/2014/main" id="{AFE70D34-6D50-4F99-A3F5-B54255D0C9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7" name="Text Box 7">
          <a:extLst>
            <a:ext uri="{FF2B5EF4-FFF2-40B4-BE49-F238E27FC236}">
              <a16:creationId xmlns:a16="http://schemas.microsoft.com/office/drawing/2014/main" id="{D825B1BB-991C-45C3-93B3-055EE77989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8" name="Text Box 7">
          <a:extLst>
            <a:ext uri="{FF2B5EF4-FFF2-40B4-BE49-F238E27FC236}">
              <a16:creationId xmlns:a16="http://schemas.microsoft.com/office/drawing/2014/main" id="{0C7A70AC-82B5-4109-BB72-4E08245666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49" name="Text Box 7">
          <a:extLst>
            <a:ext uri="{FF2B5EF4-FFF2-40B4-BE49-F238E27FC236}">
              <a16:creationId xmlns:a16="http://schemas.microsoft.com/office/drawing/2014/main" id="{C20443B7-E156-4BBC-9EF1-EC67A57C2F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0" name="Text Box 7">
          <a:extLst>
            <a:ext uri="{FF2B5EF4-FFF2-40B4-BE49-F238E27FC236}">
              <a16:creationId xmlns:a16="http://schemas.microsoft.com/office/drawing/2014/main" id="{3B12C684-0CD8-46D3-8FEE-3F0C2153C9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1" name="Text Box 7">
          <a:extLst>
            <a:ext uri="{FF2B5EF4-FFF2-40B4-BE49-F238E27FC236}">
              <a16:creationId xmlns:a16="http://schemas.microsoft.com/office/drawing/2014/main" id="{41038730-A555-4445-8D9D-170A8FE1C0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2" name="Text Box 7">
          <a:extLst>
            <a:ext uri="{FF2B5EF4-FFF2-40B4-BE49-F238E27FC236}">
              <a16:creationId xmlns:a16="http://schemas.microsoft.com/office/drawing/2014/main" id="{D99C5C66-02C0-4FF9-8284-AB624E4DB9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3" name="Text Box 7">
          <a:extLst>
            <a:ext uri="{FF2B5EF4-FFF2-40B4-BE49-F238E27FC236}">
              <a16:creationId xmlns:a16="http://schemas.microsoft.com/office/drawing/2014/main" id="{F661DF7D-5688-4E8D-82BB-1DE61D0E68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4" name="Text Box 7">
          <a:extLst>
            <a:ext uri="{FF2B5EF4-FFF2-40B4-BE49-F238E27FC236}">
              <a16:creationId xmlns:a16="http://schemas.microsoft.com/office/drawing/2014/main" id="{30F6AA7B-F015-44DA-AF0E-4B6BAFC77D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5" name="Text Box 7">
          <a:extLst>
            <a:ext uri="{FF2B5EF4-FFF2-40B4-BE49-F238E27FC236}">
              <a16:creationId xmlns:a16="http://schemas.microsoft.com/office/drawing/2014/main" id="{FD1A0511-2E7B-435C-8CDB-DCCDA793E7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6" name="Text Box 7">
          <a:extLst>
            <a:ext uri="{FF2B5EF4-FFF2-40B4-BE49-F238E27FC236}">
              <a16:creationId xmlns:a16="http://schemas.microsoft.com/office/drawing/2014/main" id="{2FD47C85-4C9B-412A-965F-65DC5348C8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7" name="Text Box 7">
          <a:extLst>
            <a:ext uri="{FF2B5EF4-FFF2-40B4-BE49-F238E27FC236}">
              <a16:creationId xmlns:a16="http://schemas.microsoft.com/office/drawing/2014/main" id="{4F90BA3A-AD1A-4729-A216-8FAC4C1EBE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8" name="Text Box 7">
          <a:extLst>
            <a:ext uri="{FF2B5EF4-FFF2-40B4-BE49-F238E27FC236}">
              <a16:creationId xmlns:a16="http://schemas.microsoft.com/office/drawing/2014/main" id="{C7411AB4-5766-4008-8512-26DF2B435E4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59" name="Text Box 7">
          <a:extLst>
            <a:ext uri="{FF2B5EF4-FFF2-40B4-BE49-F238E27FC236}">
              <a16:creationId xmlns:a16="http://schemas.microsoft.com/office/drawing/2014/main" id="{C3B5DA9C-7987-4B73-AAE1-37EEE53368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0" name="Text Box 7">
          <a:extLst>
            <a:ext uri="{FF2B5EF4-FFF2-40B4-BE49-F238E27FC236}">
              <a16:creationId xmlns:a16="http://schemas.microsoft.com/office/drawing/2014/main" id="{4C6FA02D-76BC-4D4C-A139-2DE46FABAA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1" name="Text Box 7">
          <a:extLst>
            <a:ext uri="{FF2B5EF4-FFF2-40B4-BE49-F238E27FC236}">
              <a16:creationId xmlns:a16="http://schemas.microsoft.com/office/drawing/2014/main" id="{FDA502A4-28F7-452D-8038-2D2AE9E780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2" name="Text Box 7">
          <a:extLst>
            <a:ext uri="{FF2B5EF4-FFF2-40B4-BE49-F238E27FC236}">
              <a16:creationId xmlns:a16="http://schemas.microsoft.com/office/drawing/2014/main" id="{E880C48B-2700-4B80-BD9A-4F9806AE0B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3" name="Text Box 7">
          <a:extLst>
            <a:ext uri="{FF2B5EF4-FFF2-40B4-BE49-F238E27FC236}">
              <a16:creationId xmlns:a16="http://schemas.microsoft.com/office/drawing/2014/main" id="{858E4602-A311-4652-B3FE-B5E990532D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4" name="Text Box 7">
          <a:extLst>
            <a:ext uri="{FF2B5EF4-FFF2-40B4-BE49-F238E27FC236}">
              <a16:creationId xmlns:a16="http://schemas.microsoft.com/office/drawing/2014/main" id="{1C394136-F9BE-45F1-98AD-B82955024B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5" name="Text Box 7">
          <a:extLst>
            <a:ext uri="{FF2B5EF4-FFF2-40B4-BE49-F238E27FC236}">
              <a16:creationId xmlns:a16="http://schemas.microsoft.com/office/drawing/2014/main" id="{D981D2A0-AAF9-4C16-A31E-D3E4736C5D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6" name="Text Box 7">
          <a:extLst>
            <a:ext uri="{FF2B5EF4-FFF2-40B4-BE49-F238E27FC236}">
              <a16:creationId xmlns:a16="http://schemas.microsoft.com/office/drawing/2014/main" id="{4EC17A40-5D97-4BA0-9B22-0ECD5CB8BC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7" name="Text Box 7">
          <a:extLst>
            <a:ext uri="{FF2B5EF4-FFF2-40B4-BE49-F238E27FC236}">
              <a16:creationId xmlns:a16="http://schemas.microsoft.com/office/drawing/2014/main" id="{84288F99-DD56-4E81-B93D-E1C37E05DC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8" name="Text Box 7">
          <a:extLst>
            <a:ext uri="{FF2B5EF4-FFF2-40B4-BE49-F238E27FC236}">
              <a16:creationId xmlns:a16="http://schemas.microsoft.com/office/drawing/2014/main" id="{CE2E24FC-D09F-41FE-88FC-7554D42545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69" name="Text Box 7">
          <a:extLst>
            <a:ext uri="{FF2B5EF4-FFF2-40B4-BE49-F238E27FC236}">
              <a16:creationId xmlns:a16="http://schemas.microsoft.com/office/drawing/2014/main" id="{2A94B737-6298-44D9-B7ED-031A9CE1CE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0" name="Text Box 7">
          <a:extLst>
            <a:ext uri="{FF2B5EF4-FFF2-40B4-BE49-F238E27FC236}">
              <a16:creationId xmlns:a16="http://schemas.microsoft.com/office/drawing/2014/main" id="{D03A8223-DE06-4BFE-9456-5AAE201B0C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1" name="Text Box 7">
          <a:extLst>
            <a:ext uri="{FF2B5EF4-FFF2-40B4-BE49-F238E27FC236}">
              <a16:creationId xmlns:a16="http://schemas.microsoft.com/office/drawing/2014/main" id="{6AA397A3-46C3-48E9-A99C-5635273377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2" name="Text Box 7">
          <a:extLst>
            <a:ext uri="{FF2B5EF4-FFF2-40B4-BE49-F238E27FC236}">
              <a16:creationId xmlns:a16="http://schemas.microsoft.com/office/drawing/2014/main" id="{A9458720-02DE-4B11-8469-E4C46986B4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3" name="Text Box 7">
          <a:extLst>
            <a:ext uri="{FF2B5EF4-FFF2-40B4-BE49-F238E27FC236}">
              <a16:creationId xmlns:a16="http://schemas.microsoft.com/office/drawing/2014/main" id="{9F2825B2-E35A-4D44-8311-0EF19F3E03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4" name="Text Box 7">
          <a:extLst>
            <a:ext uri="{FF2B5EF4-FFF2-40B4-BE49-F238E27FC236}">
              <a16:creationId xmlns:a16="http://schemas.microsoft.com/office/drawing/2014/main" id="{DA73B358-64D5-439F-87F0-A446B71AA4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5" name="Text Box 7">
          <a:extLst>
            <a:ext uri="{FF2B5EF4-FFF2-40B4-BE49-F238E27FC236}">
              <a16:creationId xmlns:a16="http://schemas.microsoft.com/office/drawing/2014/main" id="{67297E94-8C06-45A8-9A8E-534538C819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6" name="Text Box 7">
          <a:extLst>
            <a:ext uri="{FF2B5EF4-FFF2-40B4-BE49-F238E27FC236}">
              <a16:creationId xmlns:a16="http://schemas.microsoft.com/office/drawing/2014/main" id="{CFEAD201-BA4F-477B-B1DE-80641DAF45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7" name="Text Box 7">
          <a:extLst>
            <a:ext uri="{FF2B5EF4-FFF2-40B4-BE49-F238E27FC236}">
              <a16:creationId xmlns:a16="http://schemas.microsoft.com/office/drawing/2014/main" id="{49021E75-B804-438D-AD63-1D74AE70C3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8" name="Text Box 7">
          <a:extLst>
            <a:ext uri="{FF2B5EF4-FFF2-40B4-BE49-F238E27FC236}">
              <a16:creationId xmlns:a16="http://schemas.microsoft.com/office/drawing/2014/main" id="{D65A0247-374C-41EB-8F91-7FBEA7D282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79" name="Text Box 7">
          <a:extLst>
            <a:ext uri="{FF2B5EF4-FFF2-40B4-BE49-F238E27FC236}">
              <a16:creationId xmlns:a16="http://schemas.microsoft.com/office/drawing/2014/main" id="{6D4642FA-086D-4E25-8638-1D0EAE0165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0" name="Text Box 7">
          <a:extLst>
            <a:ext uri="{FF2B5EF4-FFF2-40B4-BE49-F238E27FC236}">
              <a16:creationId xmlns:a16="http://schemas.microsoft.com/office/drawing/2014/main" id="{1AE0D304-C056-46D5-A5BC-A5C6327245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1" name="Text Box 7">
          <a:extLst>
            <a:ext uri="{FF2B5EF4-FFF2-40B4-BE49-F238E27FC236}">
              <a16:creationId xmlns:a16="http://schemas.microsoft.com/office/drawing/2014/main" id="{2B340DDB-F9AB-4A59-B9FC-E081390576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2" name="Text Box 7">
          <a:extLst>
            <a:ext uri="{FF2B5EF4-FFF2-40B4-BE49-F238E27FC236}">
              <a16:creationId xmlns:a16="http://schemas.microsoft.com/office/drawing/2014/main" id="{24AC0483-A25E-492E-9A69-5AEEFEDC0B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3" name="Text Box 7">
          <a:extLst>
            <a:ext uri="{FF2B5EF4-FFF2-40B4-BE49-F238E27FC236}">
              <a16:creationId xmlns:a16="http://schemas.microsoft.com/office/drawing/2014/main" id="{E31FC856-84F8-4E6A-817B-8675CA0C71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4" name="Text Box 7">
          <a:extLst>
            <a:ext uri="{FF2B5EF4-FFF2-40B4-BE49-F238E27FC236}">
              <a16:creationId xmlns:a16="http://schemas.microsoft.com/office/drawing/2014/main" id="{539F195F-5402-4880-AF2D-92EEA488A1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5" name="Text Box 7">
          <a:extLst>
            <a:ext uri="{FF2B5EF4-FFF2-40B4-BE49-F238E27FC236}">
              <a16:creationId xmlns:a16="http://schemas.microsoft.com/office/drawing/2014/main" id="{B2EFCD17-7BA8-409F-8A28-CC5F3236CD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6" name="Text Box 7">
          <a:extLst>
            <a:ext uri="{FF2B5EF4-FFF2-40B4-BE49-F238E27FC236}">
              <a16:creationId xmlns:a16="http://schemas.microsoft.com/office/drawing/2014/main" id="{71E2F0FD-3FB1-4247-9841-F43D2E0CEA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7" name="Text Box 7">
          <a:extLst>
            <a:ext uri="{FF2B5EF4-FFF2-40B4-BE49-F238E27FC236}">
              <a16:creationId xmlns:a16="http://schemas.microsoft.com/office/drawing/2014/main" id="{6320E066-7F3A-4E93-9662-C0A084E4E3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8" name="Text Box 7">
          <a:extLst>
            <a:ext uri="{FF2B5EF4-FFF2-40B4-BE49-F238E27FC236}">
              <a16:creationId xmlns:a16="http://schemas.microsoft.com/office/drawing/2014/main" id="{E4D7A239-ADAE-48A3-BE70-EE45693ABB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89" name="Text Box 7">
          <a:extLst>
            <a:ext uri="{FF2B5EF4-FFF2-40B4-BE49-F238E27FC236}">
              <a16:creationId xmlns:a16="http://schemas.microsoft.com/office/drawing/2014/main" id="{3FEBB4D5-8231-4BB8-B1B5-DDF011B461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0" name="Text Box 7">
          <a:extLst>
            <a:ext uri="{FF2B5EF4-FFF2-40B4-BE49-F238E27FC236}">
              <a16:creationId xmlns:a16="http://schemas.microsoft.com/office/drawing/2014/main" id="{00540454-8390-48CD-AD0D-B3837F755F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1" name="Text Box 7">
          <a:extLst>
            <a:ext uri="{FF2B5EF4-FFF2-40B4-BE49-F238E27FC236}">
              <a16:creationId xmlns:a16="http://schemas.microsoft.com/office/drawing/2014/main" id="{2E9823AE-FC5E-4734-9472-96A83F118A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2" name="Text Box 7">
          <a:extLst>
            <a:ext uri="{FF2B5EF4-FFF2-40B4-BE49-F238E27FC236}">
              <a16:creationId xmlns:a16="http://schemas.microsoft.com/office/drawing/2014/main" id="{E970ED04-3F5B-4DDD-AFF7-9E8C32AAA1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3" name="Text Box 7">
          <a:extLst>
            <a:ext uri="{FF2B5EF4-FFF2-40B4-BE49-F238E27FC236}">
              <a16:creationId xmlns:a16="http://schemas.microsoft.com/office/drawing/2014/main" id="{3CC5C42D-DC82-4E35-9D8D-4D01DCBDD5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4" name="Text Box 7">
          <a:extLst>
            <a:ext uri="{FF2B5EF4-FFF2-40B4-BE49-F238E27FC236}">
              <a16:creationId xmlns:a16="http://schemas.microsoft.com/office/drawing/2014/main" id="{2DBACEA3-3463-42AF-8911-F361CBE472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5" name="Text Box 7">
          <a:extLst>
            <a:ext uri="{FF2B5EF4-FFF2-40B4-BE49-F238E27FC236}">
              <a16:creationId xmlns:a16="http://schemas.microsoft.com/office/drawing/2014/main" id="{F18649C8-D94F-421F-A1B8-34701BDD27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6" name="Text Box 7">
          <a:extLst>
            <a:ext uri="{FF2B5EF4-FFF2-40B4-BE49-F238E27FC236}">
              <a16:creationId xmlns:a16="http://schemas.microsoft.com/office/drawing/2014/main" id="{A61ED6CF-62F9-460D-A31D-DD0B9C89C9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7" name="Text Box 7">
          <a:extLst>
            <a:ext uri="{FF2B5EF4-FFF2-40B4-BE49-F238E27FC236}">
              <a16:creationId xmlns:a16="http://schemas.microsoft.com/office/drawing/2014/main" id="{CB1F6447-F88A-4278-AA05-F37EA07F15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8" name="Text Box 7">
          <a:extLst>
            <a:ext uri="{FF2B5EF4-FFF2-40B4-BE49-F238E27FC236}">
              <a16:creationId xmlns:a16="http://schemas.microsoft.com/office/drawing/2014/main" id="{23D8C2B7-B103-4300-B536-39C9A3FBDB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6999" name="Text Box 7">
          <a:extLst>
            <a:ext uri="{FF2B5EF4-FFF2-40B4-BE49-F238E27FC236}">
              <a16:creationId xmlns:a16="http://schemas.microsoft.com/office/drawing/2014/main" id="{472E85AD-85CB-4906-B533-37CC35C163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0" name="Text Box 7">
          <a:extLst>
            <a:ext uri="{FF2B5EF4-FFF2-40B4-BE49-F238E27FC236}">
              <a16:creationId xmlns:a16="http://schemas.microsoft.com/office/drawing/2014/main" id="{F4445FAD-341A-4804-8AFB-D5F1CBE027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1" name="Text Box 7">
          <a:extLst>
            <a:ext uri="{FF2B5EF4-FFF2-40B4-BE49-F238E27FC236}">
              <a16:creationId xmlns:a16="http://schemas.microsoft.com/office/drawing/2014/main" id="{7A9C7483-8468-4111-A421-FC938D5B0C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2" name="Text Box 7">
          <a:extLst>
            <a:ext uri="{FF2B5EF4-FFF2-40B4-BE49-F238E27FC236}">
              <a16:creationId xmlns:a16="http://schemas.microsoft.com/office/drawing/2014/main" id="{033DE2EC-D861-4B21-97D7-8052CA0D74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3" name="Text Box 7">
          <a:extLst>
            <a:ext uri="{FF2B5EF4-FFF2-40B4-BE49-F238E27FC236}">
              <a16:creationId xmlns:a16="http://schemas.microsoft.com/office/drawing/2014/main" id="{CFD70A63-3C1B-4D20-897F-1CE535C59C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4" name="Text Box 7">
          <a:extLst>
            <a:ext uri="{FF2B5EF4-FFF2-40B4-BE49-F238E27FC236}">
              <a16:creationId xmlns:a16="http://schemas.microsoft.com/office/drawing/2014/main" id="{6618E979-EBBA-4D69-B63B-2995E36A06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5" name="Text Box 7">
          <a:extLst>
            <a:ext uri="{FF2B5EF4-FFF2-40B4-BE49-F238E27FC236}">
              <a16:creationId xmlns:a16="http://schemas.microsoft.com/office/drawing/2014/main" id="{935ABBEC-1B6F-46CF-AED3-D1D6EED0A6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6" name="Text Box 7">
          <a:extLst>
            <a:ext uri="{FF2B5EF4-FFF2-40B4-BE49-F238E27FC236}">
              <a16:creationId xmlns:a16="http://schemas.microsoft.com/office/drawing/2014/main" id="{FE31DD57-DCD4-4CE8-9C14-0344E858EA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7" name="Text Box 7">
          <a:extLst>
            <a:ext uri="{FF2B5EF4-FFF2-40B4-BE49-F238E27FC236}">
              <a16:creationId xmlns:a16="http://schemas.microsoft.com/office/drawing/2014/main" id="{BC0CC5F5-9D71-45CB-9CF1-115DAC65E4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8" name="Text Box 7">
          <a:extLst>
            <a:ext uri="{FF2B5EF4-FFF2-40B4-BE49-F238E27FC236}">
              <a16:creationId xmlns:a16="http://schemas.microsoft.com/office/drawing/2014/main" id="{7C34D9EE-D55C-462F-AC42-6114C863AE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09" name="Text Box 7">
          <a:extLst>
            <a:ext uri="{FF2B5EF4-FFF2-40B4-BE49-F238E27FC236}">
              <a16:creationId xmlns:a16="http://schemas.microsoft.com/office/drawing/2014/main" id="{3C04F686-2486-4943-B9A1-F167EBC617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0" name="Text Box 7">
          <a:extLst>
            <a:ext uri="{FF2B5EF4-FFF2-40B4-BE49-F238E27FC236}">
              <a16:creationId xmlns:a16="http://schemas.microsoft.com/office/drawing/2014/main" id="{37B89374-5322-426B-B064-951FE6E3DD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1" name="Text Box 7">
          <a:extLst>
            <a:ext uri="{FF2B5EF4-FFF2-40B4-BE49-F238E27FC236}">
              <a16:creationId xmlns:a16="http://schemas.microsoft.com/office/drawing/2014/main" id="{37B44D47-3499-4344-A25A-29B964B7D2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2" name="Text Box 7">
          <a:extLst>
            <a:ext uri="{FF2B5EF4-FFF2-40B4-BE49-F238E27FC236}">
              <a16:creationId xmlns:a16="http://schemas.microsoft.com/office/drawing/2014/main" id="{4CE931F8-4A71-42BE-B5B9-5D8A7D78FE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3" name="Text Box 7">
          <a:extLst>
            <a:ext uri="{FF2B5EF4-FFF2-40B4-BE49-F238E27FC236}">
              <a16:creationId xmlns:a16="http://schemas.microsoft.com/office/drawing/2014/main" id="{0A585892-DB8C-4969-BDC7-5144920001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4" name="Text Box 7">
          <a:extLst>
            <a:ext uri="{FF2B5EF4-FFF2-40B4-BE49-F238E27FC236}">
              <a16:creationId xmlns:a16="http://schemas.microsoft.com/office/drawing/2014/main" id="{C5AFDC77-2791-411D-9951-0AE6170556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5" name="Text Box 7">
          <a:extLst>
            <a:ext uri="{FF2B5EF4-FFF2-40B4-BE49-F238E27FC236}">
              <a16:creationId xmlns:a16="http://schemas.microsoft.com/office/drawing/2014/main" id="{91B83951-387C-4B29-A999-20F0856D32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6" name="Text Box 7">
          <a:extLst>
            <a:ext uri="{FF2B5EF4-FFF2-40B4-BE49-F238E27FC236}">
              <a16:creationId xmlns:a16="http://schemas.microsoft.com/office/drawing/2014/main" id="{DFB573D9-4668-4B3F-8641-95DD1BE43F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7" name="Text Box 7">
          <a:extLst>
            <a:ext uri="{FF2B5EF4-FFF2-40B4-BE49-F238E27FC236}">
              <a16:creationId xmlns:a16="http://schemas.microsoft.com/office/drawing/2014/main" id="{B13BDE25-08A3-4177-9E33-799F8D0F93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7018" name="Text Box 7">
          <a:extLst>
            <a:ext uri="{FF2B5EF4-FFF2-40B4-BE49-F238E27FC236}">
              <a16:creationId xmlns:a16="http://schemas.microsoft.com/office/drawing/2014/main" id="{B7606ED3-EB43-4337-8016-C91A84D4A4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19" name="Text Box 7">
          <a:extLst>
            <a:ext uri="{FF2B5EF4-FFF2-40B4-BE49-F238E27FC236}">
              <a16:creationId xmlns:a16="http://schemas.microsoft.com/office/drawing/2014/main" id="{37536634-03E4-4518-BA8F-C949B2D348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0" name="Text Box 7">
          <a:extLst>
            <a:ext uri="{FF2B5EF4-FFF2-40B4-BE49-F238E27FC236}">
              <a16:creationId xmlns:a16="http://schemas.microsoft.com/office/drawing/2014/main" id="{E00A01A9-740D-434C-8EC6-79B3E7E812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1" name="Text Box 7">
          <a:extLst>
            <a:ext uri="{FF2B5EF4-FFF2-40B4-BE49-F238E27FC236}">
              <a16:creationId xmlns:a16="http://schemas.microsoft.com/office/drawing/2014/main" id="{E74EF90C-63C6-490E-8C3C-0E00F6652D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2" name="Text Box 7">
          <a:extLst>
            <a:ext uri="{FF2B5EF4-FFF2-40B4-BE49-F238E27FC236}">
              <a16:creationId xmlns:a16="http://schemas.microsoft.com/office/drawing/2014/main" id="{72A9C3D2-760E-419C-8F62-217333B5A4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3" name="Text Box 7">
          <a:extLst>
            <a:ext uri="{FF2B5EF4-FFF2-40B4-BE49-F238E27FC236}">
              <a16:creationId xmlns:a16="http://schemas.microsoft.com/office/drawing/2014/main" id="{B937600D-A41E-4A5D-A195-3A73283E25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4" name="Text Box 7">
          <a:extLst>
            <a:ext uri="{FF2B5EF4-FFF2-40B4-BE49-F238E27FC236}">
              <a16:creationId xmlns:a16="http://schemas.microsoft.com/office/drawing/2014/main" id="{61399DD1-4EA8-4FFD-A314-C0B1FB1114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5" name="Text Box 7">
          <a:extLst>
            <a:ext uri="{FF2B5EF4-FFF2-40B4-BE49-F238E27FC236}">
              <a16:creationId xmlns:a16="http://schemas.microsoft.com/office/drawing/2014/main" id="{D58D07D4-6B49-4D4D-AB72-0FE01B87EA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6" name="Text Box 7">
          <a:extLst>
            <a:ext uri="{FF2B5EF4-FFF2-40B4-BE49-F238E27FC236}">
              <a16:creationId xmlns:a16="http://schemas.microsoft.com/office/drawing/2014/main" id="{07B910E0-13A2-4B41-A8E3-AD5F61A59A2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7" name="Text Box 7">
          <a:extLst>
            <a:ext uri="{FF2B5EF4-FFF2-40B4-BE49-F238E27FC236}">
              <a16:creationId xmlns:a16="http://schemas.microsoft.com/office/drawing/2014/main" id="{B0DED958-7F9C-4502-94E7-385067E3E1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8" name="Text Box 7">
          <a:extLst>
            <a:ext uri="{FF2B5EF4-FFF2-40B4-BE49-F238E27FC236}">
              <a16:creationId xmlns:a16="http://schemas.microsoft.com/office/drawing/2014/main" id="{161F68B5-7773-4032-9260-39686D924D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29" name="Text Box 7">
          <a:extLst>
            <a:ext uri="{FF2B5EF4-FFF2-40B4-BE49-F238E27FC236}">
              <a16:creationId xmlns:a16="http://schemas.microsoft.com/office/drawing/2014/main" id="{532FF75C-EE0B-4FE5-8AE9-DF9B675BF6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0" name="Text Box 7">
          <a:extLst>
            <a:ext uri="{FF2B5EF4-FFF2-40B4-BE49-F238E27FC236}">
              <a16:creationId xmlns:a16="http://schemas.microsoft.com/office/drawing/2014/main" id="{9054A4B0-53A2-41CA-841A-02248FAE5B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1" name="Text Box 7">
          <a:extLst>
            <a:ext uri="{FF2B5EF4-FFF2-40B4-BE49-F238E27FC236}">
              <a16:creationId xmlns:a16="http://schemas.microsoft.com/office/drawing/2014/main" id="{1DC84630-5C08-4AB1-970F-DF1E4C1B3D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2" name="Text Box 7">
          <a:extLst>
            <a:ext uri="{FF2B5EF4-FFF2-40B4-BE49-F238E27FC236}">
              <a16:creationId xmlns:a16="http://schemas.microsoft.com/office/drawing/2014/main" id="{827E54B1-B5DE-46B0-8C94-18AE551861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3" name="Text Box 7">
          <a:extLst>
            <a:ext uri="{FF2B5EF4-FFF2-40B4-BE49-F238E27FC236}">
              <a16:creationId xmlns:a16="http://schemas.microsoft.com/office/drawing/2014/main" id="{C0D56133-7EF3-4EDB-BD12-DD42A3B22D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4" name="Text Box 7">
          <a:extLst>
            <a:ext uri="{FF2B5EF4-FFF2-40B4-BE49-F238E27FC236}">
              <a16:creationId xmlns:a16="http://schemas.microsoft.com/office/drawing/2014/main" id="{2920309F-E9C0-4762-B16D-773DD72451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5" name="Text Box 7">
          <a:extLst>
            <a:ext uri="{FF2B5EF4-FFF2-40B4-BE49-F238E27FC236}">
              <a16:creationId xmlns:a16="http://schemas.microsoft.com/office/drawing/2014/main" id="{48D8F86A-6232-4AC3-83E2-7CF5E68A18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6" name="Text Box 7">
          <a:extLst>
            <a:ext uri="{FF2B5EF4-FFF2-40B4-BE49-F238E27FC236}">
              <a16:creationId xmlns:a16="http://schemas.microsoft.com/office/drawing/2014/main" id="{331DE6ED-5D9D-4DE3-B9CD-1ACECF9BB3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7" name="Text Box 7">
          <a:extLst>
            <a:ext uri="{FF2B5EF4-FFF2-40B4-BE49-F238E27FC236}">
              <a16:creationId xmlns:a16="http://schemas.microsoft.com/office/drawing/2014/main" id="{1D1BEAB2-DBAB-4471-81D4-742C264882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8" name="Text Box 7">
          <a:extLst>
            <a:ext uri="{FF2B5EF4-FFF2-40B4-BE49-F238E27FC236}">
              <a16:creationId xmlns:a16="http://schemas.microsoft.com/office/drawing/2014/main" id="{A059F8EC-A296-4E7B-A997-C8258CAB36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39" name="Text Box 7">
          <a:extLst>
            <a:ext uri="{FF2B5EF4-FFF2-40B4-BE49-F238E27FC236}">
              <a16:creationId xmlns:a16="http://schemas.microsoft.com/office/drawing/2014/main" id="{810ABB6D-184E-464B-939E-068C801E3C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0" name="Text Box 7">
          <a:extLst>
            <a:ext uri="{FF2B5EF4-FFF2-40B4-BE49-F238E27FC236}">
              <a16:creationId xmlns:a16="http://schemas.microsoft.com/office/drawing/2014/main" id="{0FAB1115-F92E-41BA-9018-84E0E2556D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1" name="Text Box 7">
          <a:extLst>
            <a:ext uri="{FF2B5EF4-FFF2-40B4-BE49-F238E27FC236}">
              <a16:creationId xmlns:a16="http://schemas.microsoft.com/office/drawing/2014/main" id="{5E5CDB25-845F-4A5C-8310-988DBE7F0E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2" name="Text Box 7">
          <a:extLst>
            <a:ext uri="{FF2B5EF4-FFF2-40B4-BE49-F238E27FC236}">
              <a16:creationId xmlns:a16="http://schemas.microsoft.com/office/drawing/2014/main" id="{86565043-1DED-4079-92D1-9ADB38F70B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3" name="Text Box 7">
          <a:extLst>
            <a:ext uri="{FF2B5EF4-FFF2-40B4-BE49-F238E27FC236}">
              <a16:creationId xmlns:a16="http://schemas.microsoft.com/office/drawing/2014/main" id="{BFB7B618-28AD-403B-AEC9-0A2529B371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4" name="Text Box 7">
          <a:extLst>
            <a:ext uri="{FF2B5EF4-FFF2-40B4-BE49-F238E27FC236}">
              <a16:creationId xmlns:a16="http://schemas.microsoft.com/office/drawing/2014/main" id="{9263C901-8449-41C9-8647-13FF0A4AAA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5" name="Text Box 7">
          <a:extLst>
            <a:ext uri="{FF2B5EF4-FFF2-40B4-BE49-F238E27FC236}">
              <a16:creationId xmlns:a16="http://schemas.microsoft.com/office/drawing/2014/main" id="{5B9499DE-773B-4871-A893-FFDECFD402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6" name="Text Box 7">
          <a:extLst>
            <a:ext uri="{FF2B5EF4-FFF2-40B4-BE49-F238E27FC236}">
              <a16:creationId xmlns:a16="http://schemas.microsoft.com/office/drawing/2014/main" id="{43E084BA-33D9-4A5C-81DD-692116CAE4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7" name="Text Box 7">
          <a:extLst>
            <a:ext uri="{FF2B5EF4-FFF2-40B4-BE49-F238E27FC236}">
              <a16:creationId xmlns:a16="http://schemas.microsoft.com/office/drawing/2014/main" id="{A6C80292-63BE-49EC-AA06-E50F1B14A0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8" name="Text Box 7">
          <a:extLst>
            <a:ext uri="{FF2B5EF4-FFF2-40B4-BE49-F238E27FC236}">
              <a16:creationId xmlns:a16="http://schemas.microsoft.com/office/drawing/2014/main" id="{5E359C37-9199-47E6-B072-3E9A779D04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49" name="Text Box 7">
          <a:extLst>
            <a:ext uri="{FF2B5EF4-FFF2-40B4-BE49-F238E27FC236}">
              <a16:creationId xmlns:a16="http://schemas.microsoft.com/office/drawing/2014/main" id="{0B99B9E6-1747-40BB-B212-11F8E037EC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0" name="Text Box 7">
          <a:extLst>
            <a:ext uri="{FF2B5EF4-FFF2-40B4-BE49-F238E27FC236}">
              <a16:creationId xmlns:a16="http://schemas.microsoft.com/office/drawing/2014/main" id="{E7C531C6-8E13-49B8-8586-FB97A56E31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1" name="Text Box 7">
          <a:extLst>
            <a:ext uri="{FF2B5EF4-FFF2-40B4-BE49-F238E27FC236}">
              <a16:creationId xmlns:a16="http://schemas.microsoft.com/office/drawing/2014/main" id="{5C1D6549-BEFA-4067-8891-7B191D45CE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2" name="Text Box 7">
          <a:extLst>
            <a:ext uri="{FF2B5EF4-FFF2-40B4-BE49-F238E27FC236}">
              <a16:creationId xmlns:a16="http://schemas.microsoft.com/office/drawing/2014/main" id="{8472D611-5651-415F-85C3-D21BBD3B35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3" name="Text Box 7">
          <a:extLst>
            <a:ext uri="{FF2B5EF4-FFF2-40B4-BE49-F238E27FC236}">
              <a16:creationId xmlns:a16="http://schemas.microsoft.com/office/drawing/2014/main" id="{35F4CE74-7129-46AB-AAF1-BF6DE12E33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4" name="Text Box 7">
          <a:extLst>
            <a:ext uri="{FF2B5EF4-FFF2-40B4-BE49-F238E27FC236}">
              <a16:creationId xmlns:a16="http://schemas.microsoft.com/office/drawing/2014/main" id="{08CD9A3A-6802-4E57-916A-0D39BA4F12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5" name="Text Box 7">
          <a:extLst>
            <a:ext uri="{FF2B5EF4-FFF2-40B4-BE49-F238E27FC236}">
              <a16:creationId xmlns:a16="http://schemas.microsoft.com/office/drawing/2014/main" id="{CC2B3285-1227-4A53-8631-A5FA7884A1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6" name="Text Box 7">
          <a:extLst>
            <a:ext uri="{FF2B5EF4-FFF2-40B4-BE49-F238E27FC236}">
              <a16:creationId xmlns:a16="http://schemas.microsoft.com/office/drawing/2014/main" id="{AC111AC1-3758-48F4-A4C2-2A31A7FE41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7" name="Text Box 7">
          <a:extLst>
            <a:ext uri="{FF2B5EF4-FFF2-40B4-BE49-F238E27FC236}">
              <a16:creationId xmlns:a16="http://schemas.microsoft.com/office/drawing/2014/main" id="{E33FFBA4-6CAE-40FB-BF57-C66112B0AC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8" name="Text Box 7">
          <a:extLst>
            <a:ext uri="{FF2B5EF4-FFF2-40B4-BE49-F238E27FC236}">
              <a16:creationId xmlns:a16="http://schemas.microsoft.com/office/drawing/2014/main" id="{1FF41459-6115-4945-A824-9C3D098AD0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59" name="Text Box 7">
          <a:extLst>
            <a:ext uri="{FF2B5EF4-FFF2-40B4-BE49-F238E27FC236}">
              <a16:creationId xmlns:a16="http://schemas.microsoft.com/office/drawing/2014/main" id="{3D5E21F9-4624-4C43-97AA-915CDCEAFB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0" name="Text Box 7">
          <a:extLst>
            <a:ext uri="{FF2B5EF4-FFF2-40B4-BE49-F238E27FC236}">
              <a16:creationId xmlns:a16="http://schemas.microsoft.com/office/drawing/2014/main" id="{C20F6D9C-1F99-4B10-869D-5BC7A05303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1" name="Text Box 7">
          <a:extLst>
            <a:ext uri="{FF2B5EF4-FFF2-40B4-BE49-F238E27FC236}">
              <a16:creationId xmlns:a16="http://schemas.microsoft.com/office/drawing/2014/main" id="{164E47FD-1EBE-4825-95E2-C7A523A20D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2" name="Text Box 7">
          <a:extLst>
            <a:ext uri="{FF2B5EF4-FFF2-40B4-BE49-F238E27FC236}">
              <a16:creationId xmlns:a16="http://schemas.microsoft.com/office/drawing/2014/main" id="{3C381465-3456-47F8-90AF-A4BD15969E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3" name="Text Box 7">
          <a:extLst>
            <a:ext uri="{FF2B5EF4-FFF2-40B4-BE49-F238E27FC236}">
              <a16:creationId xmlns:a16="http://schemas.microsoft.com/office/drawing/2014/main" id="{5ABAA9D6-6879-43D1-9C61-471FE92A1A3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4" name="Text Box 7">
          <a:extLst>
            <a:ext uri="{FF2B5EF4-FFF2-40B4-BE49-F238E27FC236}">
              <a16:creationId xmlns:a16="http://schemas.microsoft.com/office/drawing/2014/main" id="{E1D4AC68-402C-4D4A-8CDE-05F378E2D02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5" name="Text Box 7">
          <a:extLst>
            <a:ext uri="{FF2B5EF4-FFF2-40B4-BE49-F238E27FC236}">
              <a16:creationId xmlns:a16="http://schemas.microsoft.com/office/drawing/2014/main" id="{25486ECB-B4C8-418D-A70D-67B4CEC451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6" name="Text Box 7">
          <a:extLst>
            <a:ext uri="{FF2B5EF4-FFF2-40B4-BE49-F238E27FC236}">
              <a16:creationId xmlns:a16="http://schemas.microsoft.com/office/drawing/2014/main" id="{0678EAF3-D596-468A-9DD6-B5A5768266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7" name="Text Box 7">
          <a:extLst>
            <a:ext uri="{FF2B5EF4-FFF2-40B4-BE49-F238E27FC236}">
              <a16:creationId xmlns:a16="http://schemas.microsoft.com/office/drawing/2014/main" id="{9B93D7DD-1EDB-4B3B-B5F4-A70BD2409B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8" name="Text Box 7">
          <a:extLst>
            <a:ext uri="{FF2B5EF4-FFF2-40B4-BE49-F238E27FC236}">
              <a16:creationId xmlns:a16="http://schemas.microsoft.com/office/drawing/2014/main" id="{F135BA50-6A6E-4005-A79F-B80E8AA561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69" name="Text Box 7">
          <a:extLst>
            <a:ext uri="{FF2B5EF4-FFF2-40B4-BE49-F238E27FC236}">
              <a16:creationId xmlns:a16="http://schemas.microsoft.com/office/drawing/2014/main" id="{73CB575F-FE0C-437E-B598-9E5841C866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0" name="Text Box 7">
          <a:extLst>
            <a:ext uri="{FF2B5EF4-FFF2-40B4-BE49-F238E27FC236}">
              <a16:creationId xmlns:a16="http://schemas.microsoft.com/office/drawing/2014/main" id="{7DDF2C64-EDCC-4380-8200-4149779A3A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1" name="Text Box 7">
          <a:extLst>
            <a:ext uri="{FF2B5EF4-FFF2-40B4-BE49-F238E27FC236}">
              <a16:creationId xmlns:a16="http://schemas.microsoft.com/office/drawing/2014/main" id="{390C3272-30C3-4A37-B234-D2144CA327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2" name="Text Box 7">
          <a:extLst>
            <a:ext uri="{FF2B5EF4-FFF2-40B4-BE49-F238E27FC236}">
              <a16:creationId xmlns:a16="http://schemas.microsoft.com/office/drawing/2014/main" id="{53B8A412-9168-40E6-A9A1-CC44C123F4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3" name="Text Box 7">
          <a:extLst>
            <a:ext uri="{FF2B5EF4-FFF2-40B4-BE49-F238E27FC236}">
              <a16:creationId xmlns:a16="http://schemas.microsoft.com/office/drawing/2014/main" id="{AA1A8EBE-7E70-4E76-9144-49FBA7B764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4" name="Text Box 7">
          <a:extLst>
            <a:ext uri="{FF2B5EF4-FFF2-40B4-BE49-F238E27FC236}">
              <a16:creationId xmlns:a16="http://schemas.microsoft.com/office/drawing/2014/main" id="{6A42E0A8-F7A4-447C-8293-E991D13AFF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5" name="Text Box 7">
          <a:extLst>
            <a:ext uri="{FF2B5EF4-FFF2-40B4-BE49-F238E27FC236}">
              <a16:creationId xmlns:a16="http://schemas.microsoft.com/office/drawing/2014/main" id="{A443F11D-2885-47EC-A75E-A7EFB855EA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6" name="Text Box 7">
          <a:extLst>
            <a:ext uri="{FF2B5EF4-FFF2-40B4-BE49-F238E27FC236}">
              <a16:creationId xmlns:a16="http://schemas.microsoft.com/office/drawing/2014/main" id="{7D1D6E10-3929-441D-9351-9210D85225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7" name="Text Box 7">
          <a:extLst>
            <a:ext uri="{FF2B5EF4-FFF2-40B4-BE49-F238E27FC236}">
              <a16:creationId xmlns:a16="http://schemas.microsoft.com/office/drawing/2014/main" id="{47B9EC29-2504-4F60-9170-B084BF2924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8" name="Text Box 7">
          <a:extLst>
            <a:ext uri="{FF2B5EF4-FFF2-40B4-BE49-F238E27FC236}">
              <a16:creationId xmlns:a16="http://schemas.microsoft.com/office/drawing/2014/main" id="{FFFB27FB-B9D2-41A1-9348-A3F09E4610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79" name="Text Box 7">
          <a:extLst>
            <a:ext uri="{FF2B5EF4-FFF2-40B4-BE49-F238E27FC236}">
              <a16:creationId xmlns:a16="http://schemas.microsoft.com/office/drawing/2014/main" id="{ADBBC82C-A8C1-410D-A07B-9822E5A211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0" name="Text Box 7">
          <a:extLst>
            <a:ext uri="{FF2B5EF4-FFF2-40B4-BE49-F238E27FC236}">
              <a16:creationId xmlns:a16="http://schemas.microsoft.com/office/drawing/2014/main" id="{C4B96F67-E6C9-4EF5-BB56-5BC64A7850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1" name="Text Box 7">
          <a:extLst>
            <a:ext uri="{FF2B5EF4-FFF2-40B4-BE49-F238E27FC236}">
              <a16:creationId xmlns:a16="http://schemas.microsoft.com/office/drawing/2014/main" id="{77864234-0C20-4BD8-A373-4B3FDF52F8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2" name="Text Box 7">
          <a:extLst>
            <a:ext uri="{FF2B5EF4-FFF2-40B4-BE49-F238E27FC236}">
              <a16:creationId xmlns:a16="http://schemas.microsoft.com/office/drawing/2014/main" id="{C5D301BE-8888-4696-8033-FB21F30B07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3" name="Text Box 7">
          <a:extLst>
            <a:ext uri="{FF2B5EF4-FFF2-40B4-BE49-F238E27FC236}">
              <a16:creationId xmlns:a16="http://schemas.microsoft.com/office/drawing/2014/main" id="{2FE49082-4CD8-48EB-8FFE-367E4B71AE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4" name="Text Box 7">
          <a:extLst>
            <a:ext uri="{FF2B5EF4-FFF2-40B4-BE49-F238E27FC236}">
              <a16:creationId xmlns:a16="http://schemas.microsoft.com/office/drawing/2014/main" id="{F102B19D-1A59-4D66-B2A7-716B5475FA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5" name="Text Box 7">
          <a:extLst>
            <a:ext uri="{FF2B5EF4-FFF2-40B4-BE49-F238E27FC236}">
              <a16:creationId xmlns:a16="http://schemas.microsoft.com/office/drawing/2014/main" id="{B49F34E4-BF29-4858-B24A-45A7A8ED8B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6" name="Text Box 7">
          <a:extLst>
            <a:ext uri="{FF2B5EF4-FFF2-40B4-BE49-F238E27FC236}">
              <a16:creationId xmlns:a16="http://schemas.microsoft.com/office/drawing/2014/main" id="{18E6BFC9-E196-4F3C-A0DA-1CB2225277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7" name="Text Box 7">
          <a:extLst>
            <a:ext uri="{FF2B5EF4-FFF2-40B4-BE49-F238E27FC236}">
              <a16:creationId xmlns:a16="http://schemas.microsoft.com/office/drawing/2014/main" id="{7812BAAF-565E-49F6-BDE6-4B6C871801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8" name="Text Box 7">
          <a:extLst>
            <a:ext uri="{FF2B5EF4-FFF2-40B4-BE49-F238E27FC236}">
              <a16:creationId xmlns:a16="http://schemas.microsoft.com/office/drawing/2014/main" id="{15922312-863A-4971-AB42-2BAF9EB769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89" name="Text Box 7">
          <a:extLst>
            <a:ext uri="{FF2B5EF4-FFF2-40B4-BE49-F238E27FC236}">
              <a16:creationId xmlns:a16="http://schemas.microsoft.com/office/drawing/2014/main" id="{F31AA290-B940-424D-B051-D02797714F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0" name="Text Box 7">
          <a:extLst>
            <a:ext uri="{FF2B5EF4-FFF2-40B4-BE49-F238E27FC236}">
              <a16:creationId xmlns:a16="http://schemas.microsoft.com/office/drawing/2014/main" id="{A0C57EAF-3FE2-42A8-AAD9-DC7C8BF52D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1" name="Text Box 7">
          <a:extLst>
            <a:ext uri="{FF2B5EF4-FFF2-40B4-BE49-F238E27FC236}">
              <a16:creationId xmlns:a16="http://schemas.microsoft.com/office/drawing/2014/main" id="{AFDDF6F2-2C12-4452-9D09-2440B3248C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2" name="Text Box 7">
          <a:extLst>
            <a:ext uri="{FF2B5EF4-FFF2-40B4-BE49-F238E27FC236}">
              <a16:creationId xmlns:a16="http://schemas.microsoft.com/office/drawing/2014/main" id="{1A1D5BD2-544A-4D4A-AB41-4BF5562094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3" name="Text Box 7">
          <a:extLst>
            <a:ext uri="{FF2B5EF4-FFF2-40B4-BE49-F238E27FC236}">
              <a16:creationId xmlns:a16="http://schemas.microsoft.com/office/drawing/2014/main" id="{E1AA875D-2DB2-41C9-B4B4-36C8CD80C5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4" name="Text Box 7">
          <a:extLst>
            <a:ext uri="{FF2B5EF4-FFF2-40B4-BE49-F238E27FC236}">
              <a16:creationId xmlns:a16="http://schemas.microsoft.com/office/drawing/2014/main" id="{AB94C625-3044-479E-9FF6-310EC3B7FA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5" name="Text Box 7">
          <a:extLst>
            <a:ext uri="{FF2B5EF4-FFF2-40B4-BE49-F238E27FC236}">
              <a16:creationId xmlns:a16="http://schemas.microsoft.com/office/drawing/2014/main" id="{0FD14B0B-D6A0-4089-91E0-3E12616ED0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6" name="Text Box 7">
          <a:extLst>
            <a:ext uri="{FF2B5EF4-FFF2-40B4-BE49-F238E27FC236}">
              <a16:creationId xmlns:a16="http://schemas.microsoft.com/office/drawing/2014/main" id="{384018B1-7047-491A-AE62-6151ACA530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7" name="Text Box 7">
          <a:extLst>
            <a:ext uri="{FF2B5EF4-FFF2-40B4-BE49-F238E27FC236}">
              <a16:creationId xmlns:a16="http://schemas.microsoft.com/office/drawing/2014/main" id="{B3E2065A-C035-492D-A904-E05BFE7AE5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8" name="Text Box 7">
          <a:extLst>
            <a:ext uri="{FF2B5EF4-FFF2-40B4-BE49-F238E27FC236}">
              <a16:creationId xmlns:a16="http://schemas.microsoft.com/office/drawing/2014/main" id="{2A88E43B-6256-456B-9E08-512F8068F6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099" name="Text Box 7">
          <a:extLst>
            <a:ext uri="{FF2B5EF4-FFF2-40B4-BE49-F238E27FC236}">
              <a16:creationId xmlns:a16="http://schemas.microsoft.com/office/drawing/2014/main" id="{E567E777-7318-4D32-BC4B-AA650FCEB5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0" name="Text Box 7">
          <a:extLst>
            <a:ext uri="{FF2B5EF4-FFF2-40B4-BE49-F238E27FC236}">
              <a16:creationId xmlns:a16="http://schemas.microsoft.com/office/drawing/2014/main" id="{F1D45930-5BE0-4B34-9DB5-18CDDCB93A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1" name="Text Box 7">
          <a:extLst>
            <a:ext uri="{FF2B5EF4-FFF2-40B4-BE49-F238E27FC236}">
              <a16:creationId xmlns:a16="http://schemas.microsoft.com/office/drawing/2014/main" id="{4EC98083-F020-4A68-AE5A-00F827188A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2" name="Text Box 7">
          <a:extLst>
            <a:ext uri="{FF2B5EF4-FFF2-40B4-BE49-F238E27FC236}">
              <a16:creationId xmlns:a16="http://schemas.microsoft.com/office/drawing/2014/main" id="{71C45A9E-2A12-41BC-A55B-5C2E578BBA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3" name="Text Box 7">
          <a:extLst>
            <a:ext uri="{FF2B5EF4-FFF2-40B4-BE49-F238E27FC236}">
              <a16:creationId xmlns:a16="http://schemas.microsoft.com/office/drawing/2014/main" id="{3953B3D4-5F21-45D5-9D39-DC4C3C8C0DE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4" name="Text Box 7">
          <a:extLst>
            <a:ext uri="{FF2B5EF4-FFF2-40B4-BE49-F238E27FC236}">
              <a16:creationId xmlns:a16="http://schemas.microsoft.com/office/drawing/2014/main" id="{9790DFB5-176D-4339-BED0-8056FBAA79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5" name="Text Box 7">
          <a:extLst>
            <a:ext uri="{FF2B5EF4-FFF2-40B4-BE49-F238E27FC236}">
              <a16:creationId xmlns:a16="http://schemas.microsoft.com/office/drawing/2014/main" id="{422B1163-9E76-439B-8A7A-68096B0EAD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6" name="Text Box 7">
          <a:extLst>
            <a:ext uri="{FF2B5EF4-FFF2-40B4-BE49-F238E27FC236}">
              <a16:creationId xmlns:a16="http://schemas.microsoft.com/office/drawing/2014/main" id="{41B58F49-3A92-4D0C-A5C0-74263EA6AF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7" name="Text Box 7">
          <a:extLst>
            <a:ext uri="{FF2B5EF4-FFF2-40B4-BE49-F238E27FC236}">
              <a16:creationId xmlns:a16="http://schemas.microsoft.com/office/drawing/2014/main" id="{4804C434-FBA1-4D28-96B6-FBF89DA83F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8" name="Text Box 7">
          <a:extLst>
            <a:ext uri="{FF2B5EF4-FFF2-40B4-BE49-F238E27FC236}">
              <a16:creationId xmlns:a16="http://schemas.microsoft.com/office/drawing/2014/main" id="{1B51E55A-B575-44C2-A1F6-07F43EB0AF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09" name="Text Box 7">
          <a:extLst>
            <a:ext uri="{FF2B5EF4-FFF2-40B4-BE49-F238E27FC236}">
              <a16:creationId xmlns:a16="http://schemas.microsoft.com/office/drawing/2014/main" id="{2F2D7B90-B2D7-4F8A-ADE6-56F3EEE0703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0" name="Text Box 7">
          <a:extLst>
            <a:ext uri="{FF2B5EF4-FFF2-40B4-BE49-F238E27FC236}">
              <a16:creationId xmlns:a16="http://schemas.microsoft.com/office/drawing/2014/main" id="{E6658119-6369-4149-AF05-F8357C818F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1" name="Text Box 7">
          <a:extLst>
            <a:ext uri="{FF2B5EF4-FFF2-40B4-BE49-F238E27FC236}">
              <a16:creationId xmlns:a16="http://schemas.microsoft.com/office/drawing/2014/main" id="{73E48698-E3CE-4EF0-A7DF-018D8ADBD2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2" name="Text Box 7">
          <a:extLst>
            <a:ext uri="{FF2B5EF4-FFF2-40B4-BE49-F238E27FC236}">
              <a16:creationId xmlns:a16="http://schemas.microsoft.com/office/drawing/2014/main" id="{FE4A6DDB-22A8-434C-9B10-A48A191223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3" name="Text Box 7">
          <a:extLst>
            <a:ext uri="{FF2B5EF4-FFF2-40B4-BE49-F238E27FC236}">
              <a16:creationId xmlns:a16="http://schemas.microsoft.com/office/drawing/2014/main" id="{8086604E-F19A-4529-8CAF-79699D0D83A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4" name="Text Box 7">
          <a:extLst>
            <a:ext uri="{FF2B5EF4-FFF2-40B4-BE49-F238E27FC236}">
              <a16:creationId xmlns:a16="http://schemas.microsoft.com/office/drawing/2014/main" id="{209E36DB-EFAE-448D-AE1E-5594C06988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5" name="Text Box 7">
          <a:extLst>
            <a:ext uri="{FF2B5EF4-FFF2-40B4-BE49-F238E27FC236}">
              <a16:creationId xmlns:a16="http://schemas.microsoft.com/office/drawing/2014/main" id="{2C38EF8B-0801-4D3F-AD08-83198AA383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6" name="Text Box 7">
          <a:extLst>
            <a:ext uri="{FF2B5EF4-FFF2-40B4-BE49-F238E27FC236}">
              <a16:creationId xmlns:a16="http://schemas.microsoft.com/office/drawing/2014/main" id="{BFECACB5-ABF8-4299-A821-ED4183848D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7" name="Text Box 7">
          <a:extLst>
            <a:ext uri="{FF2B5EF4-FFF2-40B4-BE49-F238E27FC236}">
              <a16:creationId xmlns:a16="http://schemas.microsoft.com/office/drawing/2014/main" id="{82D71EA8-9541-4D01-BA98-FC9CB67052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8" name="Text Box 7">
          <a:extLst>
            <a:ext uri="{FF2B5EF4-FFF2-40B4-BE49-F238E27FC236}">
              <a16:creationId xmlns:a16="http://schemas.microsoft.com/office/drawing/2014/main" id="{10208BE4-67C6-426C-954C-CB40037285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19" name="Text Box 7">
          <a:extLst>
            <a:ext uri="{FF2B5EF4-FFF2-40B4-BE49-F238E27FC236}">
              <a16:creationId xmlns:a16="http://schemas.microsoft.com/office/drawing/2014/main" id="{D1EE0F42-381D-4F10-8D23-65D23162C2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0" name="Text Box 7">
          <a:extLst>
            <a:ext uri="{FF2B5EF4-FFF2-40B4-BE49-F238E27FC236}">
              <a16:creationId xmlns:a16="http://schemas.microsoft.com/office/drawing/2014/main" id="{87036C83-F8C6-46A4-9407-00926F06FC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1" name="Text Box 7">
          <a:extLst>
            <a:ext uri="{FF2B5EF4-FFF2-40B4-BE49-F238E27FC236}">
              <a16:creationId xmlns:a16="http://schemas.microsoft.com/office/drawing/2014/main" id="{68F2759B-9E1A-4A4B-8FD2-05E0E7EDE5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2" name="Text Box 7">
          <a:extLst>
            <a:ext uri="{FF2B5EF4-FFF2-40B4-BE49-F238E27FC236}">
              <a16:creationId xmlns:a16="http://schemas.microsoft.com/office/drawing/2014/main" id="{E95BCE1D-D1DD-45D8-979B-DBDA34B191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3" name="Text Box 7">
          <a:extLst>
            <a:ext uri="{FF2B5EF4-FFF2-40B4-BE49-F238E27FC236}">
              <a16:creationId xmlns:a16="http://schemas.microsoft.com/office/drawing/2014/main" id="{3A44DE47-EA14-4597-B72E-DCB4C5262B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4" name="Text Box 7">
          <a:extLst>
            <a:ext uri="{FF2B5EF4-FFF2-40B4-BE49-F238E27FC236}">
              <a16:creationId xmlns:a16="http://schemas.microsoft.com/office/drawing/2014/main" id="{CB20CCDC-1BEB-4B62-B7ED-F4F209A76B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5" name="Text Box 7">
          <a:extLst>
            <a:ext uri="{FF2B5EF4-FFF2-40B4-BE49-F238E27FC236}">
              <a16:creationId xmlns:a16="http://schemas.microsoft.com/office/drawing/2014/main" id="{1512DB13-7736-4F86-9EBB-D9053B8FFA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6" name="Text Box 7">
          <a:extLst>
            <a:ext uri="{FF2B5EF4-FFF2-40B4-BE49-F238E27FC236}">
              <a16:creationId xmlns:a16="http://schemas.microsoft.com/office/drawing/2014/main" id="{E06FBE5B-5307-4773-A8B8-90FBAECB97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7" name="Text Box 7">
          <a:extLst>
            <a:ext uri="{FF2B5EF4-FFF2-40B4-BE49-F238E27FC236}">
              <a16:creationId xmlns:a16="http://schemas.microsoft.com/office/drawing/2014/main" id="{EBB1D817-62E4-4782-AECC-1F12D32912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8" name="Text Box 7">
          <a:extLst>
            <a:ext uri="{FF2B5EF4-FFF2-40B4-BE49-F238E27FC236}">
              <a16:creationId xmlns:a16="http://schemas.microsoft.com/office/drawing/2014/main" id="{C3905C97-82C9-44C7-9A57-216278F217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29" name="Text Box 7">
          <a:extLst>
            <a:ext uri="{FF2B5EF4-FFF2-40B4-BE49-F238E27FC236}">
              <a16:creationId xmlns:a16="http://schemas.microsoft.com/office/drawing/2014/main" id="{886A277C-79BD-44A4-B810-F4E1B39F4B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0" name="Text Box 7">
          <a:extLst>
            <a:ext uri="{FF2B5EF4-FFF2-40B4-BE49-F238E27FC236}">
              <a16:creationId xmlns:a16="http://schemas.microsoft.com/office/drawing/2014/main" id="{BCA30BAB-74C5-4BDE-8EEB-99686E54B4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1" name="Text Box 7">
          <a:extLst>
            <a:ext uri="{FF2B5EF4-FFF2-40B4-BE49-F238E27FC236}">
              <a16:creationId xmlns:a16="http://schemas.microsoft.com/office/drawing/2014/main" id="{F6B12AC2-3746-4426-B587-5E659BBF18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2" name="Text Box 7">
          <a:extLst>
            <a:ext uri="{FF2B5EF4-FFF2-40B4-BE49-F238E27FC236}">
              <a16:creationId xmlns:a16="http://schemas.microsoft.com/office/drawing/2014/main" id="{EEE24265-C9F2-4A77-AFF0-F67DE322BF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3" name="Text Box 7">
          <a:extLst>
            <a:ext uri="{FF2B5EF4-FFF2-40B4-BE49-F238E27FC236}">
              <a16:creationId xmlns:a16="http://schemas.microsoft.com/office/drawing/2014/main" id="{5011ED1D-B711-466F-BA26-DEC981E7AE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4" name="Text Box 7">
          <a:extLst>
            <a:ext uri="{FF2B5EF4-FFF2-40B4-BE49-F238E27FC236}">
              <a16:creationId xmlns:a16="http://schemas.microsoft.com/office/drawing/2014/main" id="{33132423-0295-421D-95E1-F10240F14B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5" name="Text Box 7">
          <a:extLst>
            <a:ext uri="{FF2B5EF4-FFF2-40B4-BE49-F238E27FC236}">
              <a16:creationId xmlns:a16="http://schemas.microsoft.com/office/drawing/2014/main" id="{E55D24D2-B7DC-47D5-BED3-37A777588A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6" name="Text Box 7">
          <a:extLst>
            <a:ext uri="{FF2B5EF4-FFF2-40B4-BE49-F238E27FC236}">
              <a16:creationId xmlns:a16="http://schemas.microsoft.com/office/drawing/2014/main" id="{7775634E-106B-46D9-9633-526E3ACF65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7" name="Text Box 7">
          <a:extLst>
            <a:ext uri="{FF2B5EF4-FFF2-40B4-BE49-F238E27FC236}">
              <a16:creationId xmlns:a16="http://schemas.microsoft.com/office/drawing/2014/main" id="{1CF8276C-F898-49C9-97CC-1A18E7F8D0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8" name="Text Box 7">
          <a:extLst>
            <a:ext uri="{FF2B5EF4-FFF2-40B4-BE49-F238E27FC236}">
              <a16:creationId xmlns:a16="http://schemas.microsoft.com/office/drawing/2014/main" id="{F3C5271E-4CFB-427C-AE8F-1EF1DD8BD7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39" name="Text Box 7">
          <a:extLst>
            <a:ext uri="{FF2B5EF4-FFF2-40B4-BE49-F238E27FC236}">
              <a16:creationId xmlns:a16="http://schemas.microsoft.com/office/drawing/2014/main" id="{8723B53D-698C-4200-B26E-23268CEDC3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0" name="Text Box 7">
          <a:extLst>
            <a:ext uri="{FF2B5EF4-FFF2-40B4-BE49-F238E27FC236}">
              <a16:creationId xmlns:a16="http://schemas.microsoft.com/office/drawing/2014/main" id="{E2065D55-6CFA-4A30-BB93-51AF62F9E4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1" name="Text Box 7">
          <a:extLst>
            <a:ext uri="{FF2B5EF4-FFF2-40B4-BE49-F238E27FC236}">
              <a16:creationId xmlns:a16="http://schemas.microsoft.com/office/drawing/2014/main" id="{BBD9C90F-6AC8-42EA-BEE6-03C355C7B7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2" name="Text Box 7">
          <a:extLst>
            <a:ext uri="{FF2B5EF4-FFF2-40B4-BE49-F238E27FC236}">
              <a16:creationId xmlns:a16="http://schemas.microsoft.com/office/drawing/2014/main" id="{8E11BD12-3AB8-47FF-8A57-8DAF2041AD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3" name="Text Box 7">
          <a:extLst>
            <a:ext uri="{FF2B5EF4-FFF2-40B4-BE49-F238E27FC236}">
              <a16:creationId xmlns:a16="http://schemas.microsoft.com/office/drawing/2014/main" id="{2E6A7718-103C-45B8-B74A-5854F95839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4" name="Text Box 7">
          <a:extLst>
            <a:ext uri="{FF2B5EF4-FFF2-40B4-BE49-F238E27FC236}">
              <a16:creationId xmlns:a16="http://schemas.microsoft.com/office/drawing/2014/main" id="{F1F0D456-A8B6-4662-BEF8-808F043CBF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5" name="Text Box 7">
          <a:extLst>
            <a:ext uri="{FF2B5EF4-FFF2-40B4-BE49-F238E27FC236}">
              <a16:creationId xmlns:a16="http://schemas.microsoft.com/office/drawing/2014/main" id="{4ACD16EC-7387-4C7D-9B3B-B355D5DA31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6" name="Text Box 7">
          <a:extLst>
            <a:ext uri="{FF2B5EF4-FFF2-40B4-BE49-F238E27FC236}">
              <a16:creationId xmlns:a16="http://schemas.microsoft.com/office/drawing/2014/main" id="{E7143036-C5A2-49EA-99D1-7056574EA0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7" name="Text Box 7">
          <a:extLst>
            <a:ext uri="{FF2B5EF4-FFF2-40B4-BE49-F238E27FC236}">
              <a16:creationId xmlns:a16="http://schemas.microsoft.com/office/drawing/2014/main" id="{2E4BDA26-F75C-4FD9-85D9-06F60D3A9E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8" name="Text Box 7">
          <a:extLst>
            <a:ext uri="{FF2B5EF4-FFF2-40B4-BE49-F238E27FC236}">
              <a16:creationId xmlns:a16="http://schemas.microsoft.com/office/drawing/2014/main" id="{7FBBB42C-1A8D-4F54-9246-DAE5351122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49" name="Text Box 7">
          <a:extLst>
            <a:ext uri="{FF2B5EF4-FFF2-40B4-BE49-F238E27FC236}">
              <a16:creationId xmlns:a16="http://schemas.microsoft.com/office/drawing/2014/main" id="{9059E2F9-9A43-40CE-8AC0-92840DC467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0" name="Text Box 7">
          <a:extLst>
            <a:ext uri="{FF2B5EF4-FFF2-40B4-BE49-F238E27FC236}">
              <a16:creationId xmlns:a16="http://schemas.microsoft.com/office/drawing/2014/main" id="{0A4A7276-0C76-461C-9557-5A65520758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1" name="Text Box 7">
          <a:extLst>
            <a:ext uri="{FF2B5EF4-FFF2-40B4-BE49-F238E27FC236}">
              <a16:creationId xmlns:a16="http://schemas.microsoft.com/office/drawing/2014/main" id="{C8EFA5F6-C9CE-435C-B7E8-A722885B96F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2" name="Text Box 7">
          <a:extLst>
            <a:ext uri="{FF2B5EF4-FFF2-40B4-BE49-F238E27FC236}">
              <a16:creationId xmlns:a16="http://schemas.microsoft.com/office/drawing/2014/main" id="{45294E68-A129-4242-A8CC-0DED62E5169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3" name="Text Box 7">
          <a:extLst>
            <a:ext uri="{FF2B5EF4-FFF2-40B4-BE49-F238E27FC236}">
              <a16:creationId xmlns:a16="http://schemas.microsoft.com/office/drawing/2014/main" id="{A5522A6F-073D-480A-BB9E-811538C8F1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4" name="Text Box 7">
          <a:extLst>
            <a:ext uri="{FF2B5EF4-FFF2-40B4-BE49-F238E27FC236}">
              <a16:creationId xmlns:a16="http://schemas.microsoft.com/office/drawing/2014/main" id="{1A177D6A-3E8D-42AE-9784-90F7FE27910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5" name="Text Box 7">
          <a:extLst>
            <a:ext uri="{FF2B5EF4-FFF2-40B4-BE49-F238E27FC236}">
              <a16:creationId xmlns:a16="http://schemas.microsoft.com/office/drawing/2014/main" id="{846587A7-F12C-4183-9D39-5CB1C0545AB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6" name="Text Box 7">
          <a:extLst>
            <a:ext uri="{FF2B5EF4-FFF2-40B4-BE49-F238E27FC236}">
              <a16:creationId xmlns:a16="http://schemas.microsoft.com/office/drawing/2014/main" id="{1433461C-0E85-4450-91BC-6F1B86648DB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7" name="Text Box 7">
          <a:extLst>
            <a:ext uri="{FF2B5EF4-FFF2-40B4-BE49-F238E27FC236}">
              <a16:creationId xmlns:a16="http://schemas.microsoft.com/office/drawing/2014/main" id="{EC843D5E-6A53-4C76-9A27-AF074D2FBB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8" name="Text Box 7">
          <a:extLst>
            <a:ext uri="{FF2B5EF4-FFF2-40B4-BE49-F238E27FC236}">
              <a16:creationId xmlns:a16="http://schemas.microsoft.com/office/drawing/2014/main" id="{2DBA1E52-8A16-4043-B6BC-B38FF483BE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59" name="Text Box 7">
          <a:extLst>
            <a:ext uri="{FF2B5EF4-FFF2-40B4-BE49-F238E27FC236}">
              <a16:creationId xmlns:a16="http://schemas.microsoft.com/office/drawing/2014/main" id="{996D9E6A-79D6-40A9-A588-F4736F8D01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0" name="Text Box 7">
          <a:extLst>
            <a:ext uri="{FF2B5EF4-FFF2-40B4-BE49-F238E27FC236}">
              <a16:creationId xmlns:a16="http://schemas.microsoft.com/office/drawing/2014/main" id="{06424C41-EE0D-4774-B316-2722E2BEC7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1" name="Text Box 7">
          <a:extLst>
            <a:ext uri="{FF2B5EF4-FFF2-40B4-BE49-F238E27FC236}">
              <a16:creationId xmlns:a16="http://schemas.microsoft.com/office/drawing/2014/main" id="{7A81AD5A-E509-4C4F-A77D-0D93E23C5C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2" name="Text Box 7">
          <a:extLst>
            <a:ext uri="{FF2B5EF4-FFF2-40B4-BE49-F238E27FC236}">
              <a16:creationId xmlns:a16="http://schemas.microsoft.com/office/drawing/2014/main" id="{D317212F-087B-4D75-9A7E-56DE7E10AE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3" name="Text Box 7">
          <a:extLst>
            <a:ext uri="{FF2B5EF4-FFF2-40B4-BE49-F238E27FC236}">
              <a16:creationId xmlns:a16="http://schemas.microsoft.com/office/drawing/2014/main" id="{7EB37CC2-C1CD-4F56-84DA-ECF825F199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4" name="Text Box 7">
          <a:extLst>
            <a:ext uri="{FF2B5EF4-FFF2-40B4-BE49-F238E27FC236}">
              <a16:creationId xmlns:a16="http://schemas.microsoft.com/office/drawing/2014/main" id="{E6DFB2F0-19B8-4C9E-A593-CBD053BFAA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5" name="Text Box 7">
          <a:extLst>
            <a:ext uri="{FF2B5EF4-FFF2-40B4-BE49-F238E27FC236}">
              <a16:creationId xmlns:a16="http://schemas.microsoft.com/office/drawing/2014/main" id="{63346254-47BA-45F4-8003-357CE065B2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6" name="Text Box 7">
          <a:extLst>
            <a:ext uri="{FF2B5EF4-FFF2-40B4-BE49-F238E27FC236}">
              <a16:creationId xmlns:a16="http://schemas.microsoft.com/office/drawing/2014/main" id="{3B99CC81-9943-4164-89BE-C79468CAE04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7" name="Text Box 7">
          <a:extLst>
            <a:ext uri="{FF2B5EF4-FFF2-40B4-BE49-F238E27FC236}">
              <a16:creationId xmlns:a16="http://schemas.microsoft.com/office/drawing/2014/main" id="{3F38A116-CA18-413E-AB6B-AA360683E61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8" name="Text Box 7">
          <a:extLst>
            <a:ext uri="{FF2B5EF4-FFF2-40B4-BE49-F238E27FC236}">
              <a16:creationId xmlns:a16="http://schemas.microsoft.com/office/drawing/2014/main" id="{9AE0481E-5E76-4C95-A5EB-1BDAC73E9E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69" name="Text Box 7">
          <a:extLst>
            <a:ext uri="{FF2B5EF4-FFF2-40B4-BE49-F238E27FC236}">
              <a16:creationId xmlns:a16="http://schemas.microsoft.com/office/drawing/2014/main" id="{CB2F3821-4AC8-471D-9655-8CCB71A262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0" name="Text Box 7">
          <a:extLst>
            <a:ext uri="{FF2B5EF4-FFF2-40B4-BE49-F238E27FC236}">
              <a16:creationId xmlns:a16="http://schemas.microsoft.com/office/drawing/2014/main" id="{88B377C5-61F2-4ADF-B026-2F6A258081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1" name="Text Box 7">
          <a:extLst>
            <a:ext uri="{FF2B5EF4-FFF2-40B4-BE49-F238E27FC236}">
              <a16:creationId xmlns:a16="http://schemas.microsoft.com/office/drawing/2014/main" id="{17EA62DD-6159-4682-8E6B-5ADCD5F9BE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2" name="Text Box 7">
          <a:extLst>
            <a:ext uri="{FF2B5EF4-FFF2-40B4-BE49-F238E27FC236}">
              <a16:creationId xmlns:a16="http://schemas.microsoft.com/office/drawing/2014/main" id="{72C5636A-7E97-4980-9FEC-F4DE4BA6B40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3" name="Text Box 7">
          <a:extLst>
            <a:ext uri="{FF2B5EF4-FFF2-40B4-BE49-F238E27FC236}">
              <a16:creationId xmlns:a16="http://schemas.microsoft.com/office/drawing/2014/main" id="{0700BFE9-3637-4741-A769-9AC3570610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4" name="Text Box 7">
          <a:extLst>
            <a:ext uri="{FF2B5EF4-FFF2-40B4-BE49-F238E27FC236}">
              <a16:creationId xmlns:a16="http://schemas.microsoft.com/office/drawing/2014/main" id="{36966ED7-E9A9-4EFA-AAEB-0B4FCDC597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5" name="Text Box 7">
          <a:extLst>
            <a:ext uri="{FF2B5EF4-FFF2-40B4-BE49-F238E27FC236}">
              <a16:creationId xmlns:a16="http://schemas.microsoft.com/office/drawing/2014/main" id="{EA762096-FEB4-4438-88F2-C0639E783A0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6" name="Text Box 7">
          <a:extLst>
            <a:ext uri="{FF2B5EF4-FFF2-40B4-BE49-F238E27FC236}">
              <a16:creationId xmlns:a16="http://schemas.microsoft.com/office/drawing/2014/main" id="{D9B02CDA-6CB7-47E4-9AC1-8C79285F3E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7" name="Text Box 7">
          <a:extLst>
            <a:ext uri="{FF2B5EF4-FFF2-40B4-BE49-F238E27FC236}">
              <a16:creationId xmlns:a16="http://schemas.microsoft.com/office/drawing/2014/main" id="{1DC7AF04-EB43-4CC7-A5FC-0EADE83364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8" name="Text Box 7">
          <a:extLst>
            <a:ext uri="{FF2B5EF4-FFF2-40B4-BE49-F238E27FC236}">
              <a16:creationId xmlns:a16="http://schemas.microsoft.com/office/drawing/2014/main" id="{717494CA-7567-40E2-9F4A-5F2A964C65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79" name="Text Box 7">
          <a:extLst>
            <a:ext uri="{FF2B5EF4-FFF2-40B4-BE49-F238E27FC236}">
              <a16:creationId xmlns:a16="http://schemas.microsoft.com/office/drawing/2014/main" id="{A0527EC7-FB26-40AD-957B-E941FC0970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0" name="Text Box 7">
          <a:extLst>
            <a:ext uri="{FF2B5EF4-FFF2-40B4-BE49-F238E27FC236}">
              <a16:creationId xmlns:a16="http://schemas.microsoft.com/office/drawing/2014/main" id="{6EE72792-0C1E-4835-A8B3-0859FD130EC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1" name="Text Box 7">
          <a:extLst>
            <a:ext uri="{FF2B5EF4-FFF2-40B4-BE49-F238E27FC236}">
              <a16:creationId xmlns:a16="http://schemas.microsoft.com/office/drawing/2014/main" id="{02F280C5-312E-4A48-9A22-82F6A6052E9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2" name="Text Box 7">
          <a:extLst>
            <a:ext uri="{FF2B5EF4-FFF2-40B4-BE49-F238E27FC236}">
              <a16:creationId xmlns:a16="http://schemas.microsoft.com/office/drawing/2014/main" id="{4B8AB74C-0353-4920-BBFA-11982B6B74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3" name="Text Box 7">
          <a:extLst>
            <a:ext uri="{FF2B5EF4-FFF2-40B4-BE49-F238E27FC236}">
              <a16:creationId xmlns:a16="http://schemas.microsoft.com/office/drawing/2014/main" id="{4CB522F7-CCAB-47B2-9AD4-BFF2AFA2803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4" name="Text Box 7">
          <a:extLst>
            <a:ext uri="{FF2B5EF4-FFF2-40B4-BE49-F238E27FC236}">
              <a16:creationId xmlns:a16="http://schemas.microsoft.com/office/drawing/2014/main" id="{34BC97C6-742D-4984-8F46-41866CFB9C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5" name="Text Box 7">
          <a:extLst>
            <a:ext uri="{FF2B5EF4-FFF2-40B4-BE49-F238E27FC236}">
              <a16:creationId xmlns:a16="http://schemas.microsoft.com/office/drawing/2014/main" id="{289E0686-BB94-41AB-9154-D4FA55963C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6" name="Text Box 7">
          <a:extLst>
            <a:ext uri="{FF2B5EF4-FFF2-40B4-BE49-F238E27FC236}">
              <a16:creationId xmlns:a16="http://schemas.microsoft.com/office/drawing/2014/main" id="{1A526D73-BCD2-4589-BAA9-C0AFAA7197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7" name="Text Box 7">
          <a:extLst>
            <a:ext uri="{FF2B5EF4-FFF2-40B4-BE49-F238E27FC236}">
              <a16:creationId xmlns:a16="http://schemas.microsoft.com/office/drawing/2014/main" id="{08158CB6-0E8E-47BE-9197-7CEFAF3317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8" name="Text Box 7">
          <a:extLst>
            <a:ext uri="{FF2B5EF4-FFF2-40B4-BE49-F238E27FC236}">
              <a16:creationId xmlns:a16="http://schemas.microsoft.com/office/drawing/2014/main" id="{78C7F8AC-0352-49D8-BCD4-4950A0063B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89" name="Text Box 7">
          <a:extLst>
            <a:ext uri="{FF2B5EF4-FFF2-40B4-BE49-F238E27FC236}">
              <a16:creationId xmlns:a16="http://schemas.microsoft.com/office/drawing/2014/main" id="{9D571FB7-F40B-4EA4-BFE8-52E4837A9F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0" name="Text Box 7">
          <a:extLst>
            <a:ext uri="{FF2B5EF4-FFF2-40B4-BE49-F238E27FC236}">
              <a16:creationId xmlns:a16="http://schemas.microsoft.com/office/drawing/2014/main" id="{5475CBA3-1B4D-42CE-9FF0-F7D602C163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1" name="Text Box 7">
          <a:extLst>
            <a:ext uri="{FF2B5EF4-FFF2-40B4-BE49-F238E27FC236}">
              <a16:creationId xmlns:a16="http://schemas.microsoft.com/office/drawing/2014/main" id="{9F5BC64E-587C-4445-8D98-CB72ADA02B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2" name="Text Box 7">
          <a:extLst>
            <a:ext uri="{FF2B5EF4-FFF2-40B4-BE49-F238E27FC236}">
              <a16:creationId xmlns:a16="http://schemas.microsoft.com/office/drawing/2014/main" id="{0ED9F1F2-9D2A-448B-9E53-BE60C0C010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3" name="Text Box 7">
          <a:extLst>
            <a:ext uri="{FF2B5EF4-FFF2-40B4-BE49-F238E27FC236}">
              <a16:creationId xmlns:a16="http://schemas.microsoft.com/office/drawing/2014/main" id="{6084E410-5441-482B-AA09-26DCD5BF3F7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4" name="Text Box 7">
          <a:extLst>
            <a:ext uri="{FF2B5EF4-FFF2-40B4-BE49-F238E27FC236}">
              <a16:creationId xmlns:a16="http://schemas.microsoft.com/office/drawing/2014/main" id="{B771B093-B5D7-4955-8F62-EDFC9A45AB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5" name="Text Box 7">
          <a:extLst>
            <a:ext uri="{FF2B5EF4-FFF2-40B4-BE49-F238E27FC236}">
              <a16:creationId xmlns:a16="http://schemas.microsoft.com/office/drawing/2014/main" id="{B2EB427C-92FE-4E54-BE30-650EE25AEC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6" name="Text Box 7">
          <a:extLst>
            <a:ext uri="{FF2B5EF4-FFF2-40B4-BE49-F238E27FC236}">
              <a16:creationId xmlns:a16="http://schemas.microsoft.com/office/drawing/2014/main" id="{A52CFF2B-E8A9-4308-9A53-CF8368EE3F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7" name="Text Box 7">
          <a:extLst>
            <a:ext uri="{FF2B5EF4-FFF2-40B4-BE49-F238E27FC236}">
              <a16:creationId xmlns:a16="http://schemas.microsoft.com/office/drawing/2014/main" id="{1CF1B116-EC46-4E7F-A44A-ADD37BE133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8" name="Text Box 7">
          <a:extLst>
            <a:ext uri="{FF2B5EF4-FFF2-40B4-BE49-F238E27FC236}">
              <a16:creationId xmlns:a16="http://schemas.microsoft.com/office/drawing/2014/main" id="{3021067C-824C-4C68-AA54-6E76E867B2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199" name="Text Box 7">
          <a:extLst>
            <a:ext uri="{FF2B5EF4-FFF2-40B4-BE49-F238E27FC236}">
              <a16:creationId xmlns:a16="http://schemas.microsoft.com/office/drawing/2014/main" id="{3FD1B170-CB8E-41B6-986A-2DB459BC6A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00" name="Text Box 7">
          <a:extLst>
            <a:ext uri="{FF2B5EF4-FFF2-40B4-BE49-F238E27FC236}">
              <a16:creationId xmlns:a16="http://schemas.microsoft.com/office/drawing/2014/main" id="{6A5A00B3-446F-494A-9374-27B4D2AC50D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7201" name="Text Box 7">
          <a:extLst>
            <a:ext uri="{FF2B5EF4-FFF2-40B4-BE49-F238E27FC236}">
              <a16:creationId xmlns:a16="http://schemas.microsoft.com/office/drawing/2014/main" id="{B0824979-51E7-4F76-B16F-536F7D96697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2" name="Text Box 7">
          <a:extLst>
            <a:ext uri="{FF2B5EF4-FFF2-40B4-BE49-F238E27FC236}">
              <a16:creationId xmlns:a16="http://schemas.microsoft.com/office/drawing/2014/main" id="{EED31876-8DFA-483C-BC53-DCEB1F82B7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3" name="Text Box 7">
          <a:extLst>
            <a:ext uri="{FF2B5EF4-FFF2-40B4-BE49-F238E27FC236}">
              <a16:creationId xmlns:a16="http://schemas.microsoft.com/office/drawing/2014/main" id="{0F5895FA-9F81-492A-B2BE-D969E8D9DB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4" name="Text Box 7">
          <a:extLst>
            <a:ext uri="{FF2B5EF4-FFF2-40B4-BE49-F238E27FC236}">
              <a16:creationId xmlns:a16="http://schemas.microsoft.com/office/drawing/2014/main" id="{5DA7BAE1-31C3-421D-A3E5-A18E289E4E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5" name="Text Box 7">
          <a:extLst>
            <a:ext uri="{FF2B5EF4-FFF2-40B4-BE49-F238E27FC236}">
              <a16:creationId xmlns:a16="http://schemas.microsoft.com/office/drawing/2014/main" id="{0CC721A8-360A-40D3-972A-B8F37A36FB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6" name="Text Box 7">
          <a:extLst>
            <a:ext uri="{FF2B5EF4-FFF2-40B4-BE49-F238E27FC236}">
              <a16:creationId xmlns:a16="http://schemas.microsoft.com/office/drawing/2014/main" id="{7472F0DA-B1C8-41E7-82F1-0B86AF0C61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7" name="Text Box 7">
          <a:extLst>
            <a:ext uri="{FF2B5EF4-FFF2-40B4-BE49-F238E27FC236}">
              <a16:creationId xmlns:a16="http://schemas.microsoft.com/office/drawing/2014/main" id="{81559C10-4FA9-40F7-BE15-96283E30F74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8" name="Text Box 7">
          <a:extLst>
            <a:ext uri="{FF2B5EF4-FFF2-40B4-BE49-F238E27FC236}">
              <a16:creationId xmlns:a16="http://schemas.microsoft.com/office/drawing/2014/main" id="{B18FC659-AA79-4575-BFE8-1F5F174206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09" name="Text Box 7">
          <a:extLst>
            <a:ext uri="{FF2B5EF4-FFF2-40B4-BE49-F238E27FC236}">
              <a16:creationId xmlns:a16="http://schemas.microsoft.com/office/drawing/2014/main" id="{478F7CF5-8DD7-41FE-B4E9-4761063413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0" name="Text Box 7">
          <a:extLst>
            <a:ext uri="{FF2B5EF4-FFF2-40B4-BE49-F238E27FC236}">
              <a16:creationId xmlns:a16="http://schemas.microsoft.com/office/drawing/2014/main" id="{F2C7947E-3331-4A23-8A03-DDE66A04E3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1" name="Text Box 7">
          <a:extLst>
            <a:ext uri="{FF2B5EF4-FFF2-40B4-BE49-F238E27FC236}">
              <a16:creationId xmlns:a16="http://schemas.microsoft.com/office/drawing/2014/main" id="{3EF25914-5D8D-4BD8-B4A1-25996A30B5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2" name="Text Box 7">
          <a:extLst>
            <a:ext uri="{FF2B5EF4-FFF2-40B4-BE49-F238E27FC236}">
              <a16:creationId xmlns:a16="http://schemas.microsoft.com/office/drawing/2014/main" id="{34C71079-782D-4BA9-B857-AFE5AC75A8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3" name="Text Box 7">
          <a:extLst>
            <a:ext uri="{FF2B5EF4-FFF2-40B4-BE49-F238E27FC236}">
              <a16:creationId xmlns:a16="http://schemas.microsoft.com/office/drawing/2014/main" id="{D2FB9B18-004A-4CD9-B585-8E9EF0E3F1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4" name="Text Box 7">
          <a:extLst>
            <a:ext uri="{FF2B5EF4-FFF2-40B4-BE49-F238E27FC236}">
              <a16:creationId xmlns:a16="http://schemas.microsoft.com/office/drawing/2014/main" id="{FB39A32E-E5D6-4A9E-AADC-1267F5430A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5" name="Text Box 7">
          <a:extLst>
            <a:ext uri="{FF2B5EF4-FFF2-40B4-BE49-F238E27FC236}">
              <a16:creationId xmlns:a16="http://schemas.microsoft.com/office/drawing/2014/main" id="{D77BF762-3014-4116-9736-98878FF363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6" name="Text Box 7">
          <a:extLst>
            <a:ext uri="{FF2B5EF4-FFF2-40B4-BE49-F238E27FC236}">
              <a16:creationId xmlns:a16="http://schemas.microsoft.com/office/drawing/2014/main" id="{9393E2E8-FAAF-4511-9859-5F7E9CE25F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7" name="Text Box 7">
          <a:extLst>
            <a:ext uri="{FF2B5EF4-FFF2-40B4-BE49-F238E27FC236}">
              <a16:creationId xmlns:a16="http://schemas.microsoft.com/office/drawing/2014/main" id="{731DD97A-612C-43B5-AF38-ADC8CB21E5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8" name="Text Box 7">
          <a:extLst>
            <a:ext uri="{FF2B5EF4-FFF2-40B4-BE49-F238E27FC236}">
              <a16:creationId xmlns:a16="http://schemas.microsoft.com/office/drawing/2014/main" id="{76B7779B-E3CE-4B1F-9992-70C6E69C70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19" name="Text Box 7">
          <a:extLst>
            <a:ext uri="{FF2B5EF4-FFF2-40B4-BE49-F238E27FC236}">
              <a16:creationId xmlns:a16="http://schemas.microsoft.com/office/drawing/2014/main" id="{BA3A4749-CD07-45AC-A2E7-66AF805A3C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0" name="Text Box 7">
          <a:extLst>
            <a:ext uri="{FF2B5EF4-FFF2-40B4-BE49-F238E27FC236}">
              <a16:creationId xmlns:a16="http://schemas.microsoft.com/office/drawing/2014/main" id="{DCD9FE78-4795-4A7E-820E-A62CC46022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1" name="Text Box 7">
          <a:extLst>
            <a:ext uri="{FF2B5EF4-FFF2-40B4-BE49-F238E27FC236}">
              <a16:creationId xmlns:a16="http://schemas.microsoft.com/office/drawing/2014/main" id="{793436E9-B60E-4D59-A595-B7B4B5C6A99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2" name="Text Box 7">
          <a:extLst>
            <a:ext uri="{FF2B5EF4-FFF2-40B4-BE49-F238E27FC236}">
              <a16:creationId xmlns:a16="http://schemas.microsoft.com/office/drawing/2014/main" id="{ABA5C06C-519C-44FF-B487-68EC60CDC7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3" name="Text Box 7">
          <a:extLst>
            <a:ext uri="{FF2B5EF4-FFF2-40B4-BE49-F238E27FC236}">
              <a16:creationId xmlns:a16="http://schemas.microsoft.com/office/drawing/2014/main" id="{8A37AEEC-A26C-4754-8BE5-4420B4FA72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4" name="Text Box 7">
          <a:extLst>
            <a:ext uri="{FF2B5EF4-FFF2-40B4-BE49-F238E27FC236}">
              <a16:creationId xmlns:a16="http://schemas.microsoft.com/office/drawing/2014/main" id="{8123B381-5FB0-408B-804C-0A839964A5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5" name="Text Box 7">
          <a:extLst>
            <a:ext uri="{FF2B5EF4-FFF2-40B4-BE49-F238E27FC236}">
              <a16:creationId xmlns:a16="http://schemas.microsoft.com/office/drawing/2014/main" id="{305AB123-327D-4257-9D15-20EA6CD5D5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6" name="Text Box 7">
          <a:extLst>
            <a:ext uri="{FF2B5EF4-FFF2-40B4-BE49-F238E27FC236}">
              <a16:creationId xmlns:a16="http://schemas.microsoft.com/office/drawing/2014/main" id="{7B75DD72-F097-49FC-868C-63E859FBF4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7" name="Text Box 7">
          <a:extLst>
            <a:ext uri="{FF2B5EF4-FFF2-40B4-BE49-F238E27FC236}">
              <a16:creationId xmlns:a16="http://schemas.microsoft.com/office/drawing/2014/main" id="{E2CE7669-6144-475A-9713-39C80EA4E6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8" name="Text Box 7">
          <a:extLst>
            <a:ext uri="{FF2B5EF4-FFF2-40B4-BE49-F238E27FC236}">
              <a16:creationId xmlns:a16="http://schemas.microsoft.com/office/drawing/2014/main" id="{70FF5EF5-0C2C-4475-BA3D-A59F08D96A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29" name="Text Box 7">
          <a:extLst>
            <a:ext uri="{FF2B5EF4-FFF2-40B4-BE49-F238E27FC236}">
              <a16:creationId xmlns:a16="http://schemas.microsoft.com/office/drawing/2014/main" id="{EE246B31-ADEF-412E-8C92-29F3CAA2B8D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0" name="Text Box 7">
          <a:extLst>
            <a:ext uri="{FF2B5EF4-FFF2-40B4-BE49-F238E27FC236}">
              <a16:creationId xmlns:a16="http://schemas.microsoft.com/office/drawing/2014/main" id="{D2515713-4397-439A-93BF-EFF4224B76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1" name="Text Box 7">
          <a:extLst>
            <a:ext uri="{FF2B5EF4-FFF2-40B4-BE49-F238E27FC236}">
              <a16:creationId xmlns:a16="http://schemas.microsoft.com/office/drawing/2014/main" id="{FF88F3A7-D006-4BA6-BCF3-4D792CB5CA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2" name="Text Box 7">
          <a:extLst>
            <a:ext uri="{FF2B5EF4-FFF2-40B4-BE49-F238E27FC236}">
              <a16:creationId xmlns:a16="http://schemas.microsoft.com/office/drawing/2014/main" id="{A9AB1587-F679-4315-A1E7-D57DF3C5C6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3" name="Text Box 7">
          <a:extLst>
            <a:ext uri="{FF2B5EF4-FFF2-40B4-BE49-F238E27FC236}">
              <a16:creationId xmlns:a16="http://schemas.microsoft.com/office/drawing/2014/main" id="{EE6F30EF-0751-4BBF-BE40-CACA7143C7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4" name="Text Box 7">
          <a:extLst>
            <a:ext uri="{FF2B5EF4-FFF2-40B4-BE49-F238E27FC236}">
              <a16:creationId xmlns:a16="http://schemas.microsoft.com/office/drawing/2014/main" id="{808535D0-A304-4997-ACAC-A6AEA2651E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5" name="Text Box 7">
          <a:extLst>
            <a:ext uri="{FF2B5EF4-FFF2-40B4-BE49-F238E27FC236}">
              <a16:creationId xmlns:a16="http://schemas.microsoft.com/office/drawing/2014/main" id="{5C526C5D-CC89-41A6-9CCA-05794EA746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6" name="Text Box 7">
          <a:extLst>
            <a:ext uri="{FF2B5EF4-FFF2-40B4-BE49-F238E27FC236}">
              <a16:creationId xmlns:a16="http://schemas.microsoft.com/office/drawing/2014/main" id="{0FCB878B-84A1-4488-A8F8-A1A8A1A819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7" name="Text Box 7">
          <a:extLst>
            <a:ext uri="{FF2B5EF4-FFF2-40B4-BE49-F238E27FC236}">
              <a16:creationId xmlns:a16="http://schemas.microsoft.com/office/drawing/2014/main" id="{3FC2CC6F-01DD-4ABC-8780-C334975A6D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8" name="Text Box 7">
          <a:extLst>
            <a:ext uri="{FF2B5EF4-FFF2-40B4-BE49-F238E27FC236}">
              <a16:creationId xmlns:a16="http://schemas.microsoft.com/office/drawing/2014/main" id="{156D1E81-2095-49B0-B4FB-03B24B7887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39" name="Text Box 7">
          <a:extLst>
            <a:ext uri="{FF2B5EF4-FFF2-40B4-BE49-F238E27FC236}">
              <a16:creationId xmlns:a16="http://schemas.microsoft.com/office/drawing/2014/main" id="{6A643FAE-311F-43AA-9410-E4EC21B9FC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0" name="Text Box 7">
          <a:extLst>
            <a:ext uri="{FF2B5EF4-FFF2-40B4-BE49-F238E27FC236}">
              <a16:creationId xmlns:a16="http://schemas.microsoft.com/office/drawing/2014/main" id="{71356DE6-8F7E-42B8-9F92-7A99ED95E30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1" name="Text Box 7">
          <a:extLst>
            <a:ext uri="{FF2B5EF4-FFF2-40B4-BE49-F238E27FC236}">
              <a16:creationId xmlns:a16="http://schemas.microsoft.com/office/drawing/2014/main" id="{99FFE4EA-680E-4E37-9499-380F865984B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2" name="Text Box 7">
          <a:extLst>
            <a:ext uri="{FF2B5EF4-FFF2-40B4-BE49-F238E27FC236}">
              <a16:creationId xmlns:a16="http://schemas.microsoft.com/office/drawing/2014/main" id="{C59BACF2-2465-4982-ABF9-7CEC18431D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3" name="Text Box 7">
          <a:extLst>
            <a:ext uri="{FF2B5EF4-FFF2-40B4-BE49-F238E27FC236}">
              <a16:creationId xmlns:a16="http://schemas.microsoft.com/office/drawing/2014/main" id="{A4C6FC9C-C976-46C5-ACF4-1DA256957E8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4" name="Text Box 7">
          <a:extLst>
            <a:ext uri="{FF2B5EF4-FFF2-40B4-BE49-F238E27FC236}">
              <a16:creationId xmlns:a16="http://schemas.microsoft.com/office/drawing/2014/main" id="{4C60024A-7DB3-4214-B82C-E4A8801E4FA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5" name="Text Box 7">
          <a:extLst>
            <a:ext uri="{FF2B5EF4-FFF2-40B4-BE49-F238E27FC236}">
              <a16:creationId xmlns:a16="http://schemas.microsoft.com/office/drawing/2014/main" id="{49B21B3E-6E1E-4E3C-9DF6-5ED93178A0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6" name="Text Box 7">
          <a:extLst>
            <a:ext uri="{FF2B5EF4-FFF2-40B4-BE49-F238E27FC236}">
              <a16:creationId xmlns:a16="http://schemas.microsoft.com/office/drawing/2014/main" id="{EE669FAC-8C7F-49A1-81C6-F08DB301D4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7" name="Text Box 7">
          <a:extLst>
            <a:ext uri="{FF2B5EF4-FFF2-40B4-BE49-F238E27FC236}">
              <a16:creationId xmlns:a16="http://schemas.microsoft.com/office/drawing/2014/main" id="{0C8C74D7-34E5-4ACA-ADFD-892518A5101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8" name="Text Box 7">
          <a:extLst>
            <a:ext uri="{FF2B5EF4-FFF2-40B4-BE49-F238E27FC236}">
              <a16:creationId xmlns:a16="http://schemas.microsoft.com/office/drawing/2014/main" id="{EB8B55BE-2AAD-4766-90BA-EEF8E536EF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49" name="Text Box 7">
          <a:extLst>
            <a:ext uri="{FF2B5EF4-FFF2-40B4-BE49-F238E27FC236}">
              <a16:creationId xmlns:a16="http://schemas.microsoft.com/office/drawing/2014/main" id="{7DFB0E06-1B02-496B-A1B8-67F48166A4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0" name="Text Box 7">
          <a:extLst>
            <a:ext uri="{FF2B5EF4-FFF2-40B4-BE49-F238E27FC236}">
              <a16:creationId xmlns:a16="http://schemas.microsoft.com/office/drawing/2014/main" id="{06930B43-AD5C-4FE4-ACE3-0383B68EEB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1" name="Text Box 7">
          <a:extLst>
            <a:ext uri="{FF2B5EF4-FFF2-40B4-BE49-F238E27FC236}">
              <a16:creationId xmlns:a16="http://schemas.microsoft.com/office/drawing/2014/main" id="{3DDD4B2C-CD2D-427E-B9E8-789971F03B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2" name="Text Box 7">
          <a:extLst>
            <a:ext uri="{FF2B5EF4-FFF2-40B4-BE49-F238E27FC236}">
              <a16:creationId xmlns:a16="http://schemas.microsoft.com/office/drawing/2014/main" id="{B74BBAC0-6FF8-4966-8B3F-F98B889069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3" name="Text Box 7">
          <a:extLst>
            <a:ext uri="{FF2B5EF4-FFF2-40B4-BE49-F238E27FC236}">
              <a16:creationId xmlns:a16="http://schemas.microsoft.com/office/drawing/2014/main" id="{4E1A9446-0814-4BF1-8B54-BAE1204A86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4" name="Text Box 7">
          <a:extLst>
            <a:ext uri="{FF2B5EF4-FFF2-40B4-BE49-F238E27FC236}">
              <a16:creationId xmlns:a16="http://schemas.microsoft.com/office/drawing/2014/main" id="{FD23E553-E3CB-440D-8E36-826595FB87B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5" name="Text Box 7">
          <a:extLst>
            <a:ext uri="{FF2B5EF4-FFF2-40B4-BE49-F238E27FC236}">
              <a16:creationId xmlns:a16="http://schemas.microsoft.com/office/drawing/2014/main" id="{D765D548-4D21-4321-902B-CFF508381D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6" name="Text Box 7">
          <a:extLst>
            <a:ext uri="{FF2B5EF4-FFF2-40B4-BE49-F238E27FC236}">
              <a16:creationId xmlns:a16="http://schemas.microsoft.com/office/drawing/2014/main" id="{9865A723-6B6F-4060-B064-59D902C3F9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7" name="Text Box 7">
          <a:extLst>
            <a:ext uri="{FF2B5EF4-FFF2-40B4-BE49-F238E27FC236}">
              <a16:creationId xmlns:a16="http://schemas.microsoft.com/office/drawing/2014/main" id="{655AE5F2-B102-41AF-8BB7-F2E113B07F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8" name="Text Box 7">
          <a:extLst>
            <a:ext uri="{FF2B5EF4-FFF2-40B4-BE49-F238E27FC236}">
              <a16:creationId xmlns:a16="http://schemas.microsoft.com/office/drawing/2014/main" id="{4FBB3D9E-BB90-4EBE-BCB6-22061C6792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59" name="Text Box 7">
          <a:extLst>
            <a:ext uri="{FF2B5EF4-FFF2-40B4-BE49-F238E27FC236}">
              <a16:creationId xmlns:a16="http://schemas.microsoft.com/office/drawing/2014/main" id="{953E5F94-8653-42EA-ADCA-098132F8562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0" name="Text Box 7">
          <a:extLst>
            <a:ext uri="{FF2B5EF4-FFF2-40B4-BE49-F238E27FC236}">
              <a16:creationId xmlns:a16="http://schemas.microsoft.com/office/drawing/2014/main" id="{960F01A3-4266-4047-844A-6A76A0E24D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1" name="Text Box 7">
          <a:extLst>
            <a:ext uri="{FF2B5EF4-FFF2-40B4-BE49-F238E27FC236}">
              <a16:creationId xmlns:a16="http://schemas.microsoft.com/office/drawing/2014/main" id="{8E475E41-8204-44E0-819C-00BF9A71894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2" name="Text Box 7">
          <a:extLst>
            <a:ext uri="{FF2B5EF4-FFF2-40B4-BE49-F238E27FC236}">
              <a16:creationId xmlns:a16="http://schemas.microsoft.com/office/drawing/2014/main" id="{C0DF0B77-64A0-422E-B2EB-FDFC7BD233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3" name="Text Box 7">
          <a:extLst>
            <a:ext uri="{FF2B5EF4-FFF2-40B4-BE49-F238E27FC236}">
              <a16:creationId xmlns:a16="http://schemas.microsoft.com/office/drawing/2014/main" id="{8A03B1C9-8220-4D3E-B2B5-708961DA07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4" name="Text Box 7">
          <a:extLst>
            <a:ext uri="{FF2B5EF4-FFF2-40B4-BE49-F238E27FC236}">
              <a16:creationId xmlns:a16="http://schemas.microsoft.com/office/drawing/2014/main" id="{DCA3C9E9-9F8C-43EC-9F37-0B69CFE3FB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5" name="Text Box 7">
          <a:extLst>
            <a:ext uri="{FF2B5EF4-FFF2-40B4-BE49-F238E27FC236}">
              <a16:creationId xmlns:a16="http://schemas.microsoft.com/office/drawing/2014/main" id="{FF1D1189-093A-4D1C-B2C4-01E7CB7A20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6" name="Text Box 7">
          <a:extLst>
            <a:ext uri="{FF2B5EF4-FFF2-40B4-BE49-F238E27FC236}">
              <a16:creationId xmlns:a16="http://schemas.microsoft.com/office/drawing/2014/main" id="{6F1E8A87-04E1-409A-89DF-413FBF4708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7" name="Text Box 7">
          <a:extLst>
            <a:ext uri="{FF2B5EF4-FFF2-40B4-BE49-F238E27FC236}">
              <a16:creationId xmlns:a16="http://schemas.microsoft.com/office/drawing/2014/main" id="{124027BC-02EA-491B-B6B5-3D6FF73B584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8" name="Text Box 7">
          <a:extLst>
            <a:ext uri="{FF2B5EF4-FFF2-40B4-BE49-F238E27FC236}">
              <a16:creationId xmlns:a16="http://schemas.microsoft.com/office/drawing/2014/main" id="{49DF7843-D61A-4932-9A86-FFE9D4024E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69" name="Text Box 7">
          <a:extLst>
            <a:ext uri="{FF2B5EF4-FFF2-40B4-BE49-F238E27FC236}">
              <a16:creationId xmlns:a16="http://schemas.microsoft.com/office/drawing/2014/main" id="{7720D064-35E2-4670-A6E7-920441E891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0" name="Text Box 7">
          <a:extLst>
            <a:ext uri="{FF2B5EF4-FFF2-40B4-BE49-F238E27FC236}">
              <a16:creationId xmlns:a16="http://schemas.microsoft.com/office/drawing/2014/main" id="{FF2E1076-71BB-4A71-90AE-D055890F58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1" name="Text Box 7">
          <a:extLst>
            <a:ext uri="{FF2B5EF4-FFF2-40B4-BE49-F238E27FC236}">
              <a16:creationId xmlns:a16="http://schemas.microsoft.com/office/drawing/2014/main" id="{72E9D74C-5B57-481D-B364-8671D4BBF2E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2" name="Text Box 7">
          <a:extLst>
            <a:ext uri="{FF2B5EF4-FFF2-40B4-BE49-F238E27FC236}">
              <a16:creationId xmlns:a16="http://schemas.microsoft.com/office/drawing/2014/main" id="{312CA761-C0B2-445F-86C1-93D78645CCD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3" name="Text Box 7">
          <a:extLst>
            <a:ext uri="{FF2B5EF4-FFF2-40B4-BE49-F238E27FC236}">
              <a16:creationId xmlns:a16="http://schemas.microsoft.com/office/drawing/2014/main" id="{60A33CBC-450C-4F35-B36F-1A80EBF7EC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4" name="Text Box 7">
          <a:extLst>
            <a:ext uri="{FF2B5EF4-FFF2-40B4-BE49-F238E27FC236}">
              <a16:creationId xmlns:a16="http://schemas.microsoft.com/office/drawing/2014/main" id="{36763153-33E8-4793-932E-43283E450B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5" name="Text Box 7">
          <a:extLst>
            <a:ext uri="{FF2B5EF4-FFF2-40B4-BE49-F238E27FC236}">
              <a16:creationId xmlns:a16="http://schemas.microsoft.com/office/drawing/2014/main" id="{75D65903-E439-49BA-9CAC-263C57A485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6" name="Text Box 7">
          <a:extLst>
            <a:ext uri="{FF2B5EF4-FFF2-40B4-BE49-F238E27FC236}">
              <a16:creationId xmlns:a16="http://schemas.microsoft.com/office/drawing/2014/main" id="{E0BB3803-2A40-4CC0-B710-7826B7865E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7" name="Text Box 7">
          <a:extLst>
            <a:ext uri="{FF2B5EF4-FFF2-40B4-BE49-F238E27FC236}">
              <a16:creationId xmlns:a16="http://schemas.microsoft.com/office/drawing/2014/main" id="{1377F918-8DDF-4961-9134-B1BE65358C8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8" name="Text Box 7">
          <a:extLst>
            <a:ext uri="{FF2B5EF4-FFF2-40B4-BE49-F238E27FC236}">
              <a16:creationId xmlns:a16="http://schemas.microsoft.com/office/drawing/2014/main" id="{3B6F35D2-1F7D-4E43-869B-8A523163C1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79" name="Text Box 7">
          <a:extLst>
            <a:ext uri="{FF2B5EF4-FFF2-40B4-BE49-F238E27FC236}">
              <a16:creationId xmlns:a16="http://schemas.microsoft.com/office/drawing/2014/main" id="{1B795119-5098-465F-BD8E-B3FDEC3631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0" name="Text Box 7">
          <a:extLst>
            <a:ext uri="{FF2B5EF4-FFF2-40B4-BE49-F238E27FC236}">
              <a16:creationId xmlns:a16="http://schemas.microsoft.com/office/drawing/2014/main" id="{A0283759-C9F8-409B-B491-1461A3E768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1" name="Text Box 7">
          <a:extLst>
            <a:ext uri="{FF2B5EF4-FFF2-40B4-BE49-F238E27FC236}">
              <a16:creationId xmlns:a16="http://schemas.microsoft.com/office/drawing/2014/main" id="{EA66A528-FDE3-4507-8C5C-86F7A382FE1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2" name="Text Box 7">
          <a:extLst>
            <a:ext uri="{FF2B5EF4-FFF2-40B4-BE49-F238E27FC236}">
              <a16:creationId xmlns:a16="http://schemas.microsoft.com/office/drawing/2014/main" id="{1B13278C-C6D2-43BA-A3B5-BFF0E776C0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3" name="Text Box 7">
          <a:extLst>
            <a:ext uri="{FF2B5EF4-FFF2-40B4-BE49-F238E27FC236}">
              <a16:creationId xmlns:a16="http://schemas.microsoft.com/office/drawing/2014/main" id="{2D9D4D76-4DD2-4F2E-ABC7-59DBA43D3A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4" name="Text Box 7">
          <a:extLst>
            <a:ext uri="{FF2B5EF4-FFF2-40B4-BE49-F238E27FC236}">
              <a16:creationId xmlns:a16="http://schemas.microsoft.com/office/drawing/2014/main" id="{39D566CC-FB17-4BF3-A1EE-EED811465D7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5" name="Text Box 7">
          <a:extLst>
            <a:ext uri="{FF2B5EF4-FFF2-40B4-BE49-F238E27FC236}">
              <a16:creationId xmlns:a16="http://schemas.microsoft.com/office/drawing/2014/main" id="{5982AA6C-0248-4107-8E69-9170D2AAA6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6" name="Text Box 7">
          <a:extLst>
            <a:ext uri="{FF2B5EF4-FFF2-40B4-BE49-F238E27FC236}">
              <a16:creationId xmlns:a16="http://schemas.microsoft.com/office/drawing/2014/main" id="{14EA63BE-1810-4236-A70F-69C6D60958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7" name="Text Box 7">
          <a:extLst>
            <a:ext uri="{FF2B5EF4-FFF2-40B4-BE49-F238E27FC236}">
              <a16:creationId xmlns:a16="http://schemas.microsoft.com/office/drawing/2014/main" id="{A7394CE5-6EE6-44BF-940A-C9D5D6CEF1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8" name="Text Box 7">
          <a:extLst>
            <a:ext uri="{FF2B5EF4-FFF2-40B4-BE49-F238E27FC236}">
              <a16:creationId xmlns:a16="http://schemas.microsoft.com/office/drawing/2014/main" id="{6DB3EF22-9ACF-48B7-ABEC-81A1D858E9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89" name="Text Box 7">
          <a:extLst>
            <a:ext uri="{FF2B5EF4-FFF2-40B4-BE49-F238E27FC236}">
              <a16:creationId xmlns:a16="http://schemas.microsoft.com/office/drawing/2014/main" id="{A704FFBC-06D7-4903-8EFD-87CD5F7B2C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90" name="Text Box 7">
          <a:extLst>
            <a:ext uri="{FF2B5EF4-FFF2-40B4-BE49-F238E27FC236}">
              <a16:creationId xmlns:a16="http://schemas.microsoft.com/office/drawing/2014/main" id="{3DF53EC0-1B23-4F18-95C5-A851583734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91" name="Text Box 7">
          <a:extLst>
            <a:ext uri="{FF2B5EF4-FFF2-40B4-BE49-F238E27FC236}">
              <a16:creationId xmlns:a16="http://schemas.microsoft.com/office/drawing/2014/main" id="{0343B2CF-49FA-4E1E-AFCA-EB60BEBF7B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20</xdr:row>
      <xdr:rowOff>246</xdr:rowOff>
    </xdr:from>
    <xdr:to>
      <xdr:col>16</xdr:col>
      <xdr:colOff>1159165</xdr:colOff>
      <xdr:row>20</xdr:row>
      <xdr:rowOff>246</xdr:rowOff>
    </xdr:to>
    <xdr:sp macro="[1]!mostrarControlesExistentes" textlink="">
      <xdr:nvSpPr>
        <xdr:cNvPr id="367292" name="Text Box 7">
          <a:extLst>
            <a:ext uri="{FF2B5EF4-FFF2-40B4-BE49-F238E27FC236}">
              <a16:creationId xmlns:a16="http://schemas.microsoft.com/office/drawing/2014/main" id="{CF15C776-87BA-42E5-915F-5FBBA307CB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93" name="Text Box 7">
          <a:extLst>
            <a:ext uri="{FF2B5EF4-FFF2-40B4-BE49-F238E27FC236}">
              <a16:creationId xmlns:a16="http://schemas.microsoft.com/office/drawing/2014/main" id="{D251134E-FBC5-44EA-AB94-56B43B5A0AA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94" name="Text Box 7">
          <a:extLst>
            <a:ext uri="{FF2B5EF4-FFF2-40B4-BE49-F238E27FC236}">
              <a16:creationId xmlns:a16="http://schemas.microsoft.com/office/drawing/2014/main" id="{E5A40E0B-CCEE-41FA-824F-60C24BC25B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95" name="Text Box 7">
          <a:extLst>
            <a:ext uri="{FF2B5EF4-FFF2-40B4-BE49-F238E27FC236}">
              <a16:creationId xmlns:a16="http://schemas.microsoft.com/office/drawing/2014/main" id="{380480D5-145E-4295-92E6-C9552B3135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96" name="Text Box 7">
          <a:extLst>
            <a:ext uri="{FF2B5EF4-FFF2-40B4-BE49-F238E27FC236}">
              <a16:creationId xmlns:a16="http://schemas.microsoft.com/office/drawing/2014/main" id="{374D484C-01D5-4FAF-9C47-B75A77A7E5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97" name="Text Box 7">
          <a:extLst>
            <a:ext uri="{FF2B5EF4-FFF2-40B4-BE49-F238E27FC236}">
              <a16:creationId xmlns:a16="http://schemas.microsoft.com/office/drawing/2014/main" id="{32C12AB3-29ED-4C01-A788-E1BFA7FA01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98" name="Text Box 7">
          <a:extLst>
            <a:ext uri="{FF2B5EF4-FFF2-40B4-BE49-F238E27FC236}">
              <a16:creationId xmlns:a16="http://schemas.microsoft.com/office/drawing/2014/main" id="{BDAE9A5F-F116-41B0-97FB-5903972248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299" name="Text Box 7">
          <a:extLst>
            <a:ext uri="{FF2B5EF4-FFF2-40B4-BE49-F238E27FC236}">
              <a16:creationId xmlns:a16="http://schemas.microsoft.com/office/drawing/2014/main" id="{FE35CBCB-75B7-4F45-B2F3-A510B3AFB6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0" name="Text Box 7">
          <a:extLst>
            <a:ext uri="{FF2B5EF4-FFF2-40B4-BE49-F238E27FC236}">
              <a16:creationId xmlns:a16="http://schemas.microsoft.com/office/drawing/2014/main" id="{E13CBA2F-D128-48DC-BD00-5452DF543C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1" name="Text Box 7">
          <a:extLst>
            <a:ext uri="{FF2B5EF4-FFF2-40B4-BE49-F238E27FC236}">
              <a16:creationId xmlns:a16="http://schemas.microsoft.com/office/drawing/2014/main" id="{D192F80F-E420-4A37-A93A-89B151E6C9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2" name="Text Box 7">
          <a:extLst>
            <a:ext uri="{FF2B5EF4-FFF2-40B4-BE49-F238E27FC236}">
              <a16:creationId xmlns:a16="http://schemas.microsoft.com/office/drawing/2014/main" id="{252BA78F-BC02-4D45-A760-798ECE07A1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3" name="Text Box 7">
          <a:extLst>
            <a:ext uri="{FF2B5EF4-FFF2-40B4-BE49-F238E27FC236}">
              <a16:creationId xmlns:a16="http://schemas.microsoft.com/office/drawing/2014/main" id="{B8095178-01E3-47DD-A882-CD62AAED98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4" name="Text Box 7">
          <a:extLst>
            <a:ext uri="{FF2B5EF4-FFF2-40B4-BE49-F238E27FC236}">
              <a16:creationId xmlns:a16="http://schemas.microsoft.com/office/drawing/2014/main" id="{600501C7-9ACA-4479-837A-93AE3344CA6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5" name="Text Box 7">
          <a:extLst>
            <a:ext uri="{FF2B5EF4-FFF2-40B4-BE49-F238E27FC236}">
              <a16:creationId xmlns:a16="http://schemas.microsoft.com/office/drawing/2014/main" id="{7AFE7CDE-844B-4C68-B2A8-0A984B850A8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6" name="Text Box 7">
          <a:extLst>
            <a:ext uri="{FF2B5EF4-FFF2-40B4-BE49-F238E27FC236}">
              <a16:creationId xmlns:a16="http://schemas.microsoft.com/office/drawing/2014/main" id="{828C7A4A-5A6E-4FDD-8364-AFEB8382CC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7" name="Text Box 7">
          <a:extLst>
            <a:ext uri="{FF2B5EF4-FFF2-40B4-BE49-F238E27FC236}">
              <a16:creationId xmlns:a16="http://schemas.microsoft.com/office/drawing/2014/main" id="{0D41B291-F444-48CA-8378-6E36003BD6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8" name="Text Box 7">
          <a:extLst>
            <a:ext uri="{FF2B5EF4-FFF2-40B4-BE49-F238E27FC236}">
              <a16:creationId xmlns:a16="http://schemas.microsoft.com/office/drawing/2014/main" id="{A77A6213-D41F-4AA0-A58D-38BCC7453F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09" name="Text Box 7">
          <a:extLst>
            <a:ext uri="{FF2B5EF4-FFF2-40B4-BE49-F238E27FC236}">
              <a16:creationId xmlns:a16="http://schemas.microsoft.com/office/drawing/2014/main" id="{7A10142A-A48B-4673-BB63-E620DDA5CEF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0" name="Text Box 7">
          <a:extLst>
            <a:ext uri="{FF2B5EF4-FFF2-40B4-BE49-F238E27FC236}">
              <a16:creationId xmlns:a16="http://schemas.microsoft.com/office/drawing/2014/main" id="{7E84EDCF-1F4A-482E-AEB1-75B9576C751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1" name="Text Box 7">
          <a:extLst>
            <a:ext uri="{FF2B5EF4-FFF2-40B4-BE49-F238E27FC236}">
              <a16:creationId xmlns:a16="http://schemas.microsoft.com/office/drawing/2014/main" id="{B48C0F71-DC27-4362-A672-82A797C48A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2" name="Text Box 7">
          <a:extLst>
            <a:ext uri="{FF2B5EF4-FFF2-40B4-BE49-F238E27FC236}">
              <a16:creationId xmlns:a16="http://schemas.microsoft.com/office/drawing/2014/main" id="{58F9DBD0-5696-4169-A065-418EBA5492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3" name="Text Box 7">
          <a:extLst>
            <a:ext uri="{FF2B5EF4-FFF2-40B4-BE49-F238E27FC236}">
              <a16:creationId xmlns:a16="http://schemas.microsoft.com/office/drawing/2014/main" id="{95F1C86F-7EEA-453E-950E-BF58F24FD4E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4" name="Text Box 7">
          <a:extLst>
            <a:ext uri="{FF2B5EF4-FFF2-40B4-BE49-F238E27FC236}">
              <a16:creationId xmlns:a16="http://schemas.microsoft.com/office/drawing/2014/main" id="{F9F3C33F-C17B-4A6D-B1C2-88D195517BC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5" name="Text Box 7">
          <a:extLst>
            <a:ext uri="{FF2B5EF4-FFF2-40B4-BE49-F238E27FC236}">
              <a16:creationId xmlns:a16="http://schemas.microsoft.com/office/drawing/2014/main" id="{ECE3C8FA-7E17-461D-9128-CCA8CCDF9C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6" name="Text Box 7">
          <a:extLst>
            <a:ext uri="{FF2B5EF4-FFF2-40B4-BE49-F238E27FC236}">
              <a16:creationId xmlns:a16="http://schemas.microsoft.com/office/drawing/2014/main" id="{9697C875-7970-4D11-831C-0B0368CF85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7" name="Text Box 7">
          <a:extLst>
            <a:ext uri="{FF2B5EF4-FFF2-40B4-BE49-F238E27FC236}">
              <a16:creationId xmlns:a16="http://schemas.microsoft.com/office/drawing/2014/main" id="{067D2D17-D551-41D6-A206-D4E6726E32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8" name="Text Box 7">
          <a:extLst>
            <a:ext uri="{FF2B5EF4-FFF2-40B4-BE49-F238E27FC236}">
              <a16:creationId xmlns:a16="http://schemas.microsoft.com/office/drawing/2014/main" id="{630D0449-0804-47BA-9C41-07F46A0CD5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19" name="Text Box 7">
          <a:extLst>
            <a:ext uri="{FF2B5EF4-FFF2-40B4-BE49-F238E27FC236}">
              <a16:creationId xmlns:a16="http://schemas.microsoft.com/office/drawing/2014/main" id="{002E04C2-1B97-4B6D-AA2E-EE7D889221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0" name="Text Box 7">
          <a:extLst>
            <a:ext uri="{FF2B5EF4-FFF2-40B4-BE49-F238E27FC236}">
              <a16:creationId xmlns:a16="http://schemas.microsoft.com/office/drawing/2014/main" id="{D2289D66-7C51-42A8-B4A6-37ED1B1D09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1" name="Text Box 7">
          <a:extLst>
            <a:ext uri="{FF2B5EF4-FFF2-40B4-BE49-F238E27FC236}">
              <a16:creationId xmlns:a16="http://schemas.microsoft.com/office/drawing/2014/main" id="{05B2EDD0-0247-4399-A204-6B8200BDDE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2" name="Text Box 7">
          <a:extLst>
            <a:ext uri="{FF2B5EF4-FFF2-40B4-BE49-F238E27FC236}">
              <a16:creationId xmlns:a16="http://schemas.microsoft.com/office/drawing/2014/main" id="{1D68F5C9-6174-47DD-84DD-1965C90AD96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3" name="Text Box 7">
          <a:extLst>
            <a:ext uri="{FF2B5EF4-FFF2-40B4-BE49-F238E27FC236}">
              <a16:creationId xmlns:a16="http://schemas.microsoft.com/office/drawing/2014/main" id="{E3AD67D8-0428-48EC-B18A-2E112FE8B7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4" name="Text Box 7">
          <a:extLst>
            <a:ext uri="{FF2B5EF4-FFF2-40B4-BE49-F238E27FC236}">
              <a16:creationId xmlns:a16="http://schemas.microsoft.com/office/drawing/2014/main" id="{057C2F56-4D3A-42DC-B268-AB5339ABCF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5" name="Text Box 7">
          <a:extLst>
            <a:ext uri="{FF2B5EF4-FFF2-40B4-BE49-F238E27FC236}">
              <a16:creationId xmlns:a16="http://schemas.microsoft.com/office/drawing/2014/main" id="{01D24065-130F-49A0-8285-593CE205CBF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6" name="Text Box 7">
          <a:extLst>
            <a:ext uri="{FF2B5EF4-FFF2-40B4-BE49-F238E27FC236}">
              <a16:creationId xmlns:a16="http://schemas.microsoft.com/office/drawing/2014/main" id="{58C01D27-7E37-4574-84C4-7B5EC45866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7" name="Text Box 7">
          <a:extLst>
            <a:ext uri="{FF2B5EF4-FFF2-40B4-BE49-F238E27FC236}">
              <a16:creationId xmlns:a16="http://schemas.microsoft.com/office/drawing/2014/main" id="{C1262982-7405-4B8E-A073-FE4FFC3169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8" name="Text Box 7">
          <a:extLst>
            <a:ext uri="{FF2B5EF4-FFF2-40B4-BE49-F238E27FC236}">
              <a16:creationId xmlns:a16="http://schemas.microsoft.com/office/drawing/2014/main" id="{C8804FD0-5804-46E5-AA3E-94CE0ABE9B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29" name="Text Box 7">
          <a:extLst>
            <a:ext uri="{FF2B5EF4-FFF2-40B4-BE49-F238E27FC236}">
              <a16:creationId xmlns:a16="http://schemas.microsoft.com/office/drawing/2014/main" id="{FAF907C0-5764-483C-8DEB-CAC77ED7FB4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0" name="Text Box 7">
          <a:extLst>
            <a:ext uri="{FF2B5EF4-FFF2-40B4-BE49-F238E27FC236}">
              <a16:creationId xmlns:a16="http://schemas.microsoft.com/office/drawing/2014/main" id="{A4CF9118-6454-4184-AFFE-8407D4D664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1" name="Text Box 7">
          <a:extLst>
            <a:ext uri="{FF2B5EF4-FFF2-40B4-BE49-F238E27FC236}">
              <a16:creationId xmlns:a16="http://schemas.microsoft.com/office/drawing/2014/main" id="{2F5FE08A-D3A6-4C0F-9117-137926353C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2" name="Text Box 7">
          <a:extLst>
            <a:ext uri="{FF2B5EF4-FFF2-40B4-BE49-F238E27FC236}">
              <a16:creationId xmlns:a16="http://schemas.microsoft.com/office/drawing/2014/main" id="{1F5B0F71-0E85-4038-A0E8-00CC1987E6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3" name="Text Box 7">
          <a:extLst>
            <a:ext uri="{FF2B5EF4-FFF2-40B4-BE49-F238E27FC236}">
              <a16:creationId xmlns:a16="http://schemas.microsoft.com/office/drawing/2014/main" id="{375D2263-FBD2-4F74-9DD4-1A4C82D6A3B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4" name="Text Box 7">
          <a:extLst>
            <a:ext uri="{FF2B5EF4-FFF2-40B4-BE49-F238E27FC236}">
              <a16:creationId xmlns:a16="http://schemas.microsoft.com/office/drawing/2014/main" id="{B30D1855-5EDF-4FEB-AD1D-C72E283150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5" name="Text Box 7">
          <a:extLst>
            <a:ext uri="{FF2B5EF4-FFF2-40B4-BE49-F238E27FC236}">
              <a16:creationId xmlns:a16="http://schemas.microsoft.com/office/drawing/2014/main" id="{5650BA2C-3192-4B0E-937D-BAC01AF7F3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6" name="Text Box 7">
          <a:extLst>
            <a:ext uri="{FF2B5EF4-FFF2-40B4-BE49-F238E27FC236}">
              <a16:creationId xmlns:a16="http://schemas.microsoft.com/office/drawing/2014/main" id="{8584D58B-719E-4B0B-836C-C968549AF96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7" name="Text Box 7">
          <a:extLst>
            <a:ext uri="{FF2B5EF4-FFF2-40B4-BE49-F238E27FC236}">
              <a16:creationId xmlns:a16="http://schemas.microsoft.com/office/drawing/2014/main" id="{83DA2EF3-F345-47F1-BD06-7F67E9F172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8" name="Text Box 7">
          <a:extLst>
            <a:ext uri="{FF2B5EF4-FFF2-40B4-BE49-F238E27FC236}">
              <a16:creationId xmlns:a16="http://schemas.microsoft.com/office/drawing/2014/main" id="{45C8B42A-34CF-47DF-8032-39417F61457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39" name="Text Box 7">
          <a:extLst>
            <a:ext uri="{FF2B5EF4-FFF2-40B4-BE49-F238E27FC236}">
              <a16:creationId xmlns:a16="http://schemas.microsoft.com/office/drawing/2014/main" id="{EBD26BD8-5748-4974-A88C-DAC72C88B0F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0" name="Text Box 7">
          <a:extLst>
            <a:ext uri="{FF2B5EF4-FFF2-40B4-BE49-F238E27FC236}">
              <a16:creationId xmlns:a16="http://schemas.microsoft.com/office/drawing/2014/main" id="{9C017AB2-E2BA-4992-A438-F973AEAB26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1" name="Text Box 7">
          <a:extLst>
            <a:ext uri="{FF2B5EF4-FFF2-40B4-BE49-F238E27FC236}">
              <a16:creationId xmlns:a16="http://schemas.microsoft.com/office/drawing/2014/main" id="{1D521780-B77B-4E5B-A13C-E6C6B12578C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2" name="Text Box 7">
          <a:extLst>
            <a:ext uri="{FF2B5EF4-FFF2-40B4-BE49-F238E27FC236}">
              <a16:creationId xmlns:a16="http://schemas.microsoft.com/office/drawing/2014/main" id="{7033253F-833F-4155-B538-DD961F7931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3" name="Text Box 7">
          <a:extLst>
            <a:ext uri="{FF2B5EF4-FFF2-40B4-BE49-F238E27FC236}">
              <a16:creationId xmlns:a16="http://schemas.microsoft.com/office/drawing/2014/main" id="{016F135B-904E-4973-8B09-8DD9BA527D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4" name="Text Box 7">
          <a:extLst>
            <a:ext uri="{FF2B5EF4-FFF2-40B4-BE49-F238E27FC236}">
              <a16:creationId xmlns:a16="http://schemas.microsoft.com/office/drawing/2014/main" id="{33E1A645-2346-4764-8033-0707D9607E5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5" name="Text Box 7">
          <a:extLst>
            <a:ext uri="{FF2B5EF4-FFF2-40B4-BE49-F238E27FC236}">
              <a16:creationId xmlns:a16="http://schemas.microsoft.com/office/drawing/2014/main" id="{CB6C875E-5D6E-4502-82DB-283CBBEBF0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6" name="Text Box 7">
          <a:extLst>
            <a:ext uri="{FF2B5EF4-FFF2-40B4-BE49-F238E27FC236}">
              <a16:creationId xmlns:a16="http://schemas.microsoft.com/office/drawing/2014/main" id="{D46A626B-588E-4FDB-B4C3-EE57FFF391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7" name="Text Box 7">
          <a:extLst>
            <a:ext uri="{FF2B5EF4-FFF2-40B4-BE49-F238E27FC236}">
              <a16:creationId xmlns:a16="http://schemas.microsoft.com/office/drawing/2014/main" id="{1C1E44CE-EF74-4488-9FF1-D5E30E993A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8" name="Text Box 7">
          <a:extLst>
            <a:ext uri="{FF2B5EF4-FFF2-40B4-BE49-F238E27FC236}">
              <a16:creationId xmlns:a16="http://schemas.microsoft.com/office/drawing/2014/main" id="{D4862406-F18D-409C-AA1B-FC54987C7B8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49" name="Text Box 7">
          <a:extLst>
            <a:ext uri="{FF2B5EF4-FFF2-40B4-BE49-F238E27FC236}">
              <a16:creationId xmlns:a16="http://schemas.microsoft.com/office/drawing/2014/main" id="{6080C1B9-1A6B-464E-AD85-EDC36ED151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0" name="Text Box 7">
          <a:extLst>
            <a:ext uri="{FF2B5EF4-FFF2-40B4-BE49-F238E27FC236}">
              <a16:creationId xmlns:a16="http://schemas.microsoft.com/office/drawing/2014/main" id="{BF1BF412-C7A1-4BF5-9429-60955CEEFD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1" name="Text Box 7">
          <a:extLst>
            <a:ext uri="{FF2B5EF4-FFF2-40B4-BE49-F238E27FC236}">
              <a16:creationId xmlns:a16="http://schemas.microsoft.com/office/drawing/2014/main" id="{28279647-742F-4DE3-87F5-3A495F2208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2" name="Text Box 7">
          <a:extLst>
            <a:ext uri="{FF2B5EF4-FFF2-40B4-BE49-F238E27FC236}">
              <a16:creationId xmlns:a16="http://schemas.microsoft.com/office/drawing/2014/main" id="{321B51BA-8AA9-45C2-A055-8EA9373296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3" name="Text Box 7">
          <a:extLst>
            <a:ext uri="{FF2B5EF4-FFF2-40B4-BE49-F238E27FC236}">
              <a16:creationId xmlns:a16="http://schemas.microsoft.com/office/drawing/2014/main" id="{70C32BF6-B803-4C60-9561-3C3DF8B3DC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4" name="Text Box 7">
          <a:extLst>
            <a:ext uri="{FF2B5EF4-FFF2-40B4-BE49-F238E27FC236}">
              <a16:creationId xmlns:a16="http://schemas.microsoft.com/office/drawing/2014/main" id="{3FED1DD0-AC6D-4C47-9C3C-7B5D1F1871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5" name="Text Box 7">
          <a:extLst>
            <a:ext uri="{FF2B5EF4-FFF2-40B4-BE49-F238E27FC236}">
              <a16:creationId xmlns:a16="http://schemas.microsoft.com/office/drawing/2014/main" id="{0CE2ACD7-65ED-4FCD-8A1D-C690C6BEB99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6" name="Text Box 7">
          <a:extLst>
            <a:ext uri="{FF2B5EF4-FFF2-40B4-BE49-F238E27FC236}">
              <a16:creationId xmlns:a16="http://schemas.microsoft.com/office/drawing/2014/main" id="{A033D6F3-F98F-4946-8AED-235BD562DE2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7" name="Text Box 7">
          <a:extLst>
            <a:ext uri="{FF2B5EF4-FFF2-40B4-BE49-F238E27FC236}">
              <a16:creationId xmlns:a16="http://schemas.microsoft.com/office/drawing/2014/main" id="{2E8577E1-F8BE-45F3-BB3E-12D6F0006D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8" name="Text Box 7">
          <a:extLst>
            <a:ext uri="{FF2B5EF4-FFF2-40B4-BE49-F238E27FC236}">
              <a16:creationId xmlns:a16="http://schemas.microsoft.com/office/drawing/2014/main" id="{3ECFE727-DABF-4C90-9449-10DF2BC39B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59" name="Text Box 7">
          <a:extLst>
            <a:ext uri="{FF2B5EF4-FFF2-40B4-BE49-F238E27FC236}">
              <a16:creationId xmlns:a16="http://schemas.microsoft.com/office/drawing/2014/main" id="{CBE3FE2F-24A8-4ACF-BEA6-DAC224D5764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0" name="Text Box 7">
          <a:extLst>
            <a:ext uri="{FF2B5EF4-FFF2-40B4-BE49-F238E27FC236}">
              <a16:creationId xmlns:a16="http://schemas.microsoft.com/office/drawing/2014/main" id="{BEACA7AB-F69C-44E1-927B-4747F5AE3B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1" name="Text Box 7">
          <a:extLst>
            <a:ext uri="{FF2B5EF4-FFF2-40B4-BE49-F238E27FC236}">
              <a16:creationId xmlns:a16="http://schemas.microsoft.com/office/drawing/2014/main" id="{8A836829-BDB4-42D9-93A3-E41AD9E109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2" name="Text Box 7">
          <a:extLst>
            <a:ext uri="{FF2B5EF4-FFF2-40B4-BE49-F238E27FC236}">
              <a16:creationId xmlns:a16="http://schemas.microsoft.com/office/drawing/2014/main" id="{ABD5302B-7BF9-4A04-8749-58DA56CA74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3" name="Text Box 7">
          <a:extLst>
            <a:ext uri="{FF2B5EF4-FFF2-40B4-BE49-F238E27FC236}">
              <a16:creationId xmlns:a16="http://schemas.microsoft.com/office/drawing/2014/main" id="{D6A9CBB2-9898-4AAB-8617-33741219F09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4" name="Text Box 7">
          <a:extLst>
            <a:ext uri="{FF2B5EF4-FFF2-40B4-BE49-F238E27FC236}">
              <a16:creationId xmlns:a16="http://schemas.microsoft.com/office/drawing/2014/main" id="{BA6037A5-F467-4871-B158-DFD430BA82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5" name="Text Box 7">
          <a:extLst>
            <a:ext uri="{FF2B5EF4-FFF2-40B4-BE49-F238E27FC236}">
              <a16:creationId xmlns:a16="http://schemas.microsoft.com/office/drawing/2014/main" id="{169020FC-6C21-496D-B7B6-2797F00CD8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6" name="Text Box 7">
          <a:extLst>
            <a:ext uri="{FF2B5EF4-FFF2-40B4-BE49-F238E27FC236}">
              <a16:creationId xmlns:a16="http://schemas.microsoft.com/office/drawing/2014/main" id="{27A7A64C-E68A-41DB-98D5-B0F2EA1EE4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7" name="Text Box 7">
          <a:extLst>
            <a:ext uri="{FF2B5EF4-FFF2-40B4-BE49-F238E27FC236}">
              <a16:creationId xmlns:a16="http://schemas.microsoft.com/office/drawing/2014/main" id="{654743C7-861B-4416-B859-B731386A9A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8" name="Text Box 7">
          <a:extLst>
            <a:ext uri="{FF2B5EF4-FFF2-40B4-BE49-F238E27FC236}">
              <a16:creationId xmlns:a16="http://schemas.microsoft.com/office/drawing/2014/main" id="{1D0F0015-6792-42DF-94F5-0780354ADA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69" name="Text Box 7">
          <a:extLst>
            <a:ext uri="{FF2B5EF4-FFF2-40B4-BE49-F238E27FC236}">
              <a16:creationId xmlns:a16="http://schemas.microsoft.com/office/drawing/2014/main" id="{09B54096-5FBA-4317-B0F0-A7D2037CBA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0" name="Text Box 7">
          <a:extLst>
            <a:ext uri="{FF2B5EF4-FFF2-40B4-BE49-F238E27FC236}">
              <a16:creationId xmlns:a16="http://schemas.microsoft.com/office/drawing/2014/main" id="{9A646D1F-2C37-4B6B-8D6C-48FEF751E6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1" name="Text Box 7">
          <a:extLst>
            <a:ext uri="{FF2B5EF4-FFF2-40B4-BE49-F238E27FC236}">
              <a16:creationId xmlns:a16="http://schemas.microsoft.com/office/drawing/2014/main" id="{92986456-D230-4DF6-97CB-17F23A9361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2" name="Text Box 7">
          <a:extLst>
            <a:ext uri="{FF2B5EF4-FFF2-40B4-BE49-F238E27FC236}">
              <a16:creationId xmlns:a16="http://schemas.microsoft.com/office/drawing/2014/main" id="{CFA75AA1-EC09-42EF-AD07-743E509980A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3" name="Text Box 7">
          <a:extLst>
            <a:ext uri="{FF2B5EF4-FFF2-40B4-BE49-F238E27FC236}">
              <a16:creationId xmlns:a16="http://schemas.microsoft.com/office/drawing/2014/main" id="{B71911BC-0230-40FF-98AE-FA50172F4A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4" name="Text Box 7">
          <a:extLst>
            <a:ext uri="{FF2B5EF4-FFF2-40B4-BE49-F238E27FC236}">
              <a16:creationId xmlns:a16="http://schemas.microsoft.com/office/drawing/2014/main" id="{54201095-C605-4938-945D-AB2C99DB09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5" name="Text Box 7">
          <a:extLst>
            <a:ext uri="{FF2B5EF4-FFF2-40B4-BE49-F238E27FC236}">
              <a16:creationId xmlns:a16="http://schemas.microsoft.com/office/drawing/2014/main" id="{89B5D6CE-A104-40EB-BE0C-A3D5255C15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6" name="Text Box 7">
          <a:extLst>
            <a:ext uri="{FF2B5EF4-FFF2-40B4-BE49-F238E27FC236}">
              <a16:creationId xmlns:a16="http://schemas.microsoft.com/office/drawing/2014/main" id="{92DA9615-2D5B-4AD5-AFAA-830846BEA0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7" name="Text Box 7">
          <a:extLst>
            <a:ext uri="{FF2B5EF4-FFF2-40B4-BE49-F238E27FC236}">
              <a16:creationId xmlns:a16="http://schemas.microsoft.com/office/drawing/2014/main" id="{6EA2FA89-372D-4754-AD92-F3A9940E18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8" name="Text Box 7">
          <a:extLst>
            <a:ext uri="{FF2B5EF4-FFF2-40B4-BE49-F238E27FC236}">
              <a16:creationId xmlns:a16="http://schemas.microsoft.com/office/drawing/2014/main" id="{DB72741C-96AB-4DAE-AF61-E76702FDD2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79" name="Text Box 7">
          <a:extLst>
            <a:ext uri="{FF2B5EF4-FFF2-40B4-BE49-F238E27FC236}">
              <a16:creationId xmlns:a16="http://schemas.microsoft.com/office/drawing/2014/main" id="{13343040-AA0D-4A00-A67A-C6250B8C27D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0" name="Text Box 7">
          <a:extLst>
            <a:ext uri="{FF2B5EF4-FFF2-40B4-BE49-F238E27FC236}">
              <a16:creationId xmlns:a16="http://schemas.microsoft.com/office/drawing/2014/main" id="{FA1E3031-811C-4462-999B-0C2B416159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1" name="Text Box 7">
          <a:extLst>
            <a:ext uri="{FF2B5EF4-FFF2-40B4-BE49-F238E27FC236}">
              <a16:creationId xmlns:a16="http://schemas.microsoft.com/office/drawing/2014/main" id="{8B0CF660-59F9-4D55-816D-06C38ECF33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2" name="Text Box 7">
          <a:extLst>
            <a:ext uri="{FF2B5EF4-FFF2-40B4-BE49-F238E27FC236}">
              <a16:creationId xmlns:a16="http://schemas.microsoft.com/office/drawing/2014/main" id="{7F6EBF20-8782-426D-9D7A-AF96A9ADEDC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3" name="Text Box 7">
          <a:extLst>
            <a:ext uri="{FF2B5EF4-FFF2-40B4-BE49-F238E27FC236}">
              <a16:creationId xmlns:a16="http://schemas.microsoft.com/office/drawing/2014/main" id="{C95B3C95-9726-437B-B729-EA1269FE56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4" name="Text Box 7">
          <a:extLst>
            <a:ext uri="{FF2B5EF4-FFF2-40B4-BE49-F238E27FC236}">
              <a16:creationId xmlns:a16="http://schemas.microsoft.com/office/drawing/2014/main" id="{0BA0649D-C4F4-4918-8545-D61B567DFB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5" name="Text Box 7">
          <a:extLst>
            <a:ext uri="{FF2B5EF4-FFF2-40B4-BE49-F238E27FC236}">
              <a16:creationId xmlns:a16="http://schemas.microsoft.com/office/drawing/2014/main" id="{66AD2DFB-DF54-4402-99FD-341F629CC9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6" name="Text Box 7">
          <a:extLst>
            <a:ext uri="{FF2B5EF4-FFF2-40B4-BE49-F238E27FC236}">
              <a16:creationId xmlns:a16="http://schemas.microsoft.com/office/drawing/2014/main" id="{31FEF753-EF58-46FA-8722-C46404973A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7" name="Text Box 7">
          <a:extLst>
            <a:ext uri="{FF2B5EF4-FFF2-40B4-BE49-F238E27FC236}">
              <a16:creationId xmlns:a16="http://schemas.microsoft.com/office/drawing/2014/main" id="{5DB27C60-845B-445E-8731-57AAE7E59C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8" name="Text Box 7">
          <a:extLst>
            <a:ext uri="{FF2B5EF4-FFF2-40B4-BE49-F238E27FC236}">
              <a16:creationId xmlns:a16="http://schemas.microsoft.com/office/drawing/2014/main" id="{04BCC1A6-336B-4C9B-A100-DF39E4D59F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89" name="Text Box 7">
          <a:extLst>
            <a:ext uri="{FF2B5EF4-FFF2-40B4-BE49-F238E27FC236}">
              <a16:creationId xmlns:a16="http://schemas.microsoft.com/office/drawing/2014/main" id="{329EBCE1-3DBD-4470-A64C-B1B169D40A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0" name="Text Box 7">
          <a:extLst>
            <a:ext uri="{FF2B5EF4-FFF2-40B4-BE49-F238E27FC236}">
              <a16:creationId xmlns:a16="http://schemas.microsoft.com/office/drawing/2014/main" id="{BBB1960D-48E0-4598-8D86-DF0F54353A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1" name="Text Box 7">
          <a:extLst>
            <a:ext uri="{FF2B5EF4-FFF2-40B4-BE49-F238E27FC236}">
              <a16:creationId xmlns:a16="http://schemas.microsoft.com/office/drawing/2014/main" id="{0AD6EED2-4051-44A3-A84C-27250FCE5F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2" name="Text Box 7">
          <a:extLst>
            <a:ext uri="{FF2B5EF4-FFF2-40B4-BE49-F238E27FC236}">
              <a16:creationId xmlns:a16="http://schemas.microsoft.com/office/drawing/2014/main" id="{574F4AF9-5CFB-495B-A7F6-D24778C1BF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3" name="Text Box 7">
          <a:extLst>
            <a:ext uri="{FF2B5EF4-FFF2-40B4-BE49-F238E27FC236}">
              <a16:creationId xmlns:a16="http://schemas.microsoft.com/office/drawing/2014/main" id="{3E930704-FB8B-4E1D-A7B4-5F9CBE81CB7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4" name="Text Box 7">
          <a:extLst>
            <a:ext uri="{FF2B5EF4-FFF2-40B4-BE49-F238E27FC236}">
              <a16:creationId xmlns:a16="http://schemas.microsoft.com/office/drawing/2014/main" id="{DC50E4AE-DFA3-42AD-B944-219832C756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5" name="Text Box 7">
          <a:extLst>
            <a:ext uri="{FF2B5EF4-FFF2-40B4-BE49-F238E27FC236}">
              <a16:creationId xmlns:a16="http://schemas.microsoft.com/office/drawing/2014/main" id="{03C7590A-1430-43BD-83DB-5C1C4400F4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6" name="Text Box 7">
          <a:extLst>
            <a:ext uri="{FF2B5EF4-FFF2-40B4-BE49-F238E27FC236}">
              <a16:creationId xmlns:a16="http://schemas.microsoft.com/office/drawing/2014/main" id="{8C55F02B-8A27-477C-B3EE-465AA6B792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7" name="Text Box 7">
          <a:extLst>
            <a:ext uri="{FF2B5EF4-FFF2-40B4-BE49-F238E27FC236}">
              <a16:creationId xmlns:a16="http://schemas.microsoft.com/office/drawing/2014/main" id="{787CB3F2-4DFD-4E66-9F68-D2E384749F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8" name="Text Box 7">
          <a:extLst>
            <a:ext uri="{FF2B5EF4-FFF2-40B4-BE49-F238E27FC236}">
              <a16:creationId xmlns:a16="http://schemas.microsoft.com/office/drawing/2014/main" id="{533B7A34-23A0-4FE6-9FDB-9E3EC17B00C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399" name="Text Box 7">
          <a:extLst>
            <a:ext uri="{FF2B5EF4-FFF2-40B4-BE49-F238E27FC236}">
              <a16:creationId xmlns:a16="http://schemas.microsoft.com/office/drawing/2014/main" id="{FA71FCC7-204F-4D72-A181-13CCBBB2B4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0" name="Text Box 7">
          <a:extLst>
            <a:ext uri="{FF2B5EF4-FFF2-40B4-BE49-F238E27FC236}">
              <a16:creationId xmlns:a16="http://schemas.microsoft.com/office/drawing/2014/main" id="{04907A39-09DB-4AE1-8C5A-7E09455ED52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1" name="Text Box 7">
          <a:extLst>
            <a:ext uri="{FF2B5EF4-FFF2-40B4-BE49-F238E27FC236}">
              <a16:creationId xmlns:a16="http://schemas.microsoft.com/office/drawing/2014/main" id="{F39EBA5E-6021-4121-B480-0D94C8A88A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2" name="Text Box 7">
          <a:extLst>
            <a:ext uri="{FF2B5EF4-FFF2-40B4-BE49-F238E27FC236}">
              <a16:creationId xmlns:a16="http://schemas.microsoft.com/office/drawing/2014/main" id="{D5601194-4E61-4A5C-AF89-0EB4530593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3" name="Text Box 7">
          <a:extLst>
            <a:ext uri="{FF2B5EF4-FFF2-40B4-BE49-F238E27FC236}">
              <a16:creationId xmlns:a16="http://schemas.microsoft.com/office/drawing/2014/main" id="{16C5D542-E29F-469D-8493-956C2DFE611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4" name="Text Box 7">
          <a:extLst>
            <a:ext uri="{FF2B5EF4-FFF2-40B4-BE49-F238E27FC236}">
              <a16:creationId xmlns:a16="http://schemas.microsoft.com/office/drawing/2014/main" id="{3DE8C330-CD5E-4AFF-BB59-CBAE0109C0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5" name="Text Box 7">
          <a:extLst>
            <a:ext uri="{FF2B5EF4-FFF2-40B4-BE49-F238E27FC236}">
              <a16:creationId xmlns:a16="http://schemas.microsoft.com/office/drawing/2014/main" id="{A6B8A99E-387D-43E6-9B61-9D4197F0C4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6" name="Text Box 7">
          <a:extLst>
            <a:ext uri="{FF2B5EF4-FFF2-40B4-BE49-F238E27FC236}">
              <a16:creationId xmlns:a16="http://schemas.microsoft.com/office/drawing/2014/main" id="{5E3E9283-C5DF-4101-9713-523BEC614DC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7" name="Text Box 7">
          <a:extLst>
            <a:ext uri="{FF2B5EF4-FFF2-40B4-BE49-F238E27FC236}">
              <a16:creationId xmlns:a16="http://schemas.microsoft.com/office/drawing/2014/main" id="{0A9F90D8-A24E-4A93-AE2E-F83EB5CB6F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8" name="Text Box 7">
          <a:extLst>
            <a:ext uri="{FF2B5EF4-FFF2-40B4-BE49-F238E27FC236}">
              <a16:creationId xmlns:a16="http://schemas.microsoft.com/office/drawing/2014/main" id="{10856E54-7B3B-44F3-B36B-CE5F145240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09" name="Text Box 7">
          <a:extLst>
            <a:ext uri="{FF2B5EF4-FFF2-40B4-BE49-F238E27FC236}">
              <a16:creationId xmlns:a16="http://schemas.microsoft.com/office/drawing/2014/main" id="{B2E84178-E637-4B07-AAA4-60500A90AF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0" name="Text Box 7">
          <a:extLst>
            <a:ext uri="{FF2B5EF4-FFF2-40B4-BE49-F238E27FC236}">
              <a16:creationId xmlns:a16="http://schemas.microsoft.com/office/drawing/2014/main" id="{78788845-B521-4059-AE41-0D72B575D5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1" name="Text Box 7">
          <a:extLst>
            <a:ext uri="{FF2B5EF4-FFF2-40B4-BE49-F238E27FC236}">
              <a16:creationId xmlns:a16="http://schemas.microsoft.com/office/drawing/2014/main" id="{6B08532B-4D6B-4748-9697-FAE91FBA779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2" name="Text Box 7">
          <a:extLst>
            <a:ext uri="{FF2B5EF4-FFF2-40B4-BE49-F238E27FC236}">
              <a16:creationId xmlns:a16="http://schemas.microsoft.com/office/drawing/2014/main" id="{90C4BD38-6C25-48E4-989D-4C7034ACDD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3" name="Text Box 7">
          <a:extLst>
            <a:ext uri="{FF2B5EF4-FFF2-40B4-BE49-F238E27FC236}">
              <a16:creationId xmlns:a16="http://schemas.microsoft.com/office/drawing/2014/main" id="{18061244-6935-4217-B26F-1165A2B139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4" name="Text Box 7">
          <a:extLst>
            <a:ext uri="{FF2B5EF4-FFF2-40B4-BE49-F238E27FC236}">
              <a16:creationId xmlns:a16="http://schemas.microsoft.com/office/drawing/2014/main" id="{AF88B13B-F345-4687-A3B3-1B47DFAD51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5" name="Text Box 7">
          <a:extLst>
            <a:ext uri="{FF2B5EF4-FFF2-40B4-BE49-F238E27FC236}">
              <a16:creationId xmlns:a16="http://schemas.microsoft.com/office/drawing/2014/main" id="{358E16E2-E826-437A-BDD1-3C683F7407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6" name="Text Box 7">
          <a:extLst>
            <a:ext uri="{FF2B5EF4-FFF2-40B4-BE49-F238E27FC236}">
              <a16:creationId xmlns:a16="http://schemas.microsoft.com/office/drawing/2014/main" id="{875C5C9E-229C-45CD-A0C0-25EF756BCC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7" name="Text Box 7">
          <a:extLst>
            <a:ext uri="{FF2B5EF4-FFF2-40B4-BE49-F238E27FC236}">
              <a16:creationId xmlns:a16="http://schemas.microsoft.com/office/drawing/2014/main" id="{9301C054-0597-40A3-A1E6-6C1300C2CFD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8" name="Text Box 7">
          <a:extLst>
            <a:ext uri="{FF2B5EF4-FFF2-40B4-BE49-F238E27FC236}">
              <a16:creationId xmlns:a16="http://schemas.microsoft.com/office/drawing/2014/main" id="{79BA708A-DAEB-461F-BE9F-C603C32FF23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19" name="Text Box 7">
          <a:extLst>
            <a:ext uri="{FF2B5EF4-FFF2-40B4-BE49-F238E27FC236}">
              <a16:creationId xmlns:a16="http://schemas.microsoft.com/office/drawing/2014/main" id="{F614FE01-33EC-4DE3-8CFA-35DB0C37A4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0" name="Text Box 7">
          <a:extLst>
            <a:ext uri="{FF2B5EF4-FFF2-40B4-BE49-F238E27FC236}">
              <a16:creationId xmlns:a16="http://schemas.microsoft.com/office/drawing/2014/main" id="{10A4D49C-FACB-4CC0-A352-0FEC309E9E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1" name="Text Box 7">
          <a:extLst>
            <a:ext uri="{FF2B5EF4-FFF2-40B4-BE49-F238E27FC236}">
              <a16:creationId xmlns:a16="http://schemas.microsoft.com/office/drawing/2014/main" id="{B3331F40-589E-4F9F-B672-45714270A62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2" name="Text Box 7">
          <a:extLst>
            <a:ext uri="{FF2B5EF4-FFF2-40B4-BE49-F238E27FC236}">
              <a16:creationId xmlns:a16="http://schemas.microsoft.com/office/drawing/2014/main" id="{F41E0359-D05E-45C3-B657-3EB05669916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3" name="Text Box 7">
          <a:extLst>
            <a:ext uri="{FF2B5EF4-FFF2-40B4-BE49-F238E27FC236}">
              <a16:creationId xmlns:a16="http://schemas.microsoft.com/office/drawing/2014/main" id="{8E3C1F26-701E-40DD-8FD4-A35EB1B864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4" name="Text Box 7">
          <a:extLst>
            <a:ext uri="{FF2B5EF4-FFF2-40B4-BE49-F238E27FC236}">
              <a16:creationId xmlns:a16="http://schemas.microsoft.com/office/drawing/2014/main" id="{27B38A79-9E76-4A45-8158-2A443DD00C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5" name="Text Box 7">
          <a:extLst>
            <a:ext uri="{FF2B5EF4-FFF2-40B4-BE49-F238E27FC236}">
              <a16:creationId xmlns:a16="http://schemas.microsoft.com/office/drawing/2014/main" id="{96C924FF-D30F-4CF3-B364-07FCFEA62E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6" name="Text Box 7">
          <a:extLst>
            <a:ext uri="{FF2B5EF4-FFF2-40B4-BE49-F238E27FC236}">
              <a16:creationId xmlns:a16="http://schemas.microsoft.com/office/drawing/2014/main" id="{30AC19D1-37B7-4631-8FB2-4D4593DD75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7" name="Text Box 7">
          <a:extLst>
            <a:ext uri="{FF2B5EF4-FFF2-40B4-BE49-F238E27FC236}">
              <a16:creationId xmlns:a16="http://schemas.microsoft.com/office/drawing/2014/main" id="{0115750A-28AD-4BD7-A50D-6BE197419F3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8" name="Text Box 7">
          <a:extLst>
            <a:ext uri="{FF2B5EF4-FFF2-40B4-BE49-F238E27FC236}">
              <a16:creationId xmlns:a16="http://schemas.microsoft.com/office/drawing/2014/main" id="{66AF009B-D289-4D70-BD77-045272FE1A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29" name="Text Box 7">
          <a:extLst>
            <a:ext uri="{FF2B5EF4-FFF2-40B4-BE49-F238E27FC236}">
              <a16:creationId xmlns:a16="http://schemas.microsoft.com/office/drawing/2014/main" id="{8955E9F3-09B6-4CF0-941E-4611781C52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0" name="Text Box 7">
          <a:extLst>
            <a:ext uri="{FF2B5EF4-FFF2-40B4-BE49-F238E27FC236}">
              <a16:creationId xmlns:a16="http://schemas.microsoft.com/office/drawing/2014/main" id="{8FFC7797-A231-4A1B-8FFD-331A6A062F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1" name="Text Box 7">
          <a:extLst>
            <a:ext uri="{FF2B5EF4-FFF2-40B4-BE49-F238E27FC236}">
              <a16:creationId xmlns:a16="http://schemas.microsoft.com/office/drawing/2014/main" id="{B895B2A9-1F0A-4C73-BA1C-B7CCD89C57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2" name="Text Box 7">
          <a:extLst>
            <a:ext uri="{FF2B5EF4-FFF2-40B4-BE49-F238E27FC236}">
              <a16:creationId xmlns:a16="http://schemas.microsoft.com/office/drawing/2014/main" id="{E78BBB71-864B-4EC7-9E0B-2D4079E404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3" name="Text Box 7">
          <a:extLst>
            <a:ext uri="{FF2B5EF4-FFF2-40B4-BE49-F238E27FC236}">
              <a16:creationId xmlns:a16="http://schemas.microsoft.com/office/drawing/2014/main" id="{DEF5E988-17C0-49E0-AFD3-3CFEAA9F95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4" name="Text Box 7">
          <a:extLst>
            <a:ext uri="{FF2B5EF4-FFF2-40B4-BE49-F238E27FC236}">
              <a16:creationId xmlns:a16="http://schemas.microsoft.com/office/drawing/2014/main" id="{0DA89866-19E6-4B0E-9BEA-6A382D4E5C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5" name="Text Box 7">
          <a:extLst>
            <a:ext uri="{FF2B5EF4-FFF2-40B4-BE49-F238E27FC236}">
              <a16:creationId xmlns:a16="http://schemas.microsoft.com/office/drawing/2014/main" id="{2CCD9FEE-A1CC-4AC0-973D-0530946EB8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6" name="Text Box 7">
          <a:extLst>
            <a:ext uri="{FF2B5EF4-FFF2-40B4-BE49-F238E27FC236}">
              <a16:creationId xmlns:a16="http://schemas.microsoft.com/office/drawing/2014/main" id="{30B1E655-31EE-4936-8F8B-B1905F32340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7" name="Text Box 7">
          <a:extLst>
            <a:ext uri="{FF2B5EF4-FFF2-40B4-BE49-F238E27FC236}">
              <a16:creationId xmlns:a16="http://schemas.microsoft.com/office/drawing/2014/main" id="{C27D8C1F-CB35-42E9-80FB-154E9F3A3D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8" name="Text Box 7">
          <a:extLst>
            <a:ext uri="{FF2B5EF4-FFF2-40B4-BE49-F238E27FC236}">
              <a16:creationId xmlns:a16="http://schemas.microsoft.com/office/drawing/2014/main" id="{88DDE2A2-61D9-4C2B-A93D-048315E6D0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39" name="Text Box 7">
          <a:extLst>
            <a:ext uri="{FF2B5EF4-FFF2-40B4-BE49-F238E27FC236}">
              <a16:creationId xmlns:a16="http://schemas.microsoft.com/office/drawing/2014/main" id="{74712E3E-4169-41A1-88FA-695AEEC8550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0" name="Text Box 7">
          <a:extLst>
            <a:ext uri="{FF2B5EF4-FFF2-40B4-BE49-F238E27FC236}">
              <a16:creationId xmlns:a16="http://schemas.microsoft.com/office/drawing/2014/main" id="{8567DF40-0720-49AE-B1A7-04AB7533D3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1" name="Text Box 7">
          <a:extLst>
            <a:ext uri="{FF2B5EF4-FFF2-40B4-BE49-F238E27FC236}">
              <a16:creationId xmlns:a16="http://schemas.microsoft.com/office/drawing/2014/main" id="{9EE8194A-74F2-4E1D-8356-8D0FF8CF27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2" name="Text Box 7">
          <a:extLst>
            <a:ext uri="{FF2B5EF4-FFF2-40B4-BE49-F238E27FC236}">
              <a16:creationId xmlns:a16="http://schemas.microsoft.com/office/drawing/2014/main" id="{180BF26F-27FB-4799-8D34-E3E982275E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3" name="Text Box 7">
          <a:extLst>
            <a:ext uri="{FF2B5EF4-FFF2-40B4-BE49-F238E27FC236}">
              <a16:creationId xmlns:a16="http://schemas.microsoft.com/office/drawing/2014/main" id="{99A9985B-4652-40FA-B88D-0E5AB5B843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4" name="Text Box 7">
          <a:extLst>
            <a:ext uri="{FF2B5EF4-FFF2-40B4-BE49-F238E27FC236}">
              <a16:creationId xmlns:a16="http://schemas.microsoft.com/office/drawing/2014/main" id="{E61077D4-F73F-40CD-B7AF-1071121D8B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5" name="Text Box 7">
          <a:extLst>
            <a:ext uri="{FF2B5EF4-FFF2-40B4-BE49-F238E27FC236}">
              <a16:creationId xmlns:a16="http://schemas.microsoft.com/office/drawing/2014/main" id="{FEE6F7A0-327E-459B-A3E8-2EE8FC408B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6" name="Text Box 7">
          <a:extLst>
            <a:ext uri="{FF2B5EF4-FFF2-40B4-BE49-F238E27FC236}">
              <a16:creationId xmlns:a16="http://schemas.microsoft.com/office/drawing/2014/main" id="{7ABD1042-06C2-4CED-92B4-032E5FF772B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7" name="Text Box 7">
          <a:extLst>
            <a:ext uri="{FF2B5EF4-FFF2-40B4-BE49-F238E27FC236}">
              <a16:creationId xmlns:a16="http://schemas.microsoft.com/office/drawing/2014/main" id="{1512C762-96DA-4934-A701-8341C349C5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8" name="Text Box 7">
          <a:extLst>
            <a:ext uri="{FF2B5EF4-FFF2-40B4-BE49-F238E27FC236}">
              <a16:creationId xmlns:a16="http://schemas.microsoft.com/office/drawing/2014/main" id="{23EB6EA9-5742-4757-8B5E-3BA9DDEDCAD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49" name="Text Box 7">
          <a:extLst>
            <a:ext uri="{FF2B5EF4-FFF2-40B4-BE49-F238E27FC236}">
              <a16:creationId xmlns:a16="http://schemas.microsoft.com/office/drawing/2014/main" id="{330B5C0D-C2C1-48AF-8F98-99977EA6BD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0" name="Text Box 7">
          <a:extLst>
            <a:ext uri="{FF2B5EF4-FFF2-40B4-BE49-F238E27FC236}">
              <a16:creationId xmlns:a16="http://schemas.microsoft.com/office/drawing/2014/main" id="{0254F20C-C7A5-4ECC-BDDA-77B56241BB5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1" name="Text Box 7">
          <a:extLst>
            <a:ext uri="{FF2B5EF4-FFF2-40B4-BE49-F238E27FC236}">
              <a16:creationId xmlns:a16="http://schemas.microsoft.com/office/drawing/2014/main" id="{EF196A7C-9809-4FCD-A7BF-43964CB99A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2" name="Text Box 7">
          <a:extLst>
            <a:ext uri="{FF2B5EF4-FFF2-40B4-BE49-F238E27FC236}">
              <a16:creationId xmlns:a16="http://schemas.microsoft.com/office/drawing/2014/main" id="{1F8C37D7-E39F-4A06-BFAD-727EEBF544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3" name="Text Box 7">
          <a:extLst>
            <a:ext uri="{FF2B5EF4-FFF2-40B4-BE49-F238E27FC236}">
              <a16:creationId xmlns:a16="http://schemas.microsoft.com/office/drawing/2014/main" id="{18B65C53-7E3F-4189-A477-28394A34E30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4" name="Text Box 7">
          <a:extLst>
            <a:ext uri="{FF2B5EF4-FFF2-40B4-BE49-F238E27FC236}">
              <a16:creationId xmlns:a16="http://schemas.microsoft.com/office/drawing/2014/main" id="{52553138-DFD6-495F-9BBF-72336ECC2B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5" name="Text Box 7">
          <a:extLst>
            <a:ext uri="{FF2B5EF4-FFF2-40B4-BE49-F238E27FC236}">
              <a16:creationId xmlns:a16="http://schemas.microsoft.com/office/drawing/2014/main" id="{4F5F0447-1CFB-4833-9C95-1855FEBA6A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6" name="Text Box 7">
          <a:extLst>
            <a:ext uri="{FF2B5EF4-FFF2-40B4-BE49-F238E27FC236}">
              <a16:creationId xmlns:a16="http://schemas.microsoft.com/office/drawing/2014/main" id="{192F5597-4E16-41BF-B69B-F67A119C333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7" name="Text Box 7">
          <a:extLst>
            <a:ext uri="{FF2B5EF4-FFF2-40B4-BE49-F238E27FC236}">
              <a16:creationId xmlns:a16="http://schemas.microsoft.com/office/drawing/2014/main" id="{688493E1-0B09-4D3D-915E-5B80FEB68CD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8" name="Text Box 7">
          <a:extLst>
            <a:ext uri="{FF2B5EF4-FFF2-40B4-BE49-F238E27FC236}">
              <a16:creationId xmlns:a16="http://schemas.microsoft.com/office/drawing/2014/main" id="{EC92953D-BAF9-4364-B1F4-6D4C620C40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59" name="Text Box 7">
          <a:extLst>
            <a:ext uri="{FF2B5EF4-FFF2-40B4-BE49-F238E27FC236}">
              <a16:creationId xmlns:a16="http://schemas.microsoft.com/office/drawing/2014/main" id="{0D235C90-4671-40C8-BD54-5C8A79699C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0" name="Text Box 7">
          <a:extLst>
            <a:ext uri="{FF2B5EF4-FFF2-40B4-BE49-F238E27FC236}">
              <a16:creationId xmlns:a16="http://schemas.microsoft.com/office/drawing/2014/main" id="{FBFBA30B-B5C0-41CD-A0C7-02F4D6D87F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1" name="Text Box 7">
          <a:extLst>
            <a:ext uri="{FF2B5EF4-FFF2-40B4-BE49-F238E27FC236}">
              <a16:creationId xmlns:a16="http://schemas.microsoft.com/office/drawing/2014/main" id="{7ADD133F-F54E-4710-A726-06653980BA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2" name="Text Box 7">
          <a:extLst>
            <a:ext uri="{FF2B5EF4-FFF2-40B4-BE49-F238E27FC236}">
              <a16:creationId xmlns:a16="http://schemas.microsoft.com/office/drawing/2014/main" id="{F5CE6A17-F581-4C61-9B87-782D0E46212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3" name="Text Box 7">
          <a:extLst>
            <a:ext uri="{FF2B5EF4-FFF2-40B4-BE49-F238E27FC236}">
              <a16:creationId xmlns:a16="http://schemas.microsoft.com/office/drawing/2014/main" id="{58D60516-E2A7-4195-8C9F-916CC0CF8E6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4" name="Text Box 7">
          <a:extLst>
            <a:ext uri="{FF2B5EF4-FFF2-40B4-BE49-F238E27FC236}">
              <a16:creationId xmlns:a16="http://schemas.microsoft.com/office/drawing/2014/main" id="{48D5A6C5-4540-46B2-BC58-5DDB528E7A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5" name="Text Box 7">
          <a:extLst>
            <a:ext uri="{FF2B5EF4-FFF2-40B4-BE49-F238E27FC236}">
              <a16:creationId xmlns:a16="http://schemas.microsoft.com/office/drawing/2014/main" id="{68C17D27-2957-44C4-A240-652FFEE255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6" name="Text Box 7">
          <a:extLst>
            <a:ext uri="{FF2B5EF4-FFF2-40B4-BE49-F238E27FC236}">
              <a16:creationId xmlns:a16="http://schemas.microsoft.com/office/drawing/2014/main" id="{DB01335C-1D07-4EAA-B97A-377B42C313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7" name="Text Box 7">
          <a:extLst>
            <a:ext uri="{FF2B5EF4-FFF2-40B4-BE49-F238E27FC236}">
              <a16:creationId xmlns:a16="http://schemas.microsoft.com/office/drawing/2014/main" id="{EDE74BCA-91F2-4890-9EB0-C0DAB7F92AA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8" name="Text Box 7">
          <a:extLst>
            <a:ext uri="{FF2B5EF4-FFF2-40B4-BE49-F238E27FC236}">
              <a16:creationId xmlns:a16="http://schemas.microsoft.com/office/drawing/2014/main" id="{2210E84D-6E10-4279-98B1-A03E1903415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69" name="Text Box 7">
          <a:extLst>
            <a:ext uri="{FF2B5EF4-FFF2-40B4-BE49-F238E27FC236}">
              <a16:creationId xmlns:a16="http://schemas.microsoft.com/office/drawing/2014/main" id="{7EAF0317-22D5-462A-8B52-83CD6FC0987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0" name="Text Box 7">
          <a:extLst>
            <a:ext uri="{FF2B5EF4-FFF2-40B4-BE49-F238E27FC236}">
              <a16:creationId xmlns:a16="http://schemas.microsoft.com/office/drawing/2014/main" id="{7DD0106F-3609-4446-8386-F6B51BDC1E1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1" name="Text Box 7">
          <a:extLst>
            <a:ext uri="{FF2B5EF4-FFF2-40B4-BE49-F238E27FC236}">
              <a16:creationId xmlns:a16="http://schemas.microsoft.com/office/drawing/2014/main" id="{41D8F66F-BDB5-4765-B664-71674917F7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2" name="Text Box 7">
          <a:extLst>
            <a:ext uri="{FF2B5EF4-FFF2-40B4-BE49-F238E27FC236}">
              <a16:creationId xmlns:a16="http://schemas.microsoft.com/office/drawing/2014/main" id="{88681F3C-AD46-45F3-A815-A6AE14D8FC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3" name="Text Box 7">
          <a:extLst>
            <a:ext uri="{FF2B5EF4-FFF2-40B4-BE49-F238E27FC236}">
              <a16:creationId xmlns:a16="http://schemas.microsoft.com/office/drawing/2014/main" id="{C2E88024-DAFD-44F9-AE3C-F7537595F8B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4" name="Text Box 7">
          <a:extLst>
            <a:ext uri="{FF2B5EF4-FFF2-40B4-BE49-F238E27FC236}">
              <a16:creationId xmlns:a16="http://schemas.microsoft.com/office/drawing/2014/main" id="{D40171BE-0717-4091-85FD-A79E0E9DEFC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5" name="Text Box 7">
          <a:extLst>
            <a:ext uri="{FF2B5EF4-FFF2-40B4-BE49-F238E27FC236}">
              <a16:creationId xmlns:a16="http://schemas.microsoft.com/office/drawing/2014/main" id="{95CCB36B-2CAE-4314-A12B-F3BC8FE4C1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6" name="Text Box 7">
          <a:extLst>
            <a:ext uri="{FF2B5EF4-FFF2-40B4-BE49-F238E27FC236}">
              <a16:creationId xmlns:a16="http://schemas.microsoft.com/office/drawing/2014/main" id="{2BC5577C-BAEA-4610-A47F-76286819A04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7" name="Text Box 7">
          <a:extLst>
            <a:ext uri="{FF2B5EF4-FFF2-40B4-BE49-F238E27FC236}">
              <a16:creationId xmlns:a16="http://schemas.microsoft.com/office/drawing/2014/main" id="{4644CFED-3ED7-42FA-A617-8B7D87E5B9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8" name="Text Box 7">
          <a:extLst>
            <a:ext uri="{FF2B5EF4-FFF2-40B4-BE49-F238E27FC236}">
              <a16:creationId xmlns:a16="http://schemas.microsoft.com/office/drawing/2014/main" id="{1FB833A5-4F19-4C7A-B0B8-334345AA00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79" name="Text Box 7">
          <a:extLst>
            <a:ext uri="{FF2B5EF4-FFF2-40B4-BE49-F238E27FC236}">
              <a16:creationId xmlns:a16="http://schemas.microsoft.com/office/drawing/2014/main" id="{C9291CB1-2ECE-403D-B9CD-CF6752F591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0" name="Text Box 7">
          <a:extLst>
            <a:ext uri="{FF2B5EF4-FFF2-40B4-BE49-F238E27FC236}">
              <a16:creationId xmlns:a16="http://schemas.microsoft.com/office/drawing/2014/main" id="{E8C79EFF-0336-40FE-A309-86FE8B834D0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1" name="Text Box 7">
          <a:extLst>
            <a:ext uri="{FF2B5EF4-FFF2-40B4-BE49-F238E27FC236}">
              <a16:creationId xmlns:a16="http://schemas.microsoft.com/office/drawing/2014/main" id="{E0E40AAD-1F1F-4F8F-8A73-A07DFD7A44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2" name="Text Box 7">
          <a:extLst>
            <a:ext uri="{FF2B5EF4-FFF2-40B4-BE49-F238E27FC236}">
              <a16:creationId xmlns:a16="http://schemas.microsoft.com/office/drawing/2014/main" id="{70018D7E-A6B9-4FCD-939F-B0F85F4F72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3" name="Text Box 7">
          <a:extLst>
            <a:ext uri="{FF2B5EF4-FFF2-40B4-BE49-F238E27FC236}">
              <a16:creationId xmlns:a16="http://schemas.microsoft.com/office/drawing/2014/main" id="{F0294146-418A-44A1-B410-71024198B8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4" name="Text Box 7">
          <a:extLst>
            <a:ext uri="{FF2B5EF4-FFF2-40B4-BE49-F238E27FC236}">
              <a16:creationId xmlns:a16="http://schemas.microsoft.com/office/drawing/2014/main" id="{DF0ADFA1-B6DF-4F10-84C9-44E498D1E8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5" name="Text Box 7">
          <a:extLst>
            <a:ext uri="{FF2B5EF4-FFF2-40B4-BE49-F238E27FC236}">
              <a16:creationId xmlns:a16="http://schemas.microsoft.com/office/drawing/2014/main" id="{399B41A9-233A-4ABE-9654-6B6B6F3292F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6" name="Text Box 7">
          <a:extLst>
            <a:ext uri="{FF2B5EF4-FFF2-40B4-BE49-F238E27FC236}">
              <a16:creationId xmlns:a16="http://schemas.microsoft.com/office/drawing/2014/main" id="{64D354BB-946B-41B1-9D01-94BB5BEAB4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7" name="Text Box 7">
          <a:extLst>
            <a:ext uri="{FF2B5EF4-FFF2-40B4-BE49-F238E27FC236}">
              <a16:creationId xmlns:a16="http://schemas.microsoft.com/office/drawing/2014/main" id="{286908CD-8CF6-4DCB-954F-88362F8CFF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8" name="Text Box 7">
          <a:extLst>
            <a:ext uri="{FF2B5EF4-FFF2-40B4-BE49-F238E27FC236}">
              <a16:creationId xmlns:a16="http://schemas.microsoft.com/office/drawing/2014/main" id="{755180FF-C142-4BEE-AD72-43A12DA225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89" name="Text Box 7">
          <a:extLst>
            <a:ext uri="{FF2B5EF4-FFF2-40B4-BE49-F238E27FC236}">
              <a16:creationId xmlns:a16="http://schemas.microsoft.com/office/drawing/2014/main" id="{1870BE25-13C7-423C-AB0D-04A52A45D0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0" name="Text Box 7">
          <a:extLst>
            <a:ext uri="{FF2B5EF4-FFF2-40B4-BE49-F238E27FC236}">
              <a16:creationId xmlns:a16="http://schemas.microsoft.com/office/drawing/2014/main" id="{D5353B70-B5B2-4F9A-A976-8765DD1FA3F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1" name="Text Box 7">
          <a:extLst>
            <a:ext uri="{FF2B5EF4-FFF2-40B4-BE49-F238E27FC236}">
              <a16:creationId xmlns:a16="http://schemas.microsoft.com/office/drawing/2014/main" id="{709508BF-D14D-425A-94D6-E74A3FD313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2" name="Text Box 7">
          <a:extLst>
            <a:ext uri="{FF2B5EF4-FFF2-40B4-BE49-F238E27FC236}">
              <a16:creationId xmlns:a16="http://schemas.microsoft.com/office/drawing/2014/main" id="{7981A5AE-0AB6-4125-9DA9-D396DA44EA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3" name="Text Box 7">
          <a:extLst>
            <a:ext uri="{FF2B5EF4-FFF2-40B4-BE49-F238E27FC236}">
              <a16:creationId xmlns:a16="http://schemas.microsoft.com/office/drawing/2014/main" id="{D320FE6E-919B-4578-8622-B16822E4B3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4" name="Text Box 7">
          <a:extLst>
            <a:ext uri="{FF2B5EF4-FFF2-40B4-BE49-F238E27FC236}">
              <a16:creationId xmlns:a16="http://schemas.microsoft.com/office/drawing/2014/main" id="{8FA01FAF-4A5A-442D-8D66-1A9E140ADE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5" name="Text Box 7">
          <a:extLst>
            <a:ext uri="{FF2B5EF4-FFF2-40B4-BE49-F238E27FC236}">
              <a16:creationId xmlns:a16="http://schemas.microsoft.com/office/drawing/2014/main" id="{E20F8234-F9CB-4C77-99A1-A4B6FEC620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6" name="Text Box 7">
          <a:extLst>
            <a:ext uri="{FF2B5EF4-FFF2-40B4-BE49-F238E27FC236}">
              <a16:creationId xmlns:a16="http://schemas.microsoft.com/office/drawing/2014/main" id="{3DB40C5E-16DB-4654-8133-9052DB7D84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7" name="Text Box 7">
          <a:extLst>
            <a:ext uri="{FF2B5EF4-FFF2-40B4-BE49-F238E27FC236}">
              <a16:creationId xmlns:a16="http://schemas.microsoft.com/office/drawing/2014/main" id="{AEE6CD3A-724E-4286-9B7B-97489703FAC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8" name="Text Box 7">
          <a:extLst>
            <a:ext uri="{FF2B5EF4-FFF2-40B4-BE49-F238E27FC236}">
              <a16:creationId xmlns:a16="http://schemas.microsoft.com/office/drawing/2014/main" id="{A26CD203-4844-4D0D-9EA0-AA0EB7F4851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499" name="Text Box 7">
          <a:extLst>
            <a:ext uri="{FF2B5EF4-FFF2-40B4-BE49-F238E27FC236}">
              <a16:creationId xmlns:a16="http://schemas.microsoft.com/office/drawing/2014/main" id="{FE04D0B4-5A07-4333-B561-AA9E904B476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0" name="Text Box 7">
          <a:extLst>
            <a:ext uri="{FF2B5EF4-FFF2-40B4-BE49-F238E27FC236}">
              <a16:creationId xmlns:a16="http://schemas.microsoft.com/office/drawing/2014/main" id="{E5DE53EB-DF34-4521-8764-DE324148696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1" name="Text Box 7">
          <a:extLst>
            <a:ext uri="{FF2B5EF4-FFF2-40B4-BE49-F238E27FC236}">
              <a16:creationId xmlns:a16="http://schemas.microsoft.com/office/drawing/2014/main" id="{6A53A3CB-2A6F-4314-A4AB-DD0BA099D9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2" name="Text Box 7">
          <a:extLst>
            <a:ext uri="{FF2B5EF4-FFF2-40B4-BE49-F238E27FC236}">
              <a16:creationId xmlns:a16="http://schemas.microsoft.com/office/drawing/2014/main" id="{DD1E7906-C10F-4D0D-A0E1-F14318EBDF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3" name="Text Box 7">
          <a:extLst>
            <a:ext uri="{FF2B5EF4-FFF2-40B4-BE49-F238E27FC236}">
              <a16:creationId xmlns:a16="http://schemas.microsoft.com/office/drawing/2014/main" id="{7BE17427-C3BB-4BD7-8FA5-466CDED052A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4" name="Text Box 7">
          <a:extLst>
            <a:ext uri="{FF2B5EF4-FFF2-40B4-BE49-F238E27FC236}">
              <a16:creationId xmlns:a16="http://schemas.microsoft.com/office/drawing/2014/main" id="{A9172EFC-49FB-4A60-B5E6-22EFEA8B11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5" name="Text Box 7">
          <a:extLst>
            <a:ext uri="{FF2B5EF4-FFF2-40B4-BE49-F238E27FC236}">
              <a16:creationId xmlns:a16="http://schemas.microsoft.com/office/drawing/2014/main" id="{849EDE5E-DBAA-4E34-A926-C70B412E20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6" name="Text Box 7">
          <a:extLst>
            <a:ext uri="{FF2B5EF4-FFF2-40B4-BE49-F238E27FC236}">
              <a16:creationId xmlns:a16="http://schemas.microsoft.com/office/drawing/2014/main" id="{A894E9C1-103F-41AF-93B7-6E6442C6CC5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7" name="Text Box 7">
          <a:extLst>
            <a:ext uri="{FF2B5EF4-FFF2-40B4-BE49-F238E27FC236}">
              <a16:creationId xmlns:a16="http://schemas.microsoft.com/office/drawing/2014/main" id="{21D96EE6-270B-45FB-9867-EE004D11A3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8" name="Text Box 7">
          <a:extLst>
            <a:ext uri="{FF2B5EF4-FFF2-40B4-BE49-F238E27FC236}">
              <a16:creationId xmlns:a16="http://schemas.microsoft.com/office/drawing/2014/main" id="{4986199D-2982-44B5-A0AA-27C96EB318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09" name="Text Box 7">
          <a:extLst>
            <a:ext uri="{FF2B5EF4-FFF2-40B4-BE49-F238E27FC236}">
              <a16:creationId xmlns:a16="http://schemas.microsoft.com/office/drawing/2014/main" id="{05F5BA3F-7437-4F1E-8D6A-8A26C23F6D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0" name="Text Box 7">
          <a:extLst>
            <a:ext uri="{FF2B5EF4-FFF2-40B4-BE49-F238E27FC236}">
              <a16:creationId xmlns:a16="http://schemas.microsoft.com/office/drawing/2014/main" id="{7B58AF3D-1AA3-4DFD-90CA-54058811D1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1" name="Text Box 7">
          <a:extLst>
            <a:ext uri="{FF2B5EF4-FFF2-40B4-BE49-F238E27FC236}">
              <a16:creationId xmlns:a16="http://schemas.microsoft.com/office/drawing/2014/main" id="{C76D44BD-4C8A-4487-8561-612DA568E70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2" name="Text Box 7">
          <a:extLst>
            <a:ext uri="{FF2B5EF4-FFF2-40B4-BE49-F238E27FC236}">
              <a16:creationId xmlns:a16="http://schemas.microsoft.com/office/drawing/2014/main" id="{950F0B4A-F17E-46FF-9A03-9AE2CF826C9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3" name="Text Box 7">
          <a:extLst>
            <a:ext uri="{FF2B5EF4-FFF2-40B4-BE49-F238E27FC236}">
              <a16:creationId xmlns:a16="http://schemas.microsoft.com/office/drawing/2014/main" id="{FFF1AA13-09C7-4DAC-BE48-63FADD5DE5F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4" name="Text Box 7">
          <a:extLst>
            <a:ext uri="{FF2B5EF4-FFF2-40B4-BE49-F238E27FC236}">
              <a16:creationId xmlns:a16="http://schemas.microsoft.com/office/drawing/2014/main" id="{876E37A1-5359-49C4-9EC6-61AB50EB80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5" name="Text Box 7">
          <a:extLst>
            <a:ext uri="{FF2B5EF4-FFF2-40B4-BE49-F238E27FC236}">
              <a16:creationId xmlns:a16="http://schemas.microsoft.com/office/drawing/2014/main" id="{54A8DAD3-33F8-4F52-B6DE-E2E6D7E8A9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6" name="Text Box 7">
          <a:extLst>
            <a:ext uri="{FF2B5EF4-FFF2-40B4-BE49-F238E27FC236}">
              <a16:creationId xmlns:a16="http://schemas.microsoft.com/office/drawing/2014/main" id="{8551F743-DA76-4883-9ADA-510F5452FBF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7" name="Text Box 7">
          <a:extLst>
            <a:ext uri="{FF2B5EF4-FFF2-40B4-BE49-F238E27FC236}">
              <a16:creationId xmlns:a16="http://schemas.microsoft.com/office/drawing/2014/main" id="{D5AEC6B9-3CE3-4648-A8D4-61ECC7B6F4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8" name="Text Box 7">
          <a:extLst>
            <a:ext uri="{FF2B5EF4-FFF2-40B4-BE49-F238E27FC236}">
              <a16:creationId xmlns:a16="http://schemas.microsoft.com/office/drawing/2014/main" id="{2B754BB8-211B-4A3F-8D7F-D927629B21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19" name="Text Box 7">
          <a:extLst>
            <a:ext uri="{FF2B5EF4-FFF2-40B4-BE49-F238E27FC236}">
              <a16:creationId xmlns:a16="http://schemas.microsoft.com/office/drawing/2014/main" id="{178C0799-41C1-4BC0-A9E3-4733DF7963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0" name="Text Box 7">
          <a:extLst>
            <a:ext uri="{FF2B5EF4-FFF2-40B4-BE49-F238E27FC236}">
              <a16:creationId xmlns:a16="http://schemas.microsoft.com/office/drawing/2014/main" id="{CFD1BD9D-CEB2-4CA1-9A7A-BAC4F2BCB0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1" name="Text Box 7">
          <a:extLst>
            <a:ext uri="{FF2B5EF4-FFF2-40B4-BE49-F238E27FC236}">
              <a16:creationId xmlns:a16="http://schemas.microsoft.com/office/drawing/2014/main" id="{72A5355D-F89B-487D-81DA-C68D36913AA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2" name="Text Box 7">
          <a:extLst>
            <a:ext uri="{FF2B5EF4-FFF2-40B4-BE49-F238E27FC236}">
              <a16:creationId xmlns:a16="http://schemas.microsoft.com/office/drawing/2014/main" id="{6CB9FEEB-7227-42D3-95E1-BAA09AA5EC4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3" name="Text Box 7">
          <a:extLst>
            <a:ext uri="{FF2B5EF4-FFF2-40B4-BE49-F238E27FC236}">
              <a16:creationId xmlns:a16="http://schemas.microsoft.com/office/drawing/2014/main" id="{E2A6CE43-FC55-4B42-96F6-1FA8E128D6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4" name="Text Box 7">
          <a:extLst>
            <a:ext uri="{FF2B5EF4-FFF2-40B4-BE49-F238E27FC236}">
              <a16:creationId xmlns:a16="http://schemas.microsoft.com/office/drawing/2014/main" id="{28B39ADD-0DA0-4B46-B847-6D71C88558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5" name="Text Box 7">
          <a:extLst>
            <a:ext uri="{FF2B5EF4-FFF2-40B4-BE49-F238E27FC236}">
              <a16:creationId xmlns:a16="http://schemas.microsoft.com/office/drawing/2014/main" id="{3F9B3B3C-6F8E-445B-8CDE-7CE53C5637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6" name="Text Box 7">
          <a:extLst>
            <a:ext uri="{FF2B5EF4-FFF2-40B4-BE49-F238E27FC236}">
              <a16:creationId xmlns:a16="http://schemas.microsoft.com/office/drawing/2014/main" id="{FB97BB92-2B1C-4641-A26B-309B96B6A5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7" name="Text Box 7">
          <a:extLst>
            <a:ext uri="{FF2B5EF4-FFF2-40B4-BE49-F238E27FC236}">
              <a16:creationId xmlns:a16="http://schemas.microsoft.com/office/drawing/2014/main" id="{17FA0C23-97B5-4060-8550-B53CD0C9067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8" name="Text Box 7">
          <a:extLst>
            <a:ext uri="{FF2B5EF4-FFF2-40B4-BE49-F238E27FC236}">
              <a16:creationId xmlns:a16="http://schemas.microsoft.com/office/drawing/2014/main" id="{1F3841CE-DED1-4EBD-8D27-4A461153D42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29" name="Text Box 7">
          <a:extLst>
            <a:ext uri="{FF2B5EF4-FFF2-40B4-BE49-F238E27FC236}">
              <a16:creationId xmlns:a16="http://schemas.microsoft.com/office/drawing/2014/main" id="{00230B45-713A-4858-9BB5-4191E31E88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0" name="Text Box 7">
          <a:extLst>
            <a:ext uri="{FF2B5EF4-FFF2-40B4-BE49-F238E27FC236}">
              <a16:creationId xmlns:a16="http://schemas.microsoft.com/office/drawing/2014/main" id="{2CF2F550-B0E1-4F56-BC40-CBD1C2E055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1" name="Text Box 7">
          <a:extLst>
            <a:ext uri="{FF2B5EF4-FFF2-40B4-BE49-F238E27FC236}">
              <a16:creationId xmlns:a16="http://schemas.microsoft.com/office/drawing/2014/main" id="{28B7968E-B515-46BD-A4BD-6AA8F26612D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2" name="Text Box 7">
          <a:extLst>
            <a:ext uri="{FF2B5EF4-FFF2-40B4-BE49-F238E27FC236}">
              <a16:creationId xmlns:a16="http://schemas.microsoft.com/office/drawing/2014/main" id="{45F9AB20-CB00-4F0D-A3AF-E54C8FD057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3" name="Text Box 7">
          <a:extLst>
            <a:ext uri="{FF2B5EF4-FFF2-40B4-BE49-F238E27FC236}">
              <a16:creationId xmlns:a16="http://schemas.microsoft.com/office/drawing/2014/main" id="{D9FECC8C-98AE-4BF4-8869-51E52414F9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4" name="Text Box 7">
          <a:extLst>
            <a:ext uri="{FF2B5EF4-FFF2-40B4-BE49-F238E27FC236}">
              <a16:creationId xmlns:a16="http://schemas.microsoft.com/office/drawing/2014/main" id="{F3182CDA-4992-4715-90F2-C42933A1FD3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5" name="Text Box 7">
          <a:extLst>
            <a:ext uri="{FF2B5EF4-FFF2-40B4-BE49-F238E27FC236}">
              <a16:creationId xmlns:a16="http://schemas.microsoft.com/office/drawing/2014/main" id="{71AF4395-DDB9-4CE5-B053-8FE93E2AF20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6" name="Text Box 7">
          <a:extLst>
            <a:ext uri="{FF2B5EF4-FFF2-40B4-BE49-F238E27FC236}">
              <a16:creationId xmlns:a16="http://schemas.microsoft.com/office/drawing/2014/main" id="{D9102040-D22C-46AA-A257-4ECD85F441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7" name="Text Box 7">
          <a:extLst>
            <a:ext uri="{FF2B5EF4-FFF2-40B4-BE49-F238E27FC236}">
              <a16:creationId xmlns:a16="http://schemas.microsoft.com/office/drawing/2014/main" id="{91B20B0C-E715-44F4-B58B-7AAC6BC16C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8" name="Text Box 7">
          <a:extLst>
            <a:ext uri="{FF2B5EF4-FFF2-40B4-BE49-F238E27FC236}">
              <a16:creationId xmlns:a16="http://schemas.microsoft.com/office/drawing/2014/main" id="{C89700CD-9660-4611-B2F6-EE7218E149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39" name="Text Box 7">
          <a:extLst>
            <a:ext uri="{FF2B5EF4-FFF2-40B4-BE49-F238E27FC236}">
              <a16:creationId xmlns:a16="http://schemas.microsoft.com/office/drawing/2014/main" id="{D58DF2D9-0457-4031-9DF1-BB49B70849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0" name="Text Box 7">
          <a:extLst>
            <a:ext uri="{FF2B5EF4-FFF2-40B4-BE49-F238E27FC236}">
              <a16:creationId xmlns:a16="http://schemas.microsoft.com/office/drawing/2014/main" id="{D8D79ECC-3820-429A-86F1-F8A18924D5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1" name="Text Box 7">
          <a:extLst>
            <a:ext uri="{FF2B5EF4-FFF2-40B4-BE49-F238E27FC236}">
              <a16:creationId xmlns:a16="http://schemas.microsoft.com/office/drawing/2014/main" id="{5828B829-7A6C-430F-9943-3FD738D45BC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2" name="Text Box 7">
          <a:extLst>
            <a:ext uri="{FF2B5EF4-FFF2-40B4-BE49-F238E27FC236}">
              <a16:creationId xmlns:a16="http://schemas.microsoft.com/office/drawing/2014/main" id="{4C34D7CC-8FFE-4A08-B1F6-A3DCA1C967C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3" name="Text Box 7">
          <a:extLst>
            <a:ext uri="{FF2B5EF4-FFF2-40B4-BE49-F238E27FC236}">
              <a16:creationId xmlns:a16="http://schemas.microsoft.com/office/drawing/2014/main" id="{A6315C24-3372-47CB-A55B-1128762334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4" name="Text Box 7">
          <a:extLst>
            <a:ext uri="{FF2B5EF4-FFF2-40B4-BE49-F238E27FC236}">
              <a16:creationId xmlns:a16="http://schemas.microsoft.com/office/drawing/2014/main" id="{5A891919-41D0-4908-9421-DA6B8B1FC19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5" name="Text Box 7">
          <a:extLst>
            <a:ext uri="{FF2B5EF4-FFF2-40B4-BE49-F238E27FC236}">
              <a16:creationId xmlns:a16="http://schemas.microsoft.com/office/drawing/2014/main" id="{A5040CF1-BC81-4F0A-BE33-37EC71A21B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6" name="Text Box 7">
          <a:extLst>
            <a:ext uri="{FF2B5EF4-FFF2-40B4-BE49-F238E27FC236}">
              <a16:creationId xmlns:a16="http://schemas.microsoft.com/office/drawing/2014/main" id="{3C1B5258-3F72-47BE-B6D7-19AEB29647C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7" name="Text Box 7">
          <a:extLst>
            <a:ext uri="{FF2B5EF4-FFF2-40B4-BE49-F238E27FC236}">
              <a16:creationId xmlns:a16="http://schemas.microsoft.com/office/drawing/2014/main" id="{68CB0CE3-E108-4314-827A-C9EDE09BFB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8" name="Text Box 7">
          <a:extLst>
            <a:ext uri="{FF2B5EF4-FFF2-40B4-BE49-F238E27FC236}">
              <a16:creationId xmlns:a16="http://schemas.microsoft.com/office/drawing/2014/main" id="{F5A8376E-4398-42B4-8FFA-6DA561CBB70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49" name="Text Box 7">
          <a:extLst>
            <a:ext uri="{FF2B5EF4-FFF2-40B4-BE49-F238E27FC236}">
              <a16:creationId xmlns:a16="http://schemas.microsoft.com/office/drawing/2014/main" id="{95548369-474F-40F0-834A-101ACEAEFE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0" name="Text Box 7">
          <a:extLst>
            <a:ext uri="{FF2B5EF4-FFF2-40B4-BE49-F238E27FC236}">
              <a16:creationId xmlns:a16="http://schemas.microsoft.com/office/drawing/2014/main" id="{83961F2A-955E-4D2E-A3C4-FD20CDDE194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1" name="Text Box 7">
          <a:extLst>
            <a:ext uri="{FF2B5EF4-FFF2-40B4-BE49-F238E27FC236}">
              <a16:creationId xmlns:a16="http://schemas.microsoft.com/office/drawing/2014/main" id="{E5B3BEC7-311F-46E3-B4C6-1DFF54AADC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2" name="Text Box 7">
          <a:extLst>
            <a:ext uri="{FF2B5EF4-FFF2-40B4-BE49-F238E27FC236}">
              <a16:creationId xmlns:a16="http://schemas.microsoft.com/office/drawing/2014/main" id="{5DDCCDF7-650F-433E-9F0E-48B6942D7A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3" name="Text Box 7">
          <a:extLst>
            <a:ext uri="{FF2B5EF4-FFF2-40B4-BE49-F238E27FC236}">
              <a16:creationId xmlns:a16="http://schemas.microsoft.com/office/drawing/2014/main" id="{CAAFCC84-2FC5-4BB4-BAE4-0950EAD975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4" name="Text Box 7">
          <a:extLst>
            <a:ext uri="{FF2B5EF4-FFF2-40B4-BE49-F238E27FC236}">
              <a16:creationId xmlns:a16="http://schemas.microsoft.com/office/drawing/2014/main" id="{F3F6DA53-31A8-453B-901C-C756890210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5" name="Text Box 7">
          <a:extLst>
            <a:ext uri="{FF2B5EF4-FFF2-40B4-BE49-F238E27FC236}">
              <a16:creationId xmlns:a16="http://schemas.microsoft.com/office/drawing/2014/main" id="{B9B4F48E-D84F-4B1C-8005-2C508703A2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6" name="Text Box 7">
          <a:extLst>
            <a:ext uri="{FF2B5EF4-FFF2-40B4-BE49-F238E27FC236}">
              <a16:creationId xmlns:a16="http://schemas.microsoft.com/office/drawing/2014/main" id="{D88D5F2E-DE4B-4C4B-A493-7D51995C24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7" name="Text Box 7">
          <a:extLst>
            <a:ext uri="{FF2B5EF4-FFF2-40B4-BE49-F238E27FC236}">
              <a16:creationId xmlns:a16="http://schemas.microsoft.com/office/drawing/2014/main" id="{C68657CE-D9D3-46BB-A8BA-1BB01C62FB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8" name="Text Box 7">
          <a:extLst>
            <a:ext uri="{FF2B5EF4-FFF2-40B4-BE49-F238E27FC236}">
              <a16:creationId xmlns:a16="http://schemas.microsoft.com/office/drawing/2014/main" id="{19CE89D9-1568-4975-ACC5-E2511A212A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59" name="Text Box 7">
          <a:extLst>
            <a:ext uri="{FF2B5EF4-FFF2-40B4-BE49-F238E27FC236}">
              <a16:creationId xmlns:a16="http://schemas.microsoft.com/office/drawing/2014/main" id="{94BEC58F-3806-4E68-93F7-DF3CCFADB37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0" name="Text Box 7">
          <a:extLst>
            <a:ext uri="{FF2B5EF4-FFF2-40B4-BE49-F238E27FC236}">
              <a16:creationId xmlns:a16="http://schemas.microsoft.com/office/drawing/2014/main" id="{18A04C4B-3644-4E01-BE35-72EA8A3C44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1" name="Text Box 7">
          <a:extLst>
            <a:ext uri="{FF2B5EF4-FFF2-40B4-BE49-F238E27FC236}">
              <a16:creationId xmlns:a16="http://schemas.microsoft.com/office/drawing/2014/main" id="{23695BCA-17B6-4C0B-B4C0-078D587FED1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2" name="Text Box 7">
          <a:extLst>
            <a:ext uri="{FF2B5EF4-FFF2-40B4-BE49-F238E27FC236}">
              <a16:creationId xmlns:a16="http://schemas.microsoft.com/office/drawing/2014/main" id="{576FDB44-FCF8-42B0-93CB-DB388511D1F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3" name="Text Box 7">
          <a:extLst>
            <a:ext uri="{FF2B5EF4-FFF2-40B4-BE49-F238E27FC236}">
              <a16:creationId xmlns:a16="http://schemas.microsoft.com/office/drawing/2014/main" id="{D84F4543-1461-4118-9630-7345D10D816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4" name="Text Box 7">
          <a:extLst>
            <a:ext uri="{FF2B5EF4-FFF2-40B4-BE49-F238E27FC236}">
              <a16:creationId xmlns:a16="http://schemas.microsoft.com/office/drawing/2014/main" id="{16A93BD7-D69B-4D2B-A12F-DE53ACFEC4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5" name="Text Box 7">
          <a:extLst>
            <a:ext uri="{FF2B5EF4-FFF2-40B4-BE49-F238E27FC236}">
              <a16:creationId xmlns:a16="http://schemas.microsoft.com/office/drawing/2014/main" id="{F4508566-33F8-420C-9D3D-D8C3511702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7566" name="Text Box 7">
          <a:extLst>
            <a:ext uri="{FF2B5EF4-FFF2-40B4-BE49-F238E27FC236}">
              <a16:creationId xmlns:a16="http://schemas.microsoft.com/office/drawing/2014/main" id="{9F5A7BC3-45BA-4C44-A24B-7EC55F48F48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7" name="Text Box 7">
          <a:extLst>
            <a:ext uri="{FF2B5EF4-FFF2-40B4-BE49-F238E27FC236}">
              <a16:creationId xmlns:a16="http://schemas.microsoft.com/office/drawing/2014/main" id="{6C028AFB-1506-4625-8261-52BE9F2A4E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8" name="Text Box 7">
          <a:extLst>
            <a:ext uri="{FF2B5EF4-FFF2-40B4-BE49-F238E27FC236}">
              <a16:creationId xmlns:a16="http://schemas.microsoft.com/office/drawing/2014/main" id="{27901239-B567-48DA-B323-075263EB68B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69" name="Text Box 7">
          <a:extLst>
            <a:ext uri="{FF2B5EF4-FFF2-40B4-BE49-F238E27FC236}">
              <a16:creationId xmlns:a16="http://schemas.microsoft.com/office/drawing/2014/main" id="{95625AF1-8F8E-43BA-B56F-E2AFDA0B26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0" name="Text Box 7">
          <a:extLst>
            <a:ext uri="{FF2B5EF4-FFF2-40B4-BE49-F238E27FC236}">
              <a16:creationId xmlns:a16="http://schemas.microsoft.com/office/drawing/2014/main" id="{D14695CC-9763-4693-9AE4-3734E21DF7A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1" name="Text Box 7">
          <a:extLst>
            <a:ext uri="{FF2B5EF4-FFF2-40B4-BE49-F238E27FC236}">
              <a16:creationId xmlns:a16="http://schemas.microsoft.com/office/drawing/2014/main" id="{E788DE21-F111-47BF-8F9C-E02A229C64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2" name="Text Box 7">
          <a:extLst>
            <a:ext uri="{FF2B5EF4-FFF2-40B4-BE49-F238E27FC236}">
              <a16:creationId xmlns:a16="http://schemas.microsoft.com/office/drawing/2014/main" id="{316BC641-DA12-47F2-94C1-EA4858A475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3" name="Text Box 7">
          <a:extLst>
            <a:ext uri="{FF2B5EF4-FFF2-40B4-BE49-F238E27FC236}">
              <a16:creationId xmlns:a16="http://schemas.microsoft.com/office/drawing/2014/main" id="{6142C2EA-89B1-4ACB-8037-5F2553BECCA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4" name="Text Box 7">
          <a:extLst>
            <a:ext uri="{FF2B5EF4-FFF2-40B4-BE49-F238E27FC236}">
              <a16:creationId xmlns:a16="http://schemas.microsoft.com/office/drawing/2014/main" id="{3C77F205-5F3A-4014-A0DD-8003175B7A1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5" name="Text Box 7">
          <a:extLst>
            <a:ext uri="{FF2B5EF4-FFF2-40B4-BE49-F238E27FC236}">
              <a16:creationId xmlns:a16="http://schemas.microsoft.com/office/drawing/2014/main" id="{45EDEB22-8593-4498-9F46-7184B54AEFD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6" name="Text Box 7">
          <a:extLst>
            <a:ext uri="{FF2B5EF4-FFF2-40B4-BE49-F238E27FC236}">
              <a16:creationId xmlns:a16="http://schemas.microsoft.com/office/drawing/2014/main" id="{720A3770-8888-4FCD-8CCC-55CFE40817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7" name="Text Box 7">
          <a:extLst>
            <a:ext uri="{FF2B5EF4-FFF2-40B4-BE49-F238E27FC236}">
              <a16:creationId xmlns:a16="http://schemas.microsoft.com/office/drawing/2014/main" id="{D1C5F88B-3033-4C45-8811-E98D46FF0D2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8" name="Text Box 7">
          <a:extLst>
            <a:ext uri="{FF2B5EF4-FFF2-40B4-BE49-F238E27FC236}">
              <a16:creationId xmlns:a16="http://schemas.microsoft.com/office/drawing/2014/main" id="{EACB99DA-4E5C-466F-B3B3-E5AA20F7B6B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79" name="Text Box 7">
          <a:extLst>
            <a:ext uri="{FF2B5EF4-FFF2-40B4-BE49-F238E27FC236}">
              <a16:creationId xmlns:a16="http://schemas.microsoft.com/office/drawing/2014/main" id="{29F6D11B-10C2-4498-B26B-75D11CD1DC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0" name="Text Box 7">
          <a:extLst>
            <a:ext uri="{FF2B5EF4-FFF2-40B4-BE49-F238E27FC236}">
              <a16:creationId xmlns:a16="http://schemas.microsoft.com/office/drawing/2014/main" id="{BEB88E37-1F31-4DA3-8902-94F42891CAD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1" name="Text Box 7">
          <a:extLst>
            <a:ext uri="{FF2B5EF4-FFF2-40B4-BE49-F238E27FC236}">
              <a16:creationId xmlns:a16="http://schemas.microsoft.com/office/drawing/2014/main" id="{1E7E2FC3-B63F-4523-8B4F-2261DA8706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2" name="Text Box 7">
          <a:extLst>
            <a:ext uri="{FF2B5EF4-FFF2-40B4-BE49-F238E27FC236}">
              <a16:creationId xmlns:a16="http://schemas.microsoft.com/office/drawing/2014/main" id="{5A29F256-A521-48C1-B189-BAB6B452AB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3" name="Text Box 7">
          <a:extLst>
            <a:ext uri="{FF2B5EF4-FFF2-40B4-BE49-F238E27FC236}">
              <a16:creationId xmlns:a16="http://schemas.microsoft.com/office/drawing/2014/main" id="{2C4B1B65-F2CE-4933-9805-48269C2730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4" name="Text Box 7">
          <a:extLst>
            <a:ext uri="{FF2B5EF4-FFF2-40B4-BE49-F238E27FC236}">
              <a16:creationId xmlns:a16="http://schemas.microsoft.com/office/drawing/2014/main" id="{F6959D59-9126-46C9-8315-EEF51C8A17F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5" name="Text Box 7">
          <a:extLst>
            <a:ext uri="{FF2B5EF4-FFF2-40B4-BE49-F238E27FC236}">
              <a16:creationId xmlns:a16="http://schemas.microsoft.com/office/drawing/2014/main" id="{9BF03F3B-77BE-46C3-84E6-277007CF780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6" name="Text Box 7">
          <a:extLst>
            <a:ext uri="{FF2B5EF4-FFF2-40B4-BE49-F238E27FC236}">
              <a16:creationId xmlns:a16="http://schemas.microsoft.com/office/drawing/2014/main" id="{64F69DC0-644D-48A2-9E2C-2FDF7EBF60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7" name="Text Box 7">
          <a:extLst>
            <a:ext uri="{FF2B5EF4-FFF2-40B4-BE49-F238E27FC236}">
              <a16:creationId xmlns:a16="http://schemas.microsoft.com/office/drawing/2014/main" id="{3C50AF41-24A3-4E60-8A85-3B02DEA47AD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8" name="Text Box 7">
          <a:extLst>
            <a:ext uri="{FF2B5EF4-FFF2-40B4-BE49-F238E27FC236}">
              <a16:creationId xmlns:a16="http://schemas.microsoft.com/office/drawing/2014/main" id="{C6B7EAE4-2A9B-46E4-B9A5-36FB741154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89" name="Text Box 7">
          <a:extLst>
            <a:ext uri="{FF2B5EF4-FFF2-40B4-BE49-F238E27FC236}">
              <a16:creationId xmlns:a16="http://schemas.microsoft.com/office/drawing/2014/main" id="{5C5F6DFC-5D03-466B-B53E-D72DE00C90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0" name="Text Box 7">
          <a:extLst>
            <a:ext uri="{FF2B5EF4-FFF2-40B4-BE49-F238E27FC236}">
              <a16:creationId xmlns:a16="http://schemas.microsoft.com/office/drawing/2014/main" id="{24C4709C-7829-4560-A056-7A157646486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1" name="Text Box 7">
          <a:extLst>
            <a:ext uri="{FF2B5EF4-FFF2-40B4-BE49-F238E27FC236}">
              <a16:creationId xmlns:a16="http://schemas.microsoft.com/office/drawing/2014/main" id="{521115C7-BBBE-408C-B8B2-C45019CC955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2" name="Text Box 7">
          <a:extLst>
            <a:ext uri="{FF2B5EF4-FFF2-40B4-BE49-F238E27FC236}">
              <a16:creationId xmlns:a16="http://schemas.microsoft.com/office/drawing/2014/main" id="{CFADD15D-7368-4D94-9923-7D59C70475A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3" name="Text Box 7">
          <a:extLst>
            <a:ext uri="{FF2B5EF4-FFF2-40B4-BE49-F238E27FC236}">
              <a16:creationId xmlns:a16="http://schemas.microsoft.com/office/drawing/2014/main" id="{66D4E0D1-B25D-4E73-BF6C-53CD8AFEFE6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4" name="Text Box 7">
          <a:extLst>
            <a:ext uri="{FF2B5EF4-FFF2-40B4-BE49-F238E27FC236}">
              <a16:creationId xmlns:a16="http://schemas.microsoft.com/office/drawing/2014/main" id="{3E5063A1-7EBC-4A9C-B0E1-DC85129BCF4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5" name="Text Box 7">
          <a:extLst>
            <a:ext uri="{FF2B5EF4-FFF2-40B4-BE49-F238E27FC236}">
              <a16:creationId xmlns:a16="http://schemas.microsoft.com/office/drawing/2014/main" id="{8EF0F0B9-C63B-4CF1-9C1D-888972F03A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6" name="Text Box 7">
          <a:extLst>
            <a:ext uri="{FF2B5EF4-FFF2-40B4-BE49-F238E27FC236}">
              <a16:creationId xmlns:a16="http://schemas.microsoft.com/office/drawing/2014/main" id="{FB092A71-8B15-4F0B-A995-B207F3BA9D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7" name="Text Box 7">
          <a:extLst>
            <a:ext uri="{FF2B5EF4-FFF2-40B4-BE49-F238E27FC236}">
              <a16:creationId xmlns:a16="http://schemas.microsoft.com/office/drawing/2014/main" id="{F92A3570-9DB1-4B82-826A-AEBC54C05B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8" name="Text Box 7">
          <a:extLst>
            <a:ext uri="{FF2B5EF4-FFF2-40B4-BE49-F238E27FC236}">
              <a16:creationId xmlns:a16="http://schemas.microsoft.com/office/drawing/2014/main" id="{BC41500E-69FF-4C29-B464-F27D045820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599" name="Text Box 7">
          <a:extLst>
            <a:ext uri="{FF2B5EF4-FFF2-40B4-BE49-F238E27FC236}">
              <a16:creationId xmlns:a16="http://schemas.microsoft.com/office/drawing/2014/main" id="{88E5FA18-FD44-4C4E-8537-864C1460CDA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0" name="Text Box 7">
          <a:extLst>
            <a:ext uri="{FF2B5EF4-FFF2-40B4-BE49-F238E27FC236}">
              <a16:creationId xmlns:a16="http://schemas.microsoft.com/office/drawing/2014/main" id="{A5A6CF0A-A146-4EC7-8884-266EA260D05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1" name="Text Box 7">
          <a:extLst>
            <a:ext uri="{FF2B5EF4-FFF2-40B4-BE49-F238E27FC236}">
              <a16:creationId xmlns:a16="http://schemas.microsoft.com/office/drawing/2014/main" id="{AA725F3C-45C2-4BE4-9C69-88FA2A0178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2" name="Text Box 7">
          <a:extLst>
            <a:ext uri="{FF2B5EF4-FFF2-40B4-BE49-F238E27FC236}">
              <a16:creationId xmlns:a16="http://schemas.microsoft.com/office/drawing/2014/main" id="{56ABA9C0-0857-49CD-BF54-1F59CB9C69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3" name="Text Box 7">
          <a:extLst>
            <a:ext uri="{FF2B5EF4-FFF2-40B4-BE49-F238E27FC236}">
              <a16:creationId xmlns:a16="http://schemas.microsoft.com/office/drawing/2014/main" id="{A8262AD3-B11A-40D8-AF6C-D67668A39C6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4" name="Text Box 7">
          <a:extLst>
            <a:ext uri="{FF2B5EF4-FFF2-40B4-BE49-F238E27FC236}">
              <a16:creationId xmlns:a16="http://schemas.microsoft.com/office/drawing/2014/main" id="{E15F6DF4-ADD1-4CAB-9545-76524240558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5" name="Text Box 7">
          <a:extLst>
            <a:ext uri="{FF2B5EF4-FFF2-40B4-BE49-F238E27FC236}">
              <a16:creationId xmlns:a16="http://schemas.microsoft.com/office/drawing/2014/main" id="{82D4AAF1-171B-420B-BC37-FA94F981A73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6" name="Text Box 7">
          <a:extLst>
            <a:ext uri="{FF2B5EF4-FFF2-40B4-BE49-F238E27FC236}">
              <a16:creationId xmlns:a16="http://schemas.microsoft.com/office/drawing/2014/main" id="{80BC13E3-72F5-43DD-BE92-C98E0DC9C4F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7" name="Text Box 7">
          <a:extLst>
            <a:ext uri="{FF2B5EF4-FFF2-40B4-BE49-F238E27FC236}">
              <a16:creationId xmlns:a16="http://schemas.microsoft.com/office/drawing/2014/main" id="{6F287492-E1FC-4400-8ABF-FB7EBAD0AF3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8" name="Text Box 7">
          <a:extLst>
            <a:ext uri="{FF2B5EF4-FFF2-40B4-BE49-F238E27FC236}">
              <a16:creationId xmlns:a16="http://schemas.microsoft.com/office/drawing/2014/main" id="{F99C8658-228A-43F7-AB25-3C67D8D8097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09" name="Text Box 7">
          <a:extLst>
            <a:ext uri="{FF2B5EF4-FFF2-40B4-BE49-F238E27FC236}">
              <a16:creationId xmlns:a16="http://schemas.microsoft.com/office/drawing/2014/main" id="{B40E34B7-A2FB-4C10-B668-8D79FB37154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0" name="Text Box 7">
          <a:extLst>
            <a:ext uri="{FF2B5EF4-FFF2-40B4-BE49-F238E27FC236}">
              <a16:creationId xmlns:a16="http://schemas.microsoft.com/office/drawing/2014/main" id="{FC318301-57A2-4F9B-8F14-2BFEDF1238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1" name="Text Box 7">
          <a:extLst>
            <a:ext uri="{FF2B5EF4-FFF2-40B4-BE49-F238E27FC236}">
              <a16:creationId xmlns:a16="http://schemas.microsoft.com/office/drawing/2014/main" id="{8CF8B2A1-56D5-4102-B038-04693FF7D0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2" name="Text Box 7">
          <a:extLst>
            <a:ext uri="{FF2B5EF4-FFF2-40B4-BE49-F238E27FC236}">
              <a16:creationId xmlns:a16="http://schemas.microsoft.com/office/drawing/2014/main" id="{DCE9B444-EAA1-4EF2-920C-0BD51B7F0C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3" name="Text Box 7">
          <a:extLst>
            <a:ext uri="{FF2B5EF4-FFF2-40B4-BE49-F238E27FC236}">
              <a16:creationId xmlns:a16="http://schemas.microsoft.com/office/drawing/2014/main" id="{D48A5D2B-E0AF-4873-A3E3-C0CA6E81F55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4" name="Text Box 7">
          <a:extLst>
            <a:ext uri="{FF2B5EF4-FFF2-40B4-BE49-F238E27FC236}">
              <a16:creationId xmlns:a16="http://schemas.microsoft.com/office/drawing/2014/main" id="{9762DAAD-F8F5-4E69-8E87-59733DBE90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5" name="Text Box 7">
          <a:extLst>
            <a:ext uri="{FF2B5EF4-FFF2-40B4-BE49-F238E27FC236}">
              <a16:creationId xmlns:a16="http://schemas.microsoft.com/office/drawing/2014/main" id="{79426606-5EFB-44CA-BEC6-88FCFB4CFE5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6" name="Text Box 7">
          <a:extLst>
            <a:ext uri="{FF2B5EF4-FFF2-40B4-BE49-F238E27FC236}">
              <a16:creationId xmlns:a16="http://schemas.microsoft.com/office/drawing/2014/main" id="{7519A71A-94BE-4594-B634-7D73FD05923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7" name="Text Box 7">
          <a:extLst>
            <a:ext uri="{FF2B5EF4-FFF2-40B4-BE49-F238E27FC236}">
              <a16:creationId xmlns:a16="http://schemas.microsoft.com/office/drawing/2014/main" id="{C607D738-EAA5-483B-90EF-F649207FBB0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8" name="Text Box 7">
          <a:extLst>
            <a:ext uri="{FF2B5EF4-FFF2-40B4-BE49-F238E27FC236}">
              <a16:creationId xmlns:a16="http://schemas.microsoft.com/office/drawing/2014/main" id="{18714259-AB62-4A1D-AB43-48B210DCAE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19" name="Text Box 7">
          <a:extLst>
            <a:ext uri="{FF2B5EF4-FFF2-40B4-BE49-F238E27FC236}">
              <a16:creationId xmlns:a16="http://schemas.microsoft.com/office/drawing/2014/main" id="{3AC37C28-32EA-42C8-9408-61024C6B84E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0" name="Text Box 7">
          <a:extLst>
            <a:ext uri="{FF2B5EF4-FFF2-40B4-BE49-F238E27FC236}">
              <a16:creationId xmlns:a16="http://schemas.microsoft.com/office/drawing/2014/main" id="{4442F5B7-207C-4037-8FEF-13C86D8CD9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1" name="Text Box 7">
          <a:extLst>
            <a:ext uri="{FF2B5EF4-FFF2-40B4-BE49-F238E27FC236}">
              <a16:creationId xmlns:a16="http://schemas.microsoft.com/office/drawing/2014/main" id="{23729A7C-0D6F-4B89-B3AC-4DDF13A6E0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2" name="Text Box 7">
          <a:extLst>
            <a:ext uri="{FF2B5EF4-FFF2-40B4-BE49-F238E27FC236}">
              <a16:creationId xmlns:a16="http://schemas.microsoft.com/office/drawing/2014/main" id="{929EFC55-0390-4993-B2A5-C9B3E21CD98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3" name="Text Box 7">
          <a:extLst>
            <a:ext uri="{FF2B5EF4-FFF2-40B4-BE49-F238E27FC236}">
              <a16:creationId xmlns:a16="http://schemas.microsoft.com/office/drawing/2014/main" id="{BDE9C120-C3F3-4FEB-B5C6-EE3EC44668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4" name="Text Box 7">
          <a:extLst>
            <a:ext uri="{FF2B5EF4-FFF2-40B4-BE49-F238E27FC236}">
              <a16:creationId xmlns:a16="http://schemas.microsoft.com/office/drawing/2014/main" id="{3159367A-0192-4A9A-9207-D03995B067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5" name="Text Box 7">
          <a:extLst>
            <a:ext uri="{FF2B5EF4-FFF2-40B4-BE49-F238E27FC236}">
              <a16:creationId xmlns:a16="http://schemas.microsoft.com/office/drawing/2014/main" id="{DB929C65-B669-4597-8E2A-8E1B3B664B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6" name="Text Box 7">
          <a:extLst>
            <a:ext uri="{FF2B5EF4-FFF2-40B4-BE49-F238E27FC236}">
              <a16:creationId xmlns:a16="http://schemas.microsoft.com/office/drawing/2014/main" id="{439A2E6F-C0CD-4CC8-8D35-6B3A87F65D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7" name="Text Box 7">
          <a:extLst>
            <a:ext uri="{FF2B5EF4-FFF2-40B4-BE49-F238E27FC236}">
              <a16:creationId xmlns:a16="http://schemas.microsoft.com/office/drawing/2014/main" id="{5F698DC3-AC51-45E8-81AF-AED2AE45BB7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8" name="Text Box 7">
          <a:extLst>
            <a:ext uri="{FF2B5EF4-FFF2-40B4-BE49-F238E27FC236}">
              <a16:creationId xmlns:a16="http://schemas.microsoft.com/office/drawing/2014/main" id="{870EACFD-B32B-4E78-BF27-E72BBEABD1F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29" name="Text Box 7">
          <a:extLst>
            <a:ext uri="{FF2B5EF4-FFF2-40B4-BE49-F238E27FC236}">
              <a16:creationId xmlns:a16="http://schemas.microsoft.com/office/drawing/2014/main" id="{F067D944-9AA5-4B7F-86DF-EF5DE560B1F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0" name="Text Box 7">
          <a:extLst>
            <a:ext uri="{FF2B5EF4-FFF2-40B4-BE49-F238E27FC236}">
              <a16:creationId xmlns:a16="http://schemas.microsoft.com/office/drawing/2014/main" id="{B80884B6-23A7-485C-9794-CA66BCF3155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1" name="Text Box 7">
          <a:extLst>
            <a:ext uri="{FF2B5EF4-FFF2-40B4-BE49-F238E27FC236}">
              <a16:creationId xmlns:a16="http://schemas.microsoft.com/office/drawing/2014/main" id="{53D7EFD7-F7E5-4B4C-8894-483D361AD9D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2" name="Text Box 7">
          <a:extLst>
            <a:ext uri="{FF2B5EF4-FFF2-40B4-BE49-F238E27FC236}">
              <a16:creationId xmlns:a16="http://schemas.microsoft.com/office/drawing/2014/main" id="{E514CBCE-3C98-4466-903B-C83773DC0A2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3" name="Text Box 7">
          <a:extLst>
            <a:ext uri="{FF2B5EF4-FFF2-40B4-BE49-F238E27FC236}">
              <a16:creationId xmlns:a16="http://schemas.microsoft.com/office/drawing/2014/main" id="{A9EF80E1-3B25-49BA-92FB-BCC023E000C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4" name="Text Box 7">
          <a:extLst>
            <a:ext uri="{FF2B5EF4-FFF2-40B4-BE49-F238E27FC236}">
              <a16:creationId xmlns:a16="http://schemas.microsoft.com/office/drawing/2014/main" id="{3E23C874-D894-40B9-934C-A97EB282ACE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5" name="Text Box 7">
          <a:extLst>
            <a:ext uri="{FF2B5EF4-FFF2-40B4-BE49-F238E27FC236}">
              <a16:creationId xmlns:a16="http://schemas.microsoft.com/office/drawing/2014/main" id="{9C75CEA9-6CD6-487E-B071-661D5628EF7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6" name="Text Box 7">
          <a:extLst>
            <a:ext uri="{FF2B5EF4-FFF2-40B4-BE49-F238E27FC236}">
              <a16:creationId xmlns:a16="http://schemas.microsoft.com/office/drawing/2014/main" id="{3DF116CA-42BD-49C6-9896-7F40770BA42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7" name="Text Box 7">
          <a:extLst>
            <a:ext uri="{FF2B5EF4-FFF2-40B4-BE49-F238E27FC236}">
              <a16:creationId xmlns:a16="http://schemas.microsoft.com/office/drawing/2014/main" id="{638EED46-7A7A-4EF8-921B-7AE139F85D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8" name="Text Box 7">
          <a:extLst>
            <a:ext uri="{FF2B5EF4-FFF2-40B4-BE49-F238E27FC236}">
              <a16:creationId xmlns:a16="http://schemas.microsoft.com/office/drawing/2014/main" id="{D0A7891F-CD73-4600-BA9A-E678E333B6E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39" name="Text Box 7">
          <a:extLst>
            <a:ext uri="{FF2B5EF4-FFF2-40B4-BE49-F238E27FC236}">
              <a16:creationId xmlns:a16="http://schemas.microsoft.com/office/drawing/2014/main" id="{844523D5-EB57-4F7C-A8D0-ABDF801FF91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0" name="Text Box 7">
          <a:extLst>
            <a:ext uri="{FF2B5EF4-FFF2-40B4-BE49-F238E27FC236}">
              <a16:creationId xmlns:a16="http://schemas.microsoft.com/office/drawing/2014/main" id="{ED198AB2-AE97-42DC-9B60-F59C2D58BE5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1" name="Text Box 7">
          <a:extLst>
            <a:ext uri="{FF2B5EF4-FFF2-40B4-BE49-F238E27FC236}">
              <a16:creationId xmlns:a16="http://schemas.microsoft.com/office/drawing/2014/main" id="{B1495181-6351-4C08-A129-BF6D22EEFAB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2" name="Text Box 7">
          <a:extLst>
            <a:ext uri="{FF2B5EF4-FFF2-40B4-BE49-F238E27FC236}">
              <a16:creationId xmlns:a16="http://schemas.microsoft.com/office/drawing/2014/main" id="{E5AA684E-D9BC-45C7-8489-F0B6939A6B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3" name="Text Box 7">
          <a:extLst>
            <a:ext uri="{FF2B5EF4-FFF2-40B4-BE49-F238E27FC236}">
              <a16:creationId xmlns:a16="http://schemas.microsoft.com/office/drawing/2014/main" id="{661A8B5D-66BA-45C3-849F-9EDDE5C8B6F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4" name="Text Box 7">
          <a:extLst>
            <a:ext uri="{FF2B5EF4-FFF2-40B4-BE49-F238E27FC236}">
              <a16:creationId xmlns:a16="http://schemas.microsoft.com/office/drawing/2014/main" id="{2D67521C-9A82-418D-B9B2-B438FD3D4BD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5" name="Text Box 7">
          <a:extLst>
            <a:ext uri="{FF2B5EF4-FFF2-40B4-BE49-F238E27FC236}">
              <a16:creationId xmlns:a16="http://schemas.microsoft.com/office/drawing/2014/main" id="{41A5105B-5E9B-4087-94B0-B8551F253A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6" name="Text Box 7">
          <a:extLst>
            <a:ext uri="{FF2B5EF4-FFF2-40B4-BE49-F238E27FC236}">
              <a16:creationId xmlns:a16="http://schemas.microsoft.com/office/drawing/2014/main" id="{63DF9EE1-5BA6-450C-9D7C-FDC302AFB81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7" name="Text Box 7">
          <a:extLst>
            <a:ext uri="{FF2B5EF4-FFF2-40B4-BE49-F238E27FC236}">
              <a16:creationId xmlns:a16="http://schemas.microsoft.com/office/drawing/2014/main" id="{F46E6D60-9CDA-4CFC-9F47-036D2A7515B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8" name="Text Box 7">
          <a:extLst>
            <a:ext uri="{FF2B5EF4-FFF2-40B4-BE49-F238E27FC236}">
              <a16:creationId xmlns:a16="http://schemas.microsoft.com/office/drawing/2014/main" id="{632881C5-9980-46A3-9D33-3C2676652A4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49" name="Text Box 7">
          <a:extLst>
            <a:ext uri="{FF2B5EF4-FFF2-40B4-BE49-F238E27FC236}">
              <a16:creationId xmlns:a16="http://schemas.microsoft.com/office/drawing/2014/main" id="{F5C2CAD9-5863-4712-A81F-43D7A0A87E9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0" name="Text Box 7">
          <a:extLst>
            <a:ext uri="{FF2B5EF4-FFF2-40B4-BE49-F238E27FC236}">
              <a16:creationId xmlns:a16="http://schemas.microsoft.com/office/drawing/2014/main" id="{6581FC89-32C2-4F22-88BB-4B4681C7D9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1" name="Text Box 7">
          <a:extLst>
            <a:ext uri="{FF2B5EF4-FFF2-40B4-BE49-F238E27FC236}">
              <a16:creationId xmlns:a16="http://schemas.microsoft.com/office/drawing/2014/main" id="{9D06791E-737B-4551-BB60-14995346964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2" name="Text Box 7">
          <a:extLst>
            <a:ext uri="{FF2B5EF4-FFF2-40B4-BE49-F238E27FC236}">
              <a16:creationId xmlns:a16="http://schemas.microsoft.com/office/drawing/2014/main" id="{3F126AD2-831E-459D-B7CB-418D181E02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3" name="Text Box 7">
          <a:extLst>
            <a:ext uri="{FF2B5EF4-FFF2-40B4-BE49-F238E27FC236}">
              <a16:creationId xmlns:a16="http://schemas.microsoft.com/office/drawing/2014/main" id="{901D3E15-5BD4-4789-8F6B-103D1B5ECB9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4" name="Text Box 7">
          <a:extLst>
            <a:ext uri="{FF2B5EF4-FFF2-40B4-BE49-F238E27FC236}">
              <a16:creationId xmlns:a16="http://schemas.microsoft.com/office/drawing/2014/main" id="{8188D00C-E5A3-43E4-AA45-BC21950C99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5" name="Text Box 7">
          <a:extLst>
            <a:ext uri="{FF2B5EF4-FFF2-40B4-BE49-F238E27FC236}">
              <a16:creationId xmlns:a16="http://schemas.microsoft.com/office/drawing/2014/main" id="{05C5ED73-2975-4D6C-B6A0-CB87F79132E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6" name="Text Box 7">
          <a:extLst>
            <a:ext uri="{FF2B5EF4-FFF2-40B4-BE49-F238E27FC236}">
              <a16:creationId xmlns:a16="http://schemas.microsoft.com/office/drawing/2014/main" id="{82CD9ECF-0532-4693-A4EC-2867D8A1DD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7" name="Text Box 7">
          <a:extLst>
            <a:ext uri="{FF2B5EF4-FFF2-40B4-BE49-F238E27FC236}">
              <a16:creationId xmlns:a16="http://schemas.microsoft.com/office/drawing/2014/main" id="{6F1EF913-3E1D-4DE7-B404-A2E8B260BB6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8" name="Text Box 7">
          <a:extLst>
            <a:ext uri="{FF2B5EF4-FFF2-40B4-BE49-F238E27FC236}">
              <a16:creationId xmlns:a16="http://schemas.microsoft.com/office/drawing/2014/main" id="{5E0B86F0-612C-4731-A59E-2FDB2DDED9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59" name="Text Box 7">
          <a:extLst>
            <a:ext uri="{FF2B5EF4-FFF2-40B4-BE49-F238E27FC236}">
              <a16:creationId xmlns:a16="http://schemas.microsoft.com/office/drawing/2014/main" id="{526A96F7-C357-4A76-97AC-0B34C457317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0" name="Text Box 7">
          <a:extLst>
            <a:ext uri="{FF2B5EF4-FFF2-40B4-BE49-F238E27FC236}">
              <a16:creationId xmlns:a16="http://schemas.microsoft.com/office/drawing/2014/main" id="{820CCAC1-1820-4BEB-AA51-5FB4A319E51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1" name="Text Box 7">
          <a:extLst>
            <a:ext uri="{FF2B5EF4-FFF2-40B4-BE49-F238E27FC236}">
              <a16:creationId xmlns:a16="http://schemas.microsoft.com/office/drawing/2014/main" id="{E20A6AF2-9017-4167-BEF8-47BE665C31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2" name="Text Box 7">
          <a:extLst>
            <a:ext uri="{FF2B5EF4-FFF2-40B4-BE49-F238E27FC236}">
              <a16:creationId xmlns:a16="http://schemas.microsoft.com/office/drawing/2014/main" id="{C6928770-105F-479E-AB66-77470AF7873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3" name="Text Box 7">
          <a:extLst>
            <a:ext uri="{FF2B5EF4-FFF2-40B4-BE49-F238E27FC236}">
              <a16:creationId xmlns:a16="http://schemas.microsoft.com/office/drawing/2014/main" id="{F59AF607-2318-41BE-AC9F-4CC7D68A2E5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4" name="Text Box 7">
          <a:extLst>
            <a:ext uri="{FF2B5EF4-FFF2-40B4-BE49-F238E27FC236}">
              <a16:creationId xmlns:a16="http://schemas.microsoft.com/office/drawing/2014/main" id="{0E764D6C-2E93-4CD6-A6DC-FC14CF43DE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5" name="Text Box 7">
          <a:extLst>
            <a:ext uri="{FF2B5EF4-FFF2-40B4-BE49-F238E27FC236}">
              <a16:creationId xmlns:a16="http://schemas.microsoft.com/office/drawing/2014/main" id="{9D64EEE6-8F1B-47A1-86BE-2DA36C2E6B9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6" name="Text Box 7">
          <a:extLst>
            <a:ext uri="{FF2B5EF4-FFF2-40B4-BE49-F238E27FC236}">
              <a16:creationId xmlns:a16="http://schemas.microsoft.com/office/drawing/2014/main" id="{F84589D4-0BAD-4AF6-BADB-047B575F13E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7" name="Text Box 7">
          <a:extLst>
            <a:ext uri="{FF2B5EF4-FFF2-40B4-BE49-F238E27FC236}">
              <a16:creationId xmlns:a16="http://schemas.microsoft.com/office/drawing/2014/main" id="{9C3AADF1-E481-476F-B296-AC2C8FAFD79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8" name="Text Box 7">
          <a:extLst>
            <a:ext uri="{FF2B5EF4-FFF2-40B4-BE49-F238E27FC236}">
              <a16:creationId xmlns:a16="http://schemas.microsoft.com/office/drawing/2014/main" id="{32428FC9-3C6F-40C8-AEDD-5BA37B496A5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69" name="Text Box 7">
          <a:extLst>
            <a:ext uri="{FF2B5EF4-FFF2-40B4-BE49-F238E27FC236}">
              <a16:creationId xmlns:a16="http://schemas.microsoft.com/office/drawing/2014/main" id="{99429F5D-B4EE-40C4-A262-0550E7510A3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0" name="Text Box 7">
          <a:extLst>
            <a:ext uri="{FF2B5EF4-FFF2-40B4-BE49-F238E27FC236}">
              <a16:creationId xmlns:a16="http://schemas.microsoft.com/office/drawing/2014/main" id="{10234862-5323-4B72-8CE6-5947E5BDA4E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1" name="Text Box 7">
          <a:extLst>
            <a:ext uri="{FF2B5EF4-FFF2-40B4-BE49-F238E27FC236}">
              <a16:creationId xmlns:a16="http://schemas.microsoft.com/office/drawing/2014/main" id="{EFB2CFB0-9691-4DAF-8DE4-D3CBC64BCB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2" name="Text Box 7">
          <a:extLst>
            <a:ext uri="{FF2B5EF4-FFF2-40B4-BE49-F238E27FC236}">
              <a16:creationId xmlns:a16="http://schemas.microsoft.com/office/drawing/2014/main" id="{42F0CAB6-0BF5-424E-9094-B2A7C09607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3" name="Text Box 7">
          <a:extLst>
            <a:ext uri="{FF2B5EF4-FFF2-40B4-BE49-F238E27FC236}">
              <a16:creationId xmlns:a16="http://schemas.microsoft.com/office/drawing/2014/main" id="{0A57CBBA-820E-40D1-A7E2-A0268128CC2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4" name="Text Box 7">
          <a:extLst>
            <a:ext uri="{FF2B5EF4-FFF2-40B4-BE49-F238E27FC236}">
              <a16:creationId xmlns:a16="http://schemas.microsoft.com/office/drawing/2014/main" id="{D2894793-82D1-4BA4-BE14-84FA970B8DF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5" name="Text Box 7">
          <a:extLst>
            <a:ext uri="{FF2B5EF4-FFF2-40B4-BE49-F238E27FC236}">
              <a16:creationId xmlns:a16="http://schemas.microsoft.com/office/drawing/2014/main" id="{14B66753-F01E-48C0-86C6-6902DD3DFDF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6" name="Text Box 7">
          <a:extLst>
            <a:ext uri="{FF2B5EF4-FFF2-40B4-BE49-F238E27FC236}">
              <a16:creationId xmlns:a16="http://schemas.microsoft.com/office/drawing/2014/main" id="{73685661-E83A-48CD-9E55-C54FB10E85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7" name="Text Box 7">
          <a:extLst>
            <a:ext uri="{FF2B5EF4-FFF2-40B4-BE49-F238E27FC236}">
              <a16:creationId xmlns:a16="http://schemas.microsoft.com/office/drawing/2014/main" id="{7C826B19-174E-4256-8454-6ED0C2F7EE9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8" name="Text Box 7">
          <a:extLst>
            <a:ext uri="{FF2B5EF4-FFF2-40B4-BE49-F238E27FC236}">
              <a16:creationId xmlns:a16="http://schemas.microsoft.com/office/drawing/2014/main" id="{3EB1771E-CC98-4270-B470-297FCB51409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79" name="Text Box 7">
          <a:extLst>
            <a:ext uri="{FF2B5EF4-FFF2-40B4-BE49-F238E27FC236}">
              <a16:creationId xmlns:a16="http://schemas.microsoft.com/office/drawing/2014/main" id="{A453E7EE-5802-4DAD-94C7-CEB4E2A9D88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0" name="Text Box 7">
          <a:extLst>
            <a:ext uri="{FF2B5EF4-FFF2-40B4-BE49-F238E27FC236}">
              <a16:creationId xmlns:a16="http://schemas.microsoft.com/office/drawing/2014/main" id="{BD71CA72-E38B-4687-BEAE-73342C12617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1" name="Text Box 7">
          <a:extLst>
            <a:ext uri="{FF2B5EF4-FFF2-40B4-BE49-F238E27FC236}">
              <a16:creationId xmlns:a16="http://schemas.microsoft.com/office/drawing/2014/main" id="{F4000554-54C5-4448-A194-7931BBCEE7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2" name="Text Box 7">
          <a:extLst>
            <a:ext uri="{FF2B5EF4-FFF2-40B4-BE49-F238E27FC236}">
              <a16:creationId xmlns:a16="http://schemas.microsoft.com/office/drawing/2014/main" id="{2C22E82C-0FCD-4263-87D8-776D55D974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3" name="Text Box 7">
          <a:extLst>
            <a:ext uri="{FF2B5EF4-FFF2-40B4-BE49-F238E27FC236}">
              <a16:creationId xmlns:a16="http://schemas.microsoft.com/office/drawing/2014/main" id="{3A4887A7-A85D-4685-B7A7-2A22640EB7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4" name="Text Box 7">
          <a:extLst>
            <a:ext uri="{FF2B5EF4-FFF2-40B4-BE49-F238E27FC236}">
              <a16:creationId xmlns:a16="http://schemas.microsoft.com/office/drawing/2014/main" id="{4F53C9A4-B92A-49C9-BD9F-00FA038BAD8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5" name="Text Box 7">
          <a:extLst>
            <a:ext uri="{FF2B5EF4-FFF2-40B4-BE49-F238E27FC236}">
              <a16:creationId xmlns:a16="http://schemas.microsoft.com/office/drawing/2014/main" id="{E6BDE9B4-D4BA-448C-ABF6-BA4A0FDAFDA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6" name="Text Box 7">
          <a:extLst>
            <a:ext uri="{FF2B5EF4-FFF2-40B4-BE49-F238E27FC236}">
              <a16:creationId xmlns:a16="http://schemas.microsoft.com/office/drawing/2014/main" id="{14DE3277-13A6-49D9-8A8A-30A5BF87A46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7" name="Text Box 7">
          <a:extLst>
            <a:ext uri="{FF2B5EF4-FFF2-40B4-BE49-F238E27FC236}">
              <a16:creationId xmlns:a16="http://schemas.microsoft.com/office/drawing/2014/main" id="{59446E8D-BDD1-4910-924A-C6AB2DDA0A1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8" name="Text Box 7">
          <a:extLst>
            <a:ext uri="{FF2B5EF4-FFF2-40B4-BE49-F238E27FC236}">
              <a16:creationId xmlns:a16="http://schemas.microsoft.com/office/drawing/2014/main" id="{23DB4F80-0231-46E4-A1B9-26A4D89838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89" name="Text Box 7">
          <a:extLst>
            <a:ext uri="{FF2B5EF4-FFF2-40B4-BE49-F238E27FC236}">
              <a16:creationId xmlns:a16="http://schemas.microsoft.com/office/drawing/2014/main" id="{1A32F7C0-28FD-46F4-967F-9BBF18BAFE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0" name="Text Box 7">
          <a:extLst>
            <a:ext uri="{FF2B5EF4-FFF2-40B4-BE49-F238E27FC236}">
              <a16:creationId xmlns:a16="http://schemas.microsoft.com/office/drawing/2014/main" id="{63743A95-C0D7-4BD2-BF29-3AD4AE83143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1" name="Text Box 7">
          <a:extLst>
            <a:ext uri="{FF2B5EF4-FFF2-40B4-BE49-F238E27FC236}">
              <a16:creationId xmlns:a16="http://schemas.microsoft.com/office/drawing/2014/main" id="{EEA9F1EF-49C7-4149-B3DC-B0240CB6B7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2" name="Text Box 7">
          <a:extLst>
            <a:ext uri="{FF2B5EF4-FFF2-40B4-BE49-F238E27FC236}">
              <a16:creationId xmlns:a16="http://schemas.microsoft.com/office/drawing/2014/main" id="{99757D7E-CE74-4C40-B129-7883E7C0F43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3" name="Text Box 7">
          <a:extLst>
            <a:ext uri="{FF2B5EF4-FFF2-40B4-BE49-F238E27FC236}">
              <a16:creationId xmlns:a16="http://schemas.microsoft.com/office/drawing/2014/main" id="{04E0264C-1309-4DA9-880D-3F9CA6877328}"/>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4" name="Text Box 7">
          <a:extLst>
            <a:ext uri="{FF2B5EF4-FFF2-40B4-BE49-F238E27FC236}">
              <a16:creationId xmlns:a16="http://schemas.microsoft.com/office/drawing/2014/main" id="{F6143705-3B74-4511-B3C7-1E04031CEEB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5" name="Text Box 7">
          <a:extLst>
            <a:ext uri="{FF2B5EF4-FFF2-40B4-BE49-F238E27FC236}">
              <a16:creationId xmlns:a16="http://schemas.microsoft.com/office/drawing/2014/main" id="{44B5CE37-0E49-4595-91D4-E70E1CCF33B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6" name="Text Box 7">
          <a:extLst>
            <a:ext uri="{FF2B5EF4-FFF2-40B4-BE49-F238E27FC236}">
              <a16:creationId xmlns:a16="http://schemas.microsoft.com/office/drawing/2014/main" id="{697EDF9A-B2E9-4507-A910-5DD83C1F6B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7" name="Text Box 7">
          <a:extLst>
            <a:ext uri="{FF2B5EF4-FFF2-40B4-BE49-F238E27FC236}">
              <a16:creationId xmlns:a16="http://schemas.microsoft.com/office/drawing/2014/main" id="{B9DAAA4F-3401-438E-91E1-032C5307C72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8" name="Text Box 7">
          <a:extLst>
            <a:ext uri="{FF2B5EF4-FFF2-40B4-BE49-F238E27FC236}">
              <a16:creationId xmlns:a16="http://schemas.microsoft.com/office/drawing/2014/main" id="{E7DDFCFB-FD0F-4488-A5A1-14467E7D8C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699" name="Text Box 7">
          <a:extLst>
            <a:ext uri="{FF2B5EF4-FFF2-40B4-BE49-F238E27FC236}">
              <a16:creationId xmlns:a16="http://schemas.microsoft.com/office/drawing/2014/main" id="{F9E1E577-11C6-4EB9-90E3-0E452BBF3DD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0" name="Text Box 7">
          <a:extLst>
            <a:ext uri="{FF2B5EF4-FFF2-40B4-BE49-F238E27FC236}">
              <a16:creationId xmlns:a16="http://schemas.microsoft.com/office/drawing/2014/main" id="{4AE250E8-1253-4860-93E1-82491CCC55CB}"/>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1" name="Text Box 7">
          <a:extLst>
            <a:ext uri="{FF2B5EF4-FFF2-40B4-BE49-F238E27FC236}">
              <a16:creationId xmlns:a16="http://schemas.microsoft.com/office/drawing/2014/main" id="{111D1C6F-1601-4830-9E33-31F90AC94B3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2" name="Text Box 7">
          <a:extLst>
            <a:ext uri="{FF2B5EF4-FFF2-40B4-BE49-F238E27FC236}">
              <a16:creationId xmlns:a16="http://schemas.microsoft.com/office/drawing/2014/main" id="{AB554DDF-98B1-4CF7-84BC-19151EF9BE7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3" name="Text Box 7">
          <a:extLst>
            <a:ext uri="{FF2B5EF4-FFF2-40B4-BE49-F238E27FC236}">
              <a16:creationId xmlns:a16="http://schemas.microsoft.com/office/drawing/2014/main" id="{BC14466C-F30D-452E-986F-BEAE7E13AF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4" name="Text Box 7">
          <a:extLst>
            <a:ext uri="{FF2B5EF4-FFF2-40B4-BE49-F238E27FC236}">
              <a16:creationId xmlns:a16="http://schemas.microsoft.com/office/drawing/2014/main" id="{1D791BC2-406F-4DD7-BC01-3B1FB5AD8E8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5" name="Text Box 7">
          <a:extLst>
            <a:ext uri="{FF2B5EF4-FFF2-40B4-BE49-F238E27FC236}">
              <a16:creationId xmlns:a16="http://schemas.microsoft.com/office/drawing/2014/main" id="{D19C2457-DAF2-4339-9B6A-CE246BA210E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6" name="Text Box 7">
          <a:extLst>
            <a:ext uri="{FF2B5EF4-FFF2-40B4-BE49-F238E27FC236}">
              <a16:creationId xmlns:a16="http://schemas.microsoft.com/office/drawing/2014/main" id="{7E11C4FB-54DF-49E2-B437-394640E05BD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7" name="Text Box 7">
          <a:extLst>
            <a:ext uri="{FF2B5EF4-FFF2-40B4-BE49-F238E27FC236}">
              <a16:creationId xmlns:a16="http://schemas.microsoft.com/office/drawing/2014/main" id="{D1226C7C-965D-478D-8813-69D9317D684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8" name="Text Box 7">
          <a:extLst>
            <a:ext uri="{FF2B5EF4-FFF2-40B4-BE49-F238E27FC236}">
              <a16:creationId xmlns:a16="http://schemas.microsoft.com/office/drawing/2014/main" id="{6BDC4AE1-5F24-4059-92C6-57D6D12F396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09" name="Text Box 7">
          <a:extLst>
            <a:ext uri="{FF2B5EF4-FFF2-40B4-BE49-F238E27FC236}">
              <a16:creationId xmlns:a16="http://schemas.microsoft.com/office/drawing/2014/main" id="{8F0E9E0D-A8CF-4BD4-A087-5620CA622EE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0" name="Text Box 7">
          <a:extLst>
            <a:ext uri="{FF2B5EF4-FFF2-40B4-BE49-F238E27FC236}">
              <a16:creationId xmlns:a16="http://schemas.microsoft.com/office/drawing/2014/main" id="{122312BE-8620-4100-8368-F3F82474F46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1" name="Text Box 7">
          <a:extLst>
            <a:ext uri="{FF2B5EF4-FFF2-40B4-BE49-F238E27FC236}">
              <a16:creationId xmlns:a16="http://schemas.microsoft.com/office/drawing/2014/main" id="{0A33CCA1-AD9B-4081-A9D3-656674F5A0B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2" name="Text Box 7">
          <a:extLst>
            <a:ext uri="{FF2B5EF4-FFF2-40B4-BE49-F238E27FC236}">
              <a16:creationId xmlns:a16="http://schemas.microsoft.com/office/drawing/2014/main" id="{0BFA10FF-DA39-40B5-8F24-BAEE71014E7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3" name="Text Box 7">
          <a:extLst>
            <a:ext uri="{FF2B5EF4-FFF2-40B4-BE49-F238E27FC236}">
              <a16:creationId xmlns:a16="http://schemas.microsoft.com/office/drawing/2014/main" id="{508E5B2E-7D77-4FC7-A5F6-8DECDBC44D2F}"/>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4" name="Text Box 7">
          <a:extLst>
            <a:ext uri="{FF2B5EF4-FFF2-40B4-BE49-F238E27FC236}">
              <a16:creationId xmlns:a16="http://schemas.microsoft.com/office/drawing/2014/main" id="{BDB3FBEE-E18D-429A-AF58-38F8996E6B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5" name="Text Box 7">
          <a:extLst>
            <a:ext uri="{FF2B5EF4-FFF2-40B4-BE49-F238E27FC236}">
              <a16:creationId xmlns:a16="http://schemas.microsoft.com/office/drawing/2014/main" id="{8DA53210-6495-4D0B-9544-72F9A9FB221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6" name="Text Box 7">
          <a:extLst>
            <a:ext uri="{FF2B5EF4-FFF2-40B4-BE49-F238E27FC236}">
              <a16:creationId xmlns:a16="http://schemas.microsoft.com/office/drawing/2014/main" id="{886073CE-054F-4005-9814-E9FCD882D85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7" name="Text Box 7">
          <a:extLst>
            <a:ext uri="{FF2B5EF4-FFF2-40B4-BE49-F238E27FC236}">
              <a16:creationId xmlns:a16="http://schemas.microsoft.com/office/drawing/2014/main" id="{65390213-FFDF-4BFB-B3F9-665FC440E9E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8" name="Text Box 7">
          <a:extLst>
            <a:ext uri="{FF2B5EF4-FFF2-40B4-BE49-F238E27FC236}">
              <a16:creationId xmlns:a16="http://schemas.microsoft.com/office/drawing/2014/main" id="{33B56820-51D4-45CB-AA4D-474668081AD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19" name="Text Box 7">
          <a:extLst>
            <a:ext uri="{FF2B5EF4-FFF2-40B4-BE49-F238E27FC236}">
              <a16:creationId xmlns:a16="http://schemas.microsoft.com/office/drawing/2014/main" id="{EDA89B3B-81E4-4E59-B0CF-48516DF0180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0" name="Text Box 7">
          <a:extLst>
            <a:ext uri="{FF2B5EF4-FFF2-40B4-BE49-F238E27FC236}">
              <a16:creationId xmlns:a16="http://schemas.microsoft.com/office/drawing/2014/main" id="{3BFF2162-35DE-463B-BA72-659178A3944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1" name="Text Box 7">
          <a:extLst>
            <a:ext uri="{FF2B5EF4-FFF2-40B4-BE49-F238E27FC236}">
              <a16:creationId xmlns:a16="http://schemas.microsoft.com/office/drawing/2014/main" id="{CB726491-2904-4DFB-826B-8A2033D102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2" name="Text Box 7">
          <a:extLst>
            <a:ext uri="{FF2B5EF4-FFF2-40B4-BE49-F238E27FC236}">
              <a16:creationId xmlns:a16="http://schemas.microsoft.com/office/drawing/2014/main" id="{214AA57A-72B8-4CCF-B05E-B3F37015A0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3" name="Text Box 7">
          <a:extLst>
            <a:ext uri="{FF2B5EF4-FFF2-40B4-BE49-F238E27FC236}">
              <a16:creationId xmlns:a16="http://schemas.microsoft.com/office/drawing/2014/main" id="{A16FFC2B-BF65-418A-8DCD-A2924B77B38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4" name="Text Box 7">
          <a:extLst>
            <a:ext uri="{FF2B5EF4-FFF2-40B4-BE49-F238E27FC236}">
              <a16:creationId xmlns:a16="http://schemas.microsoft.com/office/drawing/2014/main" id="{8EF4AD89-A42B-438A-9FBD-4225ABD727C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5" name="Text Box 7">
          <a:extLst>
            <a:ext uri="{FF2B5EF4-FFF2-40B4-BE49-F238E27FC236}">
              <a16:creationId xmlns:a16="http://schemas.microsoft.com/office/drawing/2014/main" id="{4E3F06A8-8075-4E6B-9E0B-82BE4A8B87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6" name="Text Box 7">
          <a:extLst>
            <a:ext uri="{FF2B5EF4-FFF2-40B4-BE49-F238E27FC236}">
              <a16:creationId xmlns:a16="http://schemas.microsoft.com/office/drawing/2014/main" id="{D6958C63-C03C-4BB7-9A92-82217BC663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7" name="Text Box 7">
          <a:extLst>
            <a:ext uri="{FF2B5EF4-FFF2-40B4-BE49-F238E27FC236}">
              <a16:creationId xmlns:a16="http://schemas.microsoft.com/office/drawing/2014/main" id="{029493E1-3DB3-4102-854A-8D86362E4AA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8" name="Text Box 7">
          <a:extLst>
            <a:ext uri="{FF2B5EF4-FFF2-40B4-BE49-F238E27FC236}">
              <a16:creationId xmlns:a16="http://schemas.microsoft.com/office/drawing/2014/main" id="{EE43808F-F551-4792-8D7A-58B19F232F8E}"/>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29" name="Text Box 7">
          <a:extLst>
            <a:ext uri="{FF2B5EF4-FFF2-40B4-BE49-F238E27FC236}">
              <a16:creationId xmlns:a16="http://schemas.microsoft.com/office/drawing/2014/main" id="{9F3110A0-B2F5-4B48-824B-C862BAA99D9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0" name="Text Box 7">
          <a:extLst>
            <a:ext uri="{FF2B5EF4-FFF2-40B4-BE49-F238E27FC236}">
              <a16:creationId xmlns:a16="http://schemas.microsoft.com/office/drawing/2014/main" id="{1D1C4127-D4F3-4DE4-8064-1E7DBACF281C}"/>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1" name="Text Box 7">
          <a:extLst>
            <a:ext uri="{FF2B5EF4-FFF2-40B4-BE49-F238E27FC236}">
              <a16:creationId xmlns:a16="http://schemas.microsoft.com/office/drawing/2014/main" id="{B1069547-D360-47D1-9F0A-439AADCE0C0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2" name="Text Box 7">
          <a:extLst>
            <a:ext uri="{FF2B5EF4-FFF2-40B4-BE49-F238E27FC236}">
              <a16:creationId xmlns:a16="http://schemas.microsoft.com/office/drawing/2014/main" id="{3C1C2F77-8367-4F91-B480-103DC044952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3" name="Text Box 7">
          <a:extLst>
            <a:ext uri="{FF2B5EF4-FFF2-40B4-BE49-F238E27FC236}">
              <a16:creationId xmlns:a16="http://schemas.microsoft.com/office/drawing/2014/main" id="{BD2E058D-534E-4F2A-A7B6-C9DC626F73A2}"/>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4" name="Text Box 7">
          <a:extLst>
            <a:ext uri="{FF2B5EF4-FFF2-40B4-BE49-F238E27FC236}">
              <a16:creationId xmlns:a16="http://schemas.microsoft.com/office/drawing/2014/main" id="{EF9920A0-FBB1-43B2-ABED-A9D3DF5443A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5" name="Text Box 7">
          <a:extLst>
            <a:ext uri="{FF2B5EF4-FFF2-40B4-BE49-F238E27FC236}">
              <a16:creationId xmlns:a16="http://schemas.microsoft.com/office/drawing/2014/main" id="{616BD853-F007-4E0E-9960-F2BD86F1D5E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6" name="Text Box 7">
          <a:extLst>
            <a:ext uri="{FF2B5EF4-FFF2-40B4-BE49-F238E27FC236}">
              <a16:creationId xmlns:a16="http://schemas.microsoft.com/office/drawing/2014/main" id="{7D4A9D91-1A32-456C-9689-BF6E9A42FDA1}"/>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7" name="Text Box 7">
          <a:extLst>
            <a:ext uri="{FF2B5EF4-FFF2-40B4-BE49-F238E27FC236}">
              <a16:creationId xmlns:a16="http://schemas.microsoft.com/office/drawing/2014/main" id="{C9511DF2-F5B9-41FD-BED4-F72C857BCF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8" name="Text Box 7">
          <a:extLst>
            <a:ext uri="{FF2B5EF4-FFF2-40B4-BE49-F238E27FC236}">
              <a16:creationId xmlns:a16="http://schemas.microsoft.com/office/drawing/2014/main" id="{4F706484-982A-40F1-96F7-E6BA685AEB8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39" name="Text Box 7">
          <a:extLst>
            <a:ext uri="{FF2B5EF4-FFF2-40B4-BE49-F238E27FC236}">
              <a16:creationId xmlns:a16="http://schemas.microsoft.com/office/drawing/2014/main" id="{02D0E63A-1240-4919-8FB7-EB5B953A1B1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0" name="Text Box 7">
          <a:extLst>
            <a:ext uri="{FF2B5EF4-FFF2-40B4-BE49-F238E27FC236}">
              <a16:creationId xmlns:a16="http://schemas.microsoft.com/office/drawing/2014/main" id="{DCA5F6ED-D732-43E8-B13E-D48B3F480FC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1" name="Text Box 7">
          <a:extLst>
            <a:ext uri="{FF2B5EF4-FFF2-40B4-BE49-F238E27FC236}">
              <a16:creationId xmlns:a16="http://schemas.microsoft.com/office/drawing/2014/main" id="{7BC35F8E-950B-4C00-965F-1CF273056FBA}"/>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2" name="Text Box 7">
          <a:extLst>
            <a:ext uri="{FF2B5EF4-FFF2-40B4-BE49-F238E27FC236}">
              <a16:creationId xmlns:a16="http://schemas.microsoft.com/office/drawing/2014/main" id="{3193F933-0D0C-43E5-9DA8-1BCB7D22C1B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3" name="Text Box 7">
          <a:extLst>
            <a:ext uri="{FF2B5EF4-FFF2-40B4-BE49-F238E27FC236}">
              <a16:creationId xmlns:a16="http://schemas.microsoft.com/office/drawing/2014/main" id="{AA3D24EB-4EAE-40E4-99CA-4F6EDB7EA289}"/>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4" name="Text Box 7">
          <a:extLst>
            <a:ext uri="{FF2B5EF4-FFF2-40B4-BE49-F238E27FC236}">
              <a16:creationId xmlns:a16="http://schemas.microsoft.com/office/drawing/2014/main" id="{484B02FB-3DA7-4B2A-8B73-A01CC44AC287}"/>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5" name="Text Box 7">
          <a:extLst>
            <a:ext uri="{FF2B5EF4-FFF2-40B4-BE49-F238E27FC236}">
              <a16:creationId xmlns:a16="http://schemas.microsoft.com/office/drawing/2014/main" id="{98881928-E7ED-42BF-A343-DFBE76869253}"/>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6" name="Text Box 7">
          <a:extLst>
            <a:ext uri="{FF2B5EF4-FFF2-40B4-BE49-F238E27FC236}">
              <a16:creationId xmlns:a16="http://schemas.microsoft.com/office/drawing/2014/main" id="{6C5FCE71-8DFD-4D68-BCC3-893A0A92BD80}"/>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7" name="Text Box 7">
          <a:extLst>
            <a:ext uri="{FF2B5EF4-FFF2-40B4-BE49-F238E27FC236}">
              <a16:creationId xmlns:a16="http://schemas.microsoft.com/office/drawing/2014/main" id="{4C270630-1D92-4E09-B202-62E38EF83694}"/>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193014</xdr:rowOff>
    </xdr:from>
    <xdr:to>
      <xdr:col>17</xdr:col>
      <xdr:colOff>0</xdr:colOff>
      <xdr:row>19</xdr:row>
      <xdr:rowOff>193014</xdr:rowOff>
    </xdr:to>
    <xdr:sp macro="[1]!mostrarControlesExistentes" textlink="">
      <xdr:nvSpPr>
        <xdr:cNvPr id="367748" name="Text Box 7">
          <a:extLst>
            <a:ext uri="{FF2B5EF4-FFF2-40B4-BE49-F238E27FC236}">
              <a16:creationId xmlns:a16="http://schemas.microsoft.com/office/drawing/2014/main" id="{B2E53314-CB5A-47BA-BAEF-DEE0BE4E9466}"/>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17</xdr:col>
      <xdr:colOff>0</xdr:colOff>
      <xdr:row>19</xdr:row>
      <xdr:rowOff>188478</xdr:rowOff>
    </xdr:from>
    <xdr:to>
      <xdr:col>17</xdr:col>
      <xdr:colOff>0</xdr:colOff>
      <xdr:row>19</xdr:row>
      <xdr:rowOff>188478</xdr:rowOff>
    </xdr:to>
    <xdr:sp macro="[1]!mostrarControlesExistentes" textlink="">
      <xdr:nvSpPr>
        <xdr:cNvPr id="367749" name="Text Box 7">
          <a:extLst>
            <a:ext uri="{FF2B5EF4-FFF2-40B4-BE49-F238E27FC236}">
              <a16:creationId xmlns:a16="http://schemas.microsoft.com/office/drawing/2014/main" id="{B1C84598-4EB8-4B6D-892C-E6FA0D8BECCD}"/>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16</xdr:col>
      <xdr:colOff>1159165</xdr:colOff>
      <xdr:row>18</xdr:row>
      <xdr:rowOff>200271</xdr:rowOff>
    </xdr:from>
    <xdr:to>
      <xdr:col>16</xdr:col>
      <xdr:colOff>1159165</xdr:colOff>
      <xdr:row>18</xdr:row>
      <xdr:rowOff>200271</xdr:rowOff>
    </xdr:to>
    <xdr:sp macro="[1]!mostrarControlesExistentes" textlink="">
      <xdr:nvSpPr>
        <xdr:cNvPr id="367750" name="Text Box 7">
          <a:extLst>
            <a:ext uri="{FF2B5EF4-FFF2-40B4-BE49-F238E27FC236}">
              <a16:creationId xmlns:a16="http://schemas.microsoft.com/office/drawing/2014/main" id="{6A410F06-CABF-4B1F-8EA1-5C9A1E4CCF35}"/>
            </a:ext>
          </a:extLst>
        </xdr:cNvPr>
        <xdr:cNvSpPr txBox="1"/>
      </xdr:nvSpPr>
      <xdr:spPr>
        <a:xfrm>
          <a:off x="4427147" y="2088942"/>
          <a:ext cx="336695" cy="37550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476250</xdr:colOff>
      <xdr:row>9</xdr:row>
      <xdr:rowOff>228600</xdr:rowOff>
    </xdr:from>
    <xdr:to>
      <xdr:col>5</xdr:col>
      <xdr:colOff>114300</xdr:colOff>
      <xdr:row>15</xdr:row>
      <xdr:rowOff>123825</xdr:rowOff>
    </xdr:to>
    <xdr:sp macro="" textlink="">
      <xdr:nvSpPr>
        <xdr:cNvPr id="324817" name="Line 23">
          <a:extLst>
            <a:ext uri="{FF2B5EF4-FFF2-40B4-BE49-F238E27FC236}">
              <a16:creationId xmlns:a16="http://schemas.microsoft.com/office/drawing/2014/main" id="{199AD066-B757-4107-8F43-A29D269CE487}"/>
            </a:ext>
          </a:extLst>
        </xdr:cNvPr>
        <xdr:cNvSpPr>
          <a:spLocks noChangeShapeType="1"/>
        </xdr:cNvSpPr>
      </xdr:nvSpPr>
      <xdr:spPr bwMode="auto">
        <a:xfrm>
          <a:off x="3162300" y="2466975"/>
          <a:ext cx="1162050" cy="12954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79375</xdr:colOff>
      <xdr:row>1</xdr:row>
      <xdr:rowOff>0</xdr:rowOff>
    </xdr:from>
    <xdr:to>
      <xdr:col>10</xdr:col>
      <xdr:colOff>298557</xdr:colOff>
      <xdr:row>4</xdr:row>
      <xdr:rowOff>76200</xdr:rowOff>
    </xdr:to>
    <xdr:sp macro="[0]!Ocultar" textlink="">
      <xdr:nvSpPr>
        <xdr:cNvPr id="7170" name="AutoShape 2">
          <a:extLst>
            <a:ext uri="{FF2B5EF4-FFF2-40B4-BE49-F238E27FC236}">
              <a16:creationId xmlns:a16="http://schemas.microsoft.com/office/drawing/2014/main" id="{7824B753-224C-4AF1-B2FD-179E59B1780E}"/>
            </a:ext>
          </a:extLst>
        </xdr:cNvPr>
        <xdr:cNvSpPr>
          <a:spLocks noChangeArrowheads="1"/>
        </xdr:cNvSpPr>
      </xdr:nvSpPr>
      <xdr:spPr bwMode="auto">
        <a:xfrm>
          <a:off x="7696200" y="161925"/>
          <a:ext cx="981075" cy="561975"/>
        </a:xfrm>
        <a:prstGeom prst="leftArrow">
          <a:avLst>
            <a:gd name="adj1" fmla="val 50000"/>
            <a:gd name="adj2" fmla="val 43644"/>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xdr:from>
      <xdr:col>2</xdr:col>
      <xdr:colOff>0</xdr:colOff>
      <xdr:row>8</xdr:row>
      <xdr:rowOff>9525</xdr:rowOff>
    </xdr:from>
    <xdr:to>
      <xdr:col>3</xdr:col>
      <xdr:colOff>0</xdr:colOff>
      <xdr:row>9</xdr:row>
      <xdr:rowOff>0</xdr:rowOff>
    </xdr:to>
    <xdr:sp macro="" textlink="">
      <xdr:nvSpPr>
        <xdr:cNvPr id="324819" name="Line 3">
          <a:extLst>
            <a:ext uri="{FF2B5EF4-FFF2-40B4-BE49-F238E27FC236}">
              <a16:creationId xmlns:a16="http://schemas.microsoft.com/office/drawing/2014/main" id="{0F47DB1E-D964-40D2-B9CD-EC39DDDF7FE7}"/>
            </a:ext>
          </a:extLst>
        </xdr:cNvPr>
        <xdr:cNvSpPr>
          <a:spLocks noChangeShapeType="1"/>
        </xdr:cNvSpPr>
      </xdr:nvSpPr>
      <xdr:spPr bwMode="auto">
        <a:xfrm>
          <a:off x="990600" y="1466850"/>
          <a:ext cx="1695450" cy="771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8</xdr:row>
      <xdr:rowOff>447675</xdr:rowOff>
    </xdr:from>
    <xdr:to>
      <xdr:col>3</xdr:col>
      <xdr:colOff>552450</xdr:colOff>
      <xdr:row>8</xdr:row>
      <xdr:rowOff>742950</xdr:rowOff>
    </xdr:to>
    <xdr:pic>
      <xdr:nvPicPr>
        <xdr:cNvPr id="324820" name="Picture 4">
          <a:extLst>
            <a:ext uri="{FF2B5EF4-FFF2-40B4-BE49-F238E27FC236}">
              <a16:creationId xmlns:a16="http://schemas.microsoft.com/office/drawing/2014/main" id="{BAF69678-93D9-4899-BF4D-457E3C2F9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4175" y="1905000"/>
          <a:ext cx="31432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295275</xdr:colOff>
      <xdr:row>8</xdr:row>
      <xdr:rowOff>447675</xdr:rowOff>
    </xdr:from>
    <xdr:to>
      <xdr:col>4</xdr:col>
      <xdr:colOff>533400</xdr:colOff>
      <xdr:row>8</xdr:row>
      <xdr:rowOff>742950</xdr:rowOff>
    </xdr:to>
    <xdr:pic>
      <xdr:nvPicPr>
        <xdr:cNvPr id="324821" name="Imagen 1" descr="C:\Users\lisbeth.aguirre.GOBIERNOBOGOTA\Downloads\HOJA.png">
          <a:extLst>
            <a:ext uri="{FF2B5EF4-FFF2-40B4-BE49-F238E27FC236}">
              <a16:creationId xmlns:a16="http://schemas.microsoft.com/office/drawing/2014/main" id="{66B7E7CC-5A3E-4792-86FB-30D7E9ADD7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43325" y="1905000"/>
          <a:ext cx="23812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200025</xdr:colOff>
      <xdr:row>8</xdr:row>
      <xdr:rowOff>428625</xdr:rowOff>
    </xdr:from>
    <xdr:to>
      <xdr:col>5</xdr:col>
      <xdr:colOff>590550</xdr:colOff>
      <xdr:row>8</xdr:row>
      <xdr:rowOff>723900</xdr:rowOff>
    </xdr:to>
    <xdr:pic>
      <xdr:nvPicPr>
        <xdr:cNvPr id="324822" name="Picture 6" descr="Seguridad Info">
          <a:extLst>
            <a:ext uri="{FF2B5EF4-FFF2-40B4-BE49-F238E27FC236}">
              <a16:creationId xmlns:a16="http://schemas.microsoft.com/office/drawing/2014/main" id="{D893949C-72C3-4329-A825-27BDEFCABE2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0075" y="1885950"/>
          <a:ext cx="39052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342900</xdr:colOff>
      <xdr:row>8</xdr:row>
      <xdr:rowOff>428625</xdr:rowOff>
    </xdr:from>
    <xdr:to>
      <xdr:col>6</xdr:col>
      <xdr:colOff>666750</xdr:colOff>
      <xdr:row>8</xdr:row>
      <xdr:rowOff>742950</xdr:rowOff>
    </xdr:to>
    <xdr:pic>
      <xdr:nvPicPr>
        <xdr:cNvPr id="324823" name="Imagen 12" descr="s&amp;so">
          <a:extLst>
            <a:ext uri="{FF2B5EF4-FFF2-40B4-BE49-F238E27FC236}">
              <a16:creationId xmlns:a16="http://schemas.microsoft.com/office/drawing/2014/main" id="{DEB6CD65-1BFB-47F5-A1C1-454899903C0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8778" t="8778" r="7634" b="8778"/>
        <a:stretch>
          <a:fillRect/>
        </a:stretch>
      </xdr:blipFill>
      <xdr:spPr bwMode="auto">
        <a:xfrm>
          <a:off x="5314950" y="1885950"/>
          <a:ext cx="3238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371475</xdr:colOff>
      <xdr:row>8</xdr:row>
      <xdr:rowOff>466725</xdr:rowOff>
    </xdr:from>
    <xdr:to>
      <xdr:col>7</xdr:col>
      <xdr:colOff>676275</xdr:colOff>
      <xdr:row>8</xdr:row>
      <xdr:rowOff>762000</xdr:rowOff>
    </xdr:to>
    <xdr:pic>
      <xdr:nvPicPr>
        <xdr:cNvPr id="324824" name="Picture 8">
          <a:extLst>
            <a:ext uri="{FF2B5EF4-FFF2-40B4-BE49-F238E27FC236}">
              <a16:creationId xmlns:a16="http://schemas.microsoft.com/office/drawing/2014/main" id="{7AE234DB-D21B-49E6-A9A5-7BCA7E6294C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43650" y="19240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574675</xdr:colOff>
      <xdr:row>8</xdr:row>
      <xdr:rowOff>47625</xdr:rowOff>
    </xdr:from>
    <xdr:to>
      <xdr:col>10</xdr:col>
      <xdr:colOff>523830</xdr:colOff>
      <xdr:row>9</xdr:row>
      <xdr:rowOff>9525</xdr:rowOff>
    </xdr:to>
    <xdr:sp macro="" textlink="">
      <xdr:nvSpPr>
        <xdr:cNvPr id="5129" name="AutoShape 9">
          <a:extLst>
            <a:ext uri="{FF2B5EF4-FFF2-40B4-BE49-F238E27FC236}">
              <a16:creationId xmlns:a16="http://schemas.microsoft.com/office/drawing/2014/main" id="{9FA935AB-A7A0-4469-A01C-881C56E7018F}"/>
            </a:ext>
          </a:extLst>
        </xdr:cNvPr>
        <xdr:cNvSpPr>
          <a:spLocks noChangeArrowheads="1"/>
        </xdr:cNvSpPr>
      </xdr:nvSpPr>
      <xdr:spPr bwMode="auto">
        <a:xfrm>
          <a:off x="7610475" y="1504950"/>
          <a:ext cx="1476375" cy="742950"/>
        </a:xfrm>
        <a:prstGeom prst="roundRect">
          <a:avLst>
            <a:gd name="adj" fmla="val 16667"/>
          </a:avLst>
        </a:prstGeom>
        <a:solidFill>
          <a:srgbClr val="339966"/>
        </a:solidFill>
        <a:ln w="9525">
          <a:solidFill>
            <a:srgbClr val="339966"/>
          </a:solidFill>
          <a:round/>
          <a:headEnd/>
          <a:tailEnd/>
        </a:ln>
      </xdr:spPr>
      <xdr:txBody>
        <a:bodyPr vertOverflow="clip" wrap="square" lIns="27432" tIns="22860" rIns="0" bIns="0" anchor="t" upright="1"/>
        <a:lstStyle/>
        <a:p>
          <a:pPr algn="l" rtl="0">
            <a:lnSpc>
              <a:spcPts val="900"/>
            </a:lnSpc>
            <a:defRPr sz="1000"/>
          </a:pPr>
          <a:r>
            <a:rPr lang="es-CO" sz="1000" b="0" i="0" u="none" strike="noStrike" baseline="0">
              <a:solidFill>
                <a:srgbClr val="FFFFFF"/>
              </a:solidFill>
              <a:latin typeface="Arial"/>
              <a:cs typeface="Arial"/>
            </a:rPr>
            <a:t>Afectación</a:t>
          </a:r>
        </a:p>
        <a:p>
          <a:pPr algn="l" rtl="0">
            <a:lnSpc>
              <a:spcPts val="800"/>
            </a:lnSpc>
            <a:defRPr sz="1000"/>
          </a:pPr>
          <a:r>
            <a:rPr lang="es-CO" sz="1000" b="0" i="0" u="none" strike="noStrike" baseline="0">
              <a:solidFill>
                <a:srgbClr val="FFFFFF"/>
              </a:solidFill>
              <a:latin typeface="Arial"/>
              <a:cs typeface="Arial"/>
            </a:rPr>
            <a:t>Daño           +    </a:t>
          </a:r>
          <a:r>
            <a:rPr lang="es-CO" sz="1000" b="1" i="0" u="none" strike="noStrike" baseline="0">
              <a:solidFill>
                <a:srgbClr val="FFFFFF"/>
              </a:solidFill>
              <a:latin typeface="Arial"/>
              <a:cs typeface="Arial"/>
            </a:rPr>
            <a:t>Área de </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Perjuicio            </a:t>
          </a:r>
          <a:r>
            <a:rPr lang="es-CO" sz="1000" b="1" i="0" u="none" strike="noStrike" baseline="0">
              <a:solidFill>
                <a:srgbClr val="FFFFFF"/>
              </a:solidFill>
              <a:latin typeface="Arial"/>
              <a:cs typeface="Arial"/>
            </a:rPr>
            <a:t>Impacto</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Deterioro</a:t>
          </a:r>
        </a:p>
        <a:p>
          <a:pPr algn="l" rtl="0">
            <a:lnSpc>
              <a:spcPts val="1000"/>
            </a:lnSpc>
            <a:defRPr sz="1000"/>
          </a:pPr>
          <a:endParaRPr lang="es-CO" sz="1000" b="0" i="0" u="none" strike="noStrike" baseline="0">
            <a:solidFill>
              <a:srgbClr val="FFFFFF"/>
            </a:solidFill>
            <a:latin typeface="Arial"/>
            <a:cs typeface="Arial"/>
          </a:endParaRPr>
        </a:p>
      </xdr:txBody>
    </xdr:sp>
    <xdr:clientData/>
  </xdr:twoCellAnchor>
  <xdr:twoCellAnchor editAs="oneCell">
    <xdr:from>
      <xdr:col>8</xdr:col>
      <xdr:colOff>720725</xdr:colOff>
      <xdr:row>7</xdr:row>
      <xdr:rowOff>47625</xdr:rowOff>
    </xdr:from>
    <xdr:to>
      <xdr:col>10</xdr:col>
      <xdr:colOff>463550</xdr:colOff>
      <xdr:row>7</xdr:row>
      <xdr:rowOff>231171</xdr:rowOff>
    </xdr:to>
    <xdr:sp macro="" textlink="">
      <xdr:nvSpPr>
        <xdr:cNvPr id="5130" name="Text Box 10">
          <a:extLst>
            <a:ext uri="{FF2B5EF4-FFF2-40B4-BE49-F238E27FC236}">
              <a16:creationId xmlns:a16="http://schemas.microsoft.com/office/drawing/2014/main" id="{479047E9-4DE9-4E1D-A797-16B57FAF980D}"/>
            </a:ext>
          </a:extLst>
        </xdr:cNvPr>
        <xdr:cNvSpPr txBox="1">
          <a:spLocks noChangeArrowheads="1"/>
        </xdr:cNvSpPr>
      </xdr:nvSpPr>
      <xdr:spPr bwMode="auto">
        <a:xfrm>
          <a:off x="7772400" y="1181100"/>
          <a:ext cx="1257300" cy="200025"/>
        </a:xfrm>
        <a:prstGeom prst="rect">
          <a:avLst/>
        </a:prstGeom>
        <a:noFill/>
        <a:ln>
          <a:noFill/>
        </a:ln>
        <a:extLst/>
      </xdr:spPr>
      <xdr:txBody>
        <a:bodyPr vertOverflow="clip" wrap="square" lIns="36576" tIns="27432" rIns="0" bIns="0" anchor="t" upright="1"/>
        <a:lstStyle/>
        <a:p>
          <a:pPr algn="l" rtl="0">
            <a:defRPr sz="1000"/>
          </a:pPr>
          <a:r>
            <a:rPr lang="es-CO" sz="1200" b="1" i="0" u="none" strike="noStrike" baseline="0">
              <a:solidFill>
                <a:srgbClr val="339966"/>
              </a:solidFill>
              <a:latin typeface="Arial"/>
              <a:cs typeface="Arial"/>
            </a:rPr>
            <a:t>Consecuencia</a:t>
          </a:r>
        </a:p>
      </xdr:txBody>
    </xdr:sp>
    <xdr:clientData/>
  </xdr:twoCellAnchor>
  <xdr:twoCellAnchor editAs="oneCell">
    <xdr:from>
      <xdr:col>4</xdr:col>
      <xdr:colOff>149225</xdr:colOff>
      <xdr:row>16</xdr:row>
      <xdr:rowOff>9525</xdr:rowOff>
    </xdr:from>
    <xdr:to>
      <xdr:col>6</xdr:col>
      <xdr:colOff>762156</xdr:colOff>
      <xdr:row>17</xdr:row>
      <xdr:rowOff>114300</xdr:rowOff>
    </xdr:to>
    <xdr:sp macro="" textlink="">
      <xdr:nvSpPr>
        <xdr:cNvPr id="5131" name="Text Box 11">
          <a:extLst>
            <a:ext uri="{FF2B5EF4-FFF2-40B4-BE49-F238E27FC236}">
              <a16:creationId xmlns:a16="http://schemas.microsoft.com/office/drawing/2014/main" id="{CF646A45-97D4-44BF-A71D-A5C29160FACE}"/>
            </a:ext>
          </a:extLst>
        </xdr:cNvPr>
        <xdr:cNvSpPr txBox="1">
          <a:spLocks noChangeArrowheads="1"/>
        </xdr:cNvSpPr>
      </xdr:nvSpPr>
      <xdr:spPr bwMode="auto">
        <a:xfrm>
          <a:off x="3600450" y="3810000"/>
          <a:ext cx="2143125" cy="2667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Evento</a:t>
          </a:r>
        </a:p>
      </xdr:txBody>
    </xdr:sp>
    <xdr:clientData/>
  </xdr:twoCellAnchor>
  <xdr:twoCellAnchor>
    <xdr:from>
      <xdr:col>6</xdr:col>
      <xdr:colOff>847725</xdr:colOff>
      <xdr:row>17</xdr:row>
      <xdr:rowOff>123825</xdr:rowOff>
    </xdr:from>
    <xdr:to>
      <xdr:col>9</xdr:col>
      <xdr:colOff>514350</xdr:colOff>
      <xdr:row>23</xdr:row>
      <xdr:rowOff>133350</xdr:rowOff>
    </xdr:to>
    <xdr:sp macro="" textlink="">
      <xdr:nvSpPr>
        <xdr:cNvPr id="5132" name="AutoShape 12">
          <a:extLst>
            <a:ext uri="{FF2B5EF4-FFF2-40B4-BE49-F238E27FC236}">
              <a16:creationId xmlns:a16="http://schemas.microsoft.com/office/drawing/2014/main" id="{E80E0CDD-B2DE-4DC8-889E-18701AA5F9AB}"/>
            </a:ext>
          </a:extLst>
        </xdr:cNvPr>
        <xdr:cNvSpPr>
          <a:spLocks noChangeArrowheads="1"/>
        </xdr:cNvSpPr>
      </xdr:nvSpPr>
      <xdr:spPr bwMode="auto">
        <a:xfrm>
          <a:off x="5838825" y="4086225"/>
          <a:ext cx="2476500"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lnSpc>
              <a:spcPts val="1100"/>
            </a:lnSpc>
            <a:defRPr sz="1000"/>
          </a:pPr>
          <a:r>
            <a:rPr lang="es-CO" sz="1000" b="0" i="0" u="none" strike="noStrike" baseline="0">
              <a:solidFill>
                <a:srgbClr val="000000"/>
              </a:solidFill>
              <a:latin typeface="Arial"/>
              <a:cs typeface="Arial"/>
            </a:rPr>
            <a:t>    </a:t>
          </a:r>
        </a:p>
        <a:p>
          <a:pPr algn="l" rtl="0">
            <a:lnSpc>
              <a:spcPts val="1100"/>
            </a:lnSpc>
            <a:defRPr sz="1000"/>
          </a:pPr>
          <a:endParaRPr lang="es-CO" sz="1000" b="0" i="0" u="none" strike="noStrike" baseline="0">
            <a:solidFill>
              <a:srgbClr val="000000"/>
            </a:solidFill>
            <a:latin typeface="Arial"/>
            <a:cs typeface="Arial"/>
          </a:endParaRPr>
        </a:p>
      </xdr:txBody>
    </xdr:sp>
    <xdr:clientData/>
  </xdr:twoCellAnchor>
  <xdr:twoCellAnchor>
    <xdr:from>
      <xdr:col>3</xdr:col>
      <xdr:colOff>276225</xdr:colOff>
      <xdr:row>9</xdr:row>
      <xdr:rowOff>9525</xdr:rowOff>
    </xdr:from>
    <xdr:to>
      <xdr:col>3</xdr:col>
      <xdr:colOff>542925</xdr:colOff>
      <xdr:row>10</xdr:row>
      <xdr:rowOff>0</xdr:rowOff>
    </xdr:to>
    <xdr:sp macro="" textlink="">
      <xdr:nvSpPr>
        <xdr:cNvPr id="5134" name="Oval 14">
          <a:extLst>
            <a:ext uri="{FF2B5EF4-FFF2-40B4-BE49-F238E27FC236}">
              <a16:creationId xmlns:a16="http://schemas.microsoft.com/office/drawing/2014/main" id="{D0CBC9E3-32CA-4733-94DF-DB0CD62A2A91}"/>
            </a:ext>
          </a:extLst>
        </xdr:cNvPr>
        <xdr:cNvSpPr>
          <a:spLocks noChangeArrowheads="1"/>
        </xdr:cNvSpPr>
      </xdr:nvSpPr>
      <xdr:spPr bwMode="auto">
        <a:xfrm>
          <a:off x="2971800" y="2247900"/>
          <a:ext cx="266700" cy="238125"/>
        </a:xfrm>
        <a:prstGeom prst="ellipse">
          <a:avLst/>
        </a:prstGeom>
        <a:solidFill>
          <a:srgbClr val="008080"/>
        </a:solidFill>
        <a:ln>
          <a:noFill/>
        </a:ln>
        <a:ex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e1</a:t>
          </a:r>
        </a:p>
      </xdr:txBody>
    </xdr:sp>
    <xdr:clientData/>
  </xdr:twoCellAnchor>
  <xdr:twoCellAnchor>
    <xdr:from>
      <xdr:col>6</xdr:col>
      <xdr:colOff>346075</xdr:colOff>
      <xdr:row>10</xdr:row>
      <xdr:rowOff>0</xdr:rowOff>
    </xdr:from>
    <xdr:to>
      <xdr:col>6</xdr:col>
      <xdr:colOff>612775</xdr:colOff>
      <xdr:row>10</xdr:row>
      <xdr:rowOff>238125</xdr:rowOff>
    </xdr:to>
    <xdr:sp macro="" textlink="">
      <xdr:nvSpPr>
        <xdr:cNvPr id="5135" name="Oval 15">
          <a:extLst>
            <a:ext uri="{FF2B5EF4-FFF2-40B4-BE49-F238E27FC236}">
              <a16:creationId xmlns:a16="http://schemas.microsoft.com/office/drawing/2014/main" id="{8B7EDC2B-529B-4DFD-B992-275DDC7E6A56}"/>
            </a:ext>
          </a:extLst>
        </xdr:cNvPr>
        <xdr:cNvSpPr>
          <a:spLocks noChangeArrowheads="1"/>
        </xdr:cNvSpPr>
      </xdr:nvSpPr>
      <xdr:spPr bwMode="auto">
        <a:xfrm>
          <a:off x="5334000" y="2486025"/>
          <a:ext cx="266700" cy="238125"/>
        </a:xfrm>
        <a:prstGeom prst="ellipse">
          <a:avLst/>
        </a:prstGeom>
        <a:solidFill>
          <a:srgbClr val="008080"/>
        </a:solidFill>
        <a:ln>
          <a:noFill/>
        </a:ln>
        <a:effectLst/>
        <a:ex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e2</a:t>
          </a:r>
        </a:p>
      </xdr:txBody>
    </xdr:sp>
    <xdr:clientData/>
  </xdr:twoCellAnchor>
  <xdr:twoCellAnchor>
    <xdr:from>
      <xdr:col>5</xdr:col>
      <xdr:colOff>234950</xdr:colOff>
      <xdr:row>11</xdr:row>
      <xdr:rowOff>0</xdr:rowOff>
    </xdr:from>
    <xdr:to>
      <xdr:col>5</xdr:col>
      <xdr:colOff>501650</xdr:colOff>
      <xdr:row>11</xdr:row>
      <xdr:rowOff>238125</xdr:rowOff>
    </xdr:to>
    <xdr:sp macro="" textlink="">
      <xdr:nvSpPr>
        <xdr:cNvPr id="5138" name="Oval 18">
          <a:extLst>
            <a:ext uri="{FF2B5EF4-FFF2-40B4-BE49-F238E27FC236}">
              <a16:creationId xmlns:a16="http://schemas.microsoft.com/office/drawing/2014/main" id="{AEAD4616-B9E9-4C85-9A2C-C932E71285A6}"/>
            </a:ext>
          </a:extLst>
        </xdr:cNvPr>
        <xdr:cNvSpPr>
          <a:spLocks noChangeArrowheads="1"/>
        </xdr:cNvSpPr>
      </xdr:nvSpPr>
      <xdr:spPr bwMode="auto">
        <a:xfrm>
          <a:off x="4467225" y="2733675"/>
          <a:ext cx="266700" cy="238125"/>
        </a:xfrm>
        <a:prstGeom prst="ellipse">
          <a:avLst/>
        </a:prstGeom>
        <a:solidFill>
          <a:srgbClr val="008080"/>
        </a:solidFill>
        <a:ln>
          <a:noFill/>
        </a:ln>
        <a:effectLst/>
        <a:ex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e3</a:t>
          </a:r>
        </a:p>
      </xdr:txBody>
    </xdr:sp>
    <xdr:clientData/>
  </xdr:twoCellAnchor>
  <xdr:twoCellAnchor>
    <xdr:from>
      <xdr:col>7</xdr:col>
      <xdr:colOff>415925</xdr:colOff>
      <xdr:row>13</xdr:row>
      <xdr:rowOff>0</xdr:rowOff>
    </xdr:from>
    <xdr:to>
      <xdr:col>7</xdr:col>
      <xdr:colOff>682625</xdr:colOff>
      <xdr:row>13</xdr:row>
      <xdr:rowOff>238125</xdr:rowOff>
    </xdr:to>
    <xdr:sp macro="" textlink="">
      <xdr:nvSpPr>
        <xdr:cNvPr id="5139" name="Oval 19">
          <a:extLst>
            <a:ext uri="{FF2B5EF4-FFF2-40B4-BE49-F238E27FC236}">
              <a16:creationId xmlns:a16="http://schemas.microsoft.com/office/drawing/2014/main" id="{278A738C-6093-44F4-8C53-EC27BC96BC03}"/>
            </a:ext>
          </a:extLst>
        </xdr:cNvPr>
        <xdr:cNvSpPr>
          <a:spLocks noChangeArrowheads="1"/>
        </xdr:cNvSpPr>
      </xdr:nvSpPr>
      <xdr:spPr bwMode="auto">
        <a:xfrm>
          <a:off x="6400800" y="3228975"/>
          <a:ext cx="266700" cy="238125"/>
        </a:xfrm>
        <a:prstGeom prst="ellipse">
          <a:avLst/>
        </a:prstGeom>
        <a:solidFill>
          <a:srgbClr val="008080"/>
        </a:solidFill>
        <a:ln>
          <a:noFill/>
        </a:ln>
        <a:effectLst/>
        <a:ex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e4</a:t>
          </a:r>
        </a:p>
      </xdr:txBody>
    </xdr:sp>
    <xdr:clientData/>
  </xdr:twoCellAnchor>
  <xdr:twoCellAnchor editAs="oneCell">
    <xdr:from>
      <xdr:col>7</xdr:col>
      <xdr:colOff>1028700</xdr:colOff>
      <xdr:row>8</xdr:row>
      <xdr:rowOff>152400</xdr:rowOff>
    </xdr:from>
    <xdr:to>
      <xdr:col>8</xdr:col>
      <xdr:colOff>542925</xdr:colOff>
      <xdr:row>8</xdr:row>
      <xdr:rowOff>723900</xdr:rowOff>
    </xdr:to>
    <xdr:pic>
      <xdr:nvPicPr>
        <xdr:cNvPr id="324833" name="Picture 22">
          <a:extLst>
            <a:ext uri="{FF2B5EF4-FFF2-40B4-BE49-F238E27FC236}">
              <a16:creationId xmlns:a16="http://schemas.microsoft.com/office/drawing/2014/main" id="{07B37DCB-530F-4C57-8BBB-5124C7E0CA47}"/>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000875" y="1609725"/>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361950</xdr:colOff>
      <xdr:row>11</xdr:row>
      <xdr:rowOff>228600</xdr:rowOff>
    </xdr:from>
    <xdr:to>
      <xdr:col>5</xdr:col>
      <xdr:colOff>361950</xdr:colOff>
      <xdr:row>15</xdr:row>
      <xdr:rowOff>28575</xdr:rowOff>
    </xdr:to>
    <xdr:sp macro="" textlink="">
      <xdr:nvSpPr>
        <xdr:cNvPr id="324834" name="Line 24">
          <a:extLst>
            <a:ext uri="{FF2B5EF4-FFF2-40B4-BE49-F238E27FC236}">
              <a16:creationId xmlns:a16="http://schemas.microsoft.com/office/drawing/2014/main" id="{81F90132-9432-463F-8FBA-42E331BDFD44}"/>
            </a:ext>
          </a:extLst>
        </xdr:cNvPr>
        <xdr:cNvSpPr>
          <a:spLocks noChangeShapeType="1"/>
        </xdr:cNvSpPr>
      </xdr:nvSpPr>
      <xdr:spPr bwMode="auto">
        <a:xfrm>
          <a:off x="4572000" y="2962275"/>
          <a:ext cx="0" cy="7048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666750</xdr:colOff>
      <xdr:row>10</xdr:row>
      <xdr:rowOff>238125</xdr:rowOff>
    </xdr:from>
    <xdr:to>
      <xdr:col>6</xdr:col>
      <xdr:colOff>485775</xdr:colOff>
      <xdr:row>15</xdr:row>
      <xdr:rowOff>66675</xdr:rowOff>
    </xdr:to>
    <xdr:sp macro="" textlink="">
      <xdr:nvSpPr>
        <xdr:cNvPr id="324835" name="Line 25">
          <a:extLst>
            <a:ext uri="{FF2B5EF4-FFF2-40B4-BE49-F238E27FC236}">
              <a16:creationId xmlns:a16="http://schemas.microsoft.com/office/drawing/2014/main" id="{35C7E2C9-8DFC-4F15-A882-D3338C173FBC}"/>
            </a:ext>
          </a:extLst>
        </xdr:cNvPr>
        <xdr:cNvSpPr>
          <a:spLocks noChangeShapeType="1"/>
        </xdr:cNvSpPr>
      </xdr:nvSpPr>
      <xdr:spPr bwMode="auto">
        <a:xfrm flipH="1">
          <a:off x="4876800" y="2724150"/>
          <a:ext cx="581025" cy="981075"/>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123825</xdr:colOff>
      <xdr:row>13</xdr:row>
      <xdr:rowOff>152400</xdr:rowOff>
    </xdr:from>
    <xdr:to>
      <xdr:col>7</xdr:col>
      <xdr:colOff>438150</xdr:colOff>
      <xdr:row>16</xdr:row>
      <xdr:rowOff>0</xdr:rowOff>
    </xdr:to>
    <xdr:sp macro="" textlink="">
      <xdr:nvSpPr>
        <xdr:cNvPr id="324836" name="Line 26">
          <a:extLst>
            <a:ext uri="{FF2B5EF4-FFF2-40B4-BE49-F238E27FC236}">
              <a16:creationId xmlns:a16="http://schemas.microsoft.com/office/drawing/2014/main" id="{8B681FF5-434E-4E3F-9EEA-D3DABC4D4FBE}"/>
            </a:ext>
          </a:extLst>
        </xdr:cNvPr>
        <xdr:cNvSpPr>
          <a:spLocks noChangeShapeType="1"/>
        </xdr:cNvSpPr>
      </xdr:nvSpPr>
      <xdr:spPr bwMode="auto">
        <a:xfrm flipH="1">
          <a:off x="5095875" y="3381375"/>
          <a:ext cx="1314450" cy="4191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1365250</xdr:colOff>
      <xdr:row>18</xdr:row>
      <xdr:rowOff>133350</xdr:rowOff>
    </xdr:from>
    <xdr:to>
      <xdr:col>4</xdr:col>
      <xdr:colOff>513960</xdr:colOff>
      <xdr:row>24</xdr:row>
      <xdr:rowOff>0</xdr:rowOff>
    </xdr:to>
    <xdr:sp macro="" textlink="">
      <xdr:nvSpPr>
        <xdr:cNvPr id="5147" name="Text Box 27">
          <a:extLst>
            <a:ext uri="{FF2B5EF4-FFF2-40B4-BE49-F238E27FC236}">
              <a16:creationId xmlns:a16="http://schemas.microsoft.com/office/drawing/2014/main" id="{B0DD1113-6D11-4638-AD30-5D09F1B9A83D}"/>
            </a:ext>
          </a:extLst>
        </xdr:cNvPr>
        <xdr:cNvSpPr txBox="1">
          <a:spLocks noChangeArrowheads="1"/>
        </xdr:cNvSpPr>
      </xdr:nvSpPr>
      <xdr:spPr bwMode="auto">
        <a:xfrm>
          <a:off x="2362200" y="4267200"/>
          <a:ext cx="1609725" cy="828675"/>
        </a:xfrm>
        <a:prstGeom prst="rect">
          <a:avLst/>
        </a:prstGeom>
        <a:noFill/>
        <a:ln>
          <a:noFill/>
        </a:ln>
        <a:extLst/>
      </xdr:spPr>
      <xdr:txBody>
        <a:bodyPr vertOverflow="clip" wrap="square" lIns="27432" tIns="22860" rIns="0" bIns="0" anchor="t" upright="1"/>
        <a:lstStyle/>
        <a:p>
          <a:pPr algn="l" rtl="0">
            <a:defRPr sz="1000"/>
          </a:pPr>
          <a:r>
            <a:rPr lang="es-CO" sz="900" b="0" i="1" u="none" strike="noStrike" baseline="0">
              <a:solidFill>
                <a:srgbClr val="000000"/>
              </a:solidFill>
              <a:latin typeface="Arial"/>
              <a:cs typeface="Arial"/>
            </a:rPr>
            <a:t>¿Qué </a:t>
          </a:r>
          <a:r>
            <a:rPr lang="es-CO" sz="900" b="1" i="1" u="none" strike="noStrike" baseline="0">
              <a:solidFill>
                <a:srgbClr val="000000"/>
              </a:solidFill>
              <a:latin typeface="Arial"/>
              <a:cs typeface="Arial"/>
            </a:rPr>
            <a:t>sucesos concreto </a:t>
          </a:r>
          <a:r>
            <a:rPr lang="es-CO" sz="900" b="0" i="1" u="none" strike="noStrike" baseline="0">
              <a:solidFill>
                <a:srgbClr val="000000"/>
              </a:solidFill>
              <a:latin typeface="Arial"/>
              <a:cs typeface="Arial"/>
            </a:rPr>
            <a:t>en un lugar y momento determinado</a:t>
          </a:r>
          <a:r>
            <a:rPr lang="es-CO" sz="900" b="1" i="1" u="none" strike="noStrike" baseline="0">
              <a:solidFill>
                <a:srgbClr val="000000"/>
              </a:solidFill>
              <a:latin typeface="Arial"/>
              <a:cs typeface="Arial"/>
            </a:rPr>
            <a:t> </a:t>
          </a:r>
          <a:r>
            <a:rPr lang="es-CO" sz="900" b="0" i="1" u="none" strike="noStrike" baseline="0">
              <a:solidFill>
                <a:srgbClr val="000000"/>
              </a:solidFill>
              <a:latin typeface="Arial"/>
              <a:cs typeface="Arial"/>
            </a:rPr>
            <a:t>pueden afectar negativamente un </a:t>
          </a:r>
          <a:r>
            <a:rPr lang="es-CO" sz="900" b="1" i="1" u="none" strike="noStrike" baseline="0">
              <a:solidFill>
                <a:srgbClr val="000000"/>
              </a:solidFill>
              <a:latin typeface="Arial"/>
              <a:cs typeface="Arial"/>
            </a:rPr>
            <a:t>área de impacto</a:t>
          </a:r>
          <a:r>
            <a:rPr lang="es-CO" sz="900" b="0" i="1" u="none" strike="noStrike" baseline="0">
              <a:solidFill>
                <a:srgbClr val="000000"/>
              </a:solidFill>
              <a:latin typeface="Arial"/>
              <a:cs typeface="Arial"/>
            </a:rPr>
            <a:t>?</a:t>
          </a:r>
        </a:p>
      </xdr:txBody>
    </xdr:sp>
    <xdr:clientData/>
  </xdr:twoCellAnchor>
  <xdr:oneCellAnchor>
    <xdr:from>
      <xdr:col>8</xdr:col>
      <xdr:colOff>9525</xdr:colOff>
      <xdr:row>18</xdr:row>
      <xdr:rowOff>95250</xdr:rowOff>
    </xdr:from>
    <xdr:ext cx="1171290" cy="712980"/>
    <xdr:sp macro="" textlink="">
      <xdr:nvSpPr>
        <xdr:cNvPr id="5148" name="Text Box 28">
          <a:extLst>
            <a:ext uri="{FF2B5EF4-FFF2-40B4-BE49-F238E27FC236}">
              <a16:creationId xmlns:a16="http://schemas.microsoft.com/office/drawing/2014/main" id="{C607886E-AFA2-4133-A5ED-D455EC13B2D8}"/>
            </a:ext>
          </a:extLst>
        </xdr:cNvPr>
        <xdr:cNvSpPr txBox="1">
          <a:spLocks noChangeArrowheads="1"/>
        </xdr:cNvSpPr>
      </xdr:nvSpPr>
      <xdr:spPr bwMode="auto">
        <a:xfrm>
          <a:off x="7058025" y="4229100"/>
          <a:ext cx="1153264" cy="617477"/>
        </a:xfrm>
        <a:prstGeom prst="rect">
          <a:avLst/>
        </a:prstGeom>
        <a:noFill/>
        <a:ln>
          <a:noFill/>
        </a:ln>
        <a:extLst/>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Condición</a:t>
          </a:r>
        </a:p>
        <a:p>
          <a:pPr algn="ctr" rtl="0">
            <a:defRPr sz="1000"/>
          </a:pPr>
          <a:r>
            <a:rPr lang="es-CO" sz="1100" b="1" i="0" u="none" strike="noStrike" baseline="0">
              <a:solidFill>
                <a:srgbClr val="FFFFFF"/>
              </a:solidFill>
              <a:latin typeface="Arial"/>
              <a:cs typeface="Arial"/>
            </a:rPr>
            <a:t>Del Control</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Ausencia/Inexistencia</a:t>
          </a:r>
        </a:p>
        <a:p>
          <a:pPr algn="ctr" rtl="0">
            <a:defRPr sz="1000"/>
          </a:pPr>
          <a:r>
            <a:rPr lang="es-CO" sz="900" b="0" i="0" u="none" strike="noStrike" baseline="0">
              <a:solidFill>
                <a:srgbClr val="FFFFFF"/>
              </a:solidFill>
              <a:latin typeface="Arial"/>
              <a:cs typeface="Arial"/>
            </a:rPr>
            <a:t>Vulnerabilidad</a:t>
          </a:r>
        </a:p>
      </xdr:txBody>
    </xdr:sp>
    <xdr:clientData/>
  </xdr:oneCellAnchor>
  <xdr:twoCellAnchor editAs="oneCell">
    <xdr:from>
      <xdr:col>7</xdr:col>
      <xdr:colOff>28575</xdr:colOff>
      <xdr:row>19</xdr:row>
      <xdr:rowOff>9525</xdr:rowOff>
    </xdr:from>
    <xdr:to>
      <xdr:col>7</xdr:col>
      <xdr:colOff>829083</xdr:colOff>
      <xdr:row>22</xdr:row>
      <xdr:rowOff>85881</xdr:rowOff>
    </xdr:to>
    <xdr:sp macro="" textlink="">
      <xdr:nvSpPr>
        <xdr:cNvPr id="5149" name="Text Box 29">
          <a:extLst>
            <a:ext uri="{FF2B5EF4-FFF2-40B4-BE49-F238E27FC236}">
              <a16:creationId xmlns:a16="http://schemas.microsoft.com/office/drawing/2014/main" id="{22274DC2-563B-4781-9F45-024C24BC4B7C}"/>
            </a:ext>
          </a:extLst>
        </xdr:cNvPr>
        <xdr:cNvSpPr txBox="1">
          <a:spLocks noChangeArrowheads="1"/>
        </xdr:cNvSpPr>
      </xdr:nvSpPr>
      <xdr:spPr bwMode="auto">
        <a:xfrm>
          <a:off x="6019800" y="4295775"/>
          <a:ext cx="790575" cy="5715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Fuente</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   Amenaza   /</a:t>
          </a:r>
        </a:p>
        <a:p>
          <a:pPr algn="ctr" rtl="0">
            <a:defRPr sz="1000"/>
          </a:pPr>
          <a:r>
            <a:rPr lang="es-CO" sz="900" b="0" i="0" u="none" strike="noStrike" baseline="0">
              <a:solidFill>
                <a:srgbClr val="FFFFFF"/>
              </a:solidFill>
              <a:latin typeface="Arial"/>
              <a:cs typeface="Arial"/>
            </a:rPr>
            <a:t>Peligro</a:t>
          </a:r>
        </a:p>
      </xdr:txBody>
    </xdr:sp>
    <xdr:clientData/>
  </xdr:twoCellAnchor>
  <xdr:oneCellAnchor>
    <xdr:from>
      <xdr:col>7</xdr:col>
      <xdr:colOff>908050</xdr:colOff>
      <xdr:row>20</xdr:row>
      <xdr:rowOff>0</xdr:rowOff>
    </xdr:from>
    <xdr:ext cx="123238" cy="218827"/>
    <xdr:sp macro="" textlink="">
      <xdr:nvSpPr>
        <xdr:cNvPr id="5150" name="Text Box 30">
          <a:extLst>
            <a:ext uri="{FF2B5EF4-FFF2-40B4-BE49-F238E27FC236}">
              <a16:creationId xmlns:a16="http://schemas.microsoft.com/office/drawing/2014/main" id="{DC99CCAE-2863-41B1-852F-B1D6FAFCCAED}"/>
            </a:ext>
          </a:extLst>
        </xdr:cNvPr>
        <xdr:cNvSpPr txBox="1">
          <a:spLocks noChangeArrowheads="1"/>
        </xdr:cNvSpPr>
      </xdr:nvSpPr>
      <xdr:spPr bwMode="auto">
        <a:xfrm>
          <a:off x="6886575" y="4448175"/>
          <a:ext cx="119327" cy="189924"/>
        </a:xfrm>
        <a:prstGeom prst="rect">
          <a:avLst/>
        </a:prstGeom>
        <a:noFill/>
        <a:ln>
          <a:noFill/>
        </a:ln>
        <a:extLst/>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a:t>
          </a:r>
        </a:p>
      </xdr:txBody>
    </xdr:sp>
    <xdr:clientData/>
  </xdr:oneCellAnchor>
  <xdr:twoCellAnchor>
    <xdr:from>
      <xdr:col>4</xdr:col>
      <xdr:colOff>542925</xdr:colOff>
      <xdr:row>17</xdr:row>
      <xdr:rowOff>123825</xdr:rowOff>
    </xdr:from>
    <xdr:to>
      <xdr:col>6</xdr:col>
      <xdr:colOff>295404</xdr:colOff>
      <xdr:row>23</xdr:row>
      <xdr:rowOff>152492</xdr:rowOff>
    </xdr:to>
    <xdr:sp macro="" textlink="">
      <xdr:nvSpPr>
        <xdr:cNvPr id="27" name="AutoShape 12">
          <a:extLst>
            <a:ext uri="{FF2B5EF4-FFF2-40B4-BE49-F238E27FC236}">
              <a16:creationId xmlns:a16="http://schemas.microsoft.com/office/drawing/2014/main" id="{564DF761-089D-42E4-BBA8-8D528E585D36}"/>
            </a:ext>
          </a:extLst>
        </xdr:cNvPr>
        <xdr:cNvSpPr>
          <a:spLocks noChangeArrowheads="1"/>
        </xdr:cNvSpPr>
      </xdr:nvSpPr>
      <xdr:spPr bwMode="auto">
        <a:xfrm>
          <a:off x="4010025" y="4095750"/>
          <a:ext cx="1276350"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lnSpc>
              <a:spcPts val="1100"/>
            </a:lnSpc>
            <a:defRPr sz="1000"/>
          </a:pPr>
          <a:r>
            <a:rPr lang="es-CO" sz="1000" b="0" i="0" u="none" strike="noStrike" baseline="0">
              <a:solidFill>
                <a:srgbClr val="000000"/>
              </a:solidFill>
              <a:latin typeface="Arial"/>
              <a:cs typeface="Arial"/>
            </a:rPr>
            <a:t>    </a:t>
          </a:r>
        </a:p>
        <a:p>
          <a:pPr algn="l" rtl="0">
            <a:lnSpc>
              <a:spcPts val="1100"/>
            </a:lnSpc>
            <a:defRPr sz="1000"/>
          </a:pPr>
          <a:endParaRPr lang="es-CO" sz="1000" b="0" i="0" u="none" strike="noStrike" baseline="0">
            <a:solidFill>
              <a:srgbClr val="000000"/>
            </a:solidFill>
            <a:latin typeface="Arial"/>
            <a:cs typeface="Arial"/>
          </a:endParaRPr>
        </a:p>
      </xdr:txBody>
    </xdr:sp>
    <xdr:clientData/>
  </xdr:twoCellAnchor>
  <xdr:twoCellAnchor editAs="oneCell">
    <xdr:from>
      <xdr:col>6</xdr:col>
      <xdr:colOff>314325</xdr:colOff>
      <xdr:row>19</xdr:row>
      <xdr:rowOff>0</xdr:rowOff>
    </xdr:from>
    <xdr:to>
      <xdr:col>6</xdr:col>
      <xdr:colOff>885825</xdr:colOff>
      <xdr:row>22</xdr:row>
      <xdr:rowOff>85725</xdr:rowOff>
    </xdr:to>
    <xdr:pic>
      <xdr:nvPicPr>
        <xdr:cNvPr id="324842" name="Picture 22">
          <a:extLst>
            <a:ext uri="{FF2B5EF4-FFF2-40B4-BE49-F238E27FC236}">
              <a16:creationId xmlns:a16="http://schemas.microsoft.com/office/drawing/2014/main" id="{883F4765-2152-42BB-B604-E4BD8EC0B3A4}"/>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286375" y="4286250"/>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949325</xdr:colOff>
      <xdr:row>16</xdr:row>
      <xdr:rowOff>28575</xdr:rowOff>
    </xdr:from>
    <xdr:to>
      <xdr:col>9</xdr:col>
      <xdr:colOff>276366</xdr:colOff>
      <xdr:row>17</xdr:row>
      <xdr:rowOff>124153</xdr:rowOff>
    </xdr:to>
    <xdr:sp macro="" textlink="">
      <xdr:nvSpPr>
        <xdr:cNvPr id="29" name="Text Box 11">
          <a:extLst>
            <a:ext uri="{FF2B5EF4-FFF2-40B4-BE49-F238E27FC236}">
              <a16:creationId xmlns:a16="http://schemas.microsoft.com/office/drawing/2014/main" id="{C7C3EBE6-1801-41B5-840C-37706BB6FDB2}"/>
            </a:ext>
          </a:extLst>
        </xdr:cNvPr>
        <xdr:cNvSpPr txBox="1">
          <a:spLocks noChangeArrowheads="1"/>
        </xdr:cNvSpPr>
      </xdr:nvSpPr>
      <xdr:spPr bwMode="auto">
        <a:xfrm>
          <a:off x="5934075" y="3829050"/>
          <a:ext cx="2143125" cy="2667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Causas</a:t>
          </a:r>
        </a:p>
      </xdr:txBody>
    </xdr:sp>
    <xdr:clientData/>
  </xdr:twoCellAnchor>
  <xdr:twoCellAnchor editAs="oneCell">
    <xdr:from>
      <xdr:col>4</xdr:col>
      <xdr:colOff>682626</xdr:colOff>
      <xdr:row>19</xdr:row>
      <xdr:rowOff>28575</xdr:rowOff>
    </xdr:from>
    <xdr:to>
      <xdr:col>6</xdr:col>
      <xdr:colOff>187685</xdr:colOff>
      <xdr:row>22</xdr:row>
      <xdr:rowOff>114300</xdr:rowOff>
    </xdr:to>
    <xdr:sp macro="" textlink="">
      <xdr:nvSpPr>
        <xdr:cNvPr id="30" name="Text Box 29">
          <a:extLst>
            <a:ext uri="{FF2B5EF4-FFF2-40B4-BE49-F238E27FC236}">
              <a16:creationId xmlns:a16="http://schemas.microsoft.com/office/drawing/2014/main" id="{61F153EF-5993-4B2A-BF00-5D36DDDAE60C}"/>
            </a:ext>
          </a:extLst>
        </xdr:cNvPr>
        <xdr:cNvSpPr txBox="1">
          <a:spLocks noChangeArrowheads="1"/>
        </xdr:cNvSpPr>
      </xdr:nvSpPr>
      <xdr:spPr bwMode="auto">
        <a:xfrm>
          <a:off x="4143376" y="4314825"/>
          <a:ext cx="1019174" cy="5715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Descripción de los hechos</a:t>
          </a:r>
        </a:p>
        <a:p>
          <a:pPr algn="ctr" rtl="0">
            <a:defRPr sz="1000"/>
          </a:pPr>
          <a:r>
            <a:rPr lang="es-CO" sz="900" b="0" i="0" u="none" strike="noStrike" baseline="0">
              <a:solidFill>
                <a:srgbClr val="FFFFFF"/>
              </a:solidFill>
              <a:latin typeface="Arial"/>
              <a:cs typeface="Arial"/>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38100</xdr:colOff>
      <xdr:row>2</xdr:row>
      <xdr:rowOff>104775</xdr:rowOff>
    </xdr:from>
    <xdr:to>
      <xdr:col>10</xdr:col>
      <xdr:colOff>574787</xdr:colOff>
      <xdr:row>6</xdr:row>
      <xdr:rowOff>31848</xdr:rowOff>
    </xdr:to>
    <xdr:sp macro="[0]!Ocultar" textlink="">
      <xdr:nvSpPr>
        <xdr:cNvPr id="6145" name="AutoShape 2">
          <a:extLst>
            <a:ext uri="{FF2B5EF4-FFF2-40B4-BE49-F238E27FC236}">
              <a16:creationId xmlns:a16="http://schemas.microsoft.com/office/drawing/2014/main" id="{E99558D4-E666-486E-92A7-B7FD2C210D1C}"/>
            </a:ext>
          </a:extLst>
        </xdr:cNvPr>
        <xdr:cNvSpPr>
          <a:spLocks noChangeArrowheads="1"/>
        </xdr:cNvSpPr>
      </xdr:nvSpPr>
      <xdr:spPr bwMode="auto">
        <a:xfrm>
          <a:off x="6848475" y="428625"/>
          <a:ext cx="1295400" cy="561975"/>
        </a:xfrm>
        <a:prstGeom prst="leftArrow">
          <a:avLst>
            <a:gd name="adj1" fmla="val 50000"/>
            <a:gd name="adj2" fmla="val 57627"/>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1200" b="1" i="0" u="none" strike="noStrike" baseline="0">
              <a:solidFill>
                <a:srgbClr val="FFFFFF"/>
              </a:solidFill>
              <a:latin typeface="Arial"/>
              <a:cs typeface="Arial"/>
            </a:rPr>
            <a:t>Volver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533400</xdr:colOff>
      <xdr:row>18</xdr:row>
      <xdr:rowOff>38100</xdr:rowOff>
    </xdr:from>
    <xdr:to>
      <xdr:col>15</xdr:col>
      <xdr:colOff>317634</xdr:colOff>
      <xdr:row>22</xdr:row>
      <xdr:rowOff>38187</xdr:rowOff>
    </xdr:to>
    <xdr:sp macro="[0]!Ocultar" textlink="">
      <xdr:nvSpPr>
        <xdr:cNvPr id="14337" name="AutoShape 2">
          <a:extLst>
            <a:ext uri="{FF2B5EF4-FFF2-40B4-BE49-F238E27FC236}">
              <a16:creationId xmlns:a16="http://schemas.microsoft.com/office/drawing/2014/main" id="{ED9BF394-7492-4D50-8B80-9D1030DD4E79}"/>
            </a:ext>
          </a:extLst>
        </xdr:cNvPr>
        <xdr:cNvSpPr>
          <a:spLocks noChangeArrowheads="1"/>
        </xdr:cNvSpPr>
      </xdr:nvSpPr>
      <xdr:spPr bwMode="auto">
        <a:xfrm>
          <a:off x="9496425" y="2771775"/>
          <a:ext cx="1295400" cy="542925"/>
        </a:xfrm>
        <a:prstGeom prst="leftArrow">
          <a:avLst>
            <a:gd name="adj1" fmla="val 50000"/>
            <a:gd name="adj2" fmla="val 59649"/>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1200" b="1" i="0" u="none" strike="noStrike" baseline="0">
              <a:solidFill>
                <a:srgbClr val="FFFFFF"/>
              </a:solidFill>
              <a:latin typeface="Arial"/>
              <a:cs typeface="Arial"/>
            </a:rPr>
            <a:t>Volver</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174625</xdr:colOff>
      <xdr:row>1</xdr:row>
      <xdr:rowOff>0</xdr:rowOff>
    </xdr:from>
    <xdr:to>
      <xdr:col>6</xdr:col>
      <xdr:colOff>387289</xdr:colOff>
      <xdr:row>4</xdr:row>
      <xdr:rowOff>76200</xdr:rowOff>
    </xdr:to>
    <xdr:sp macro="[0]!Ocultar" textlink="">
      <xdr:nvSpPr>
        <xdr:cNvPr id="8195" name="AutoShape 3">
          <a:extLst>
            <a:ext uri="{FF2B5EF4-FFF2-40B4-BE49-F238E27FC236}">
              <a16:creationId xmlns:a16="http://schemas.microsoft.com/office/drawing/2014/main" id="{165C0B9F-603F-40D0-82BA-8D132F8377CD}"/>
            </a:ext>
          </a:extLst>
        </xdr:cNvPr>
        <xdr:cNvSpPr>
          <a:spLocks noChangeArrowheads="1"/>
        </xdr:cNvSpPr>
      </xdr:nvSpPr>
      <xdr:spPr bwMode="auto">
        <a:xfrm>
          <a:off x="7324725" y="161925"/>
          <a:ext cx="971550" cy="561975"/>
        </a:xfrm>
        <a:prstGeom prst="leftArrow">
          <a:avLst>
            <a:gd name="adj1" fmla="val 50000"/>
            <a:gd name="adj2" fmla="val 43220"/>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editAs="oneCell">
    <xdr:from>
      <xdr:col>5</xdr:col>
      <xdr:colOff>438150</xdr:colOff>
      <xdr:row>5</xdr:row>
      <xdr:rowOff>485775</xdr:rowOff>
    </xdr:from>
    <xdr:to>
      <xdr:col>13</xdr:col>
      <xdr:colOff>47625</xdr:colOff>
      <xdr:row>8</xdr:row>
      <xdr:rowOff>733425</xdr:rowOff>
    </xdr:to>
    <xdr:pic>
      <xdr:nvPicPr>
        <xdr:cNvPr id="13396" name="Imagen 1">
          <a:extLst>
            <a:ext uri="{FF2B5EF4-FFF2-40B4-BE49-F238E27FC236}">
              <a16:creationId xmlns:a16="http://schemas.microsoft.com/office/drawing/2014/main" id="{EEC04A6E-1375-4417-96C1-5541ED923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0866" t="37785" r="34813" b="21492"/>
        <a:stretch>
          <a:fillRect/>
        </a:stretch>
      </xdr:blipFill>
      <xdr:spPr bwMode="auto">
        <a:xfrm>
          <a:off x="7839075" y="1295400"/>
          <a:ext cx="5705475" cy="311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6</xdr:col>
      <xdr:colOff>317500</xdr:colOff>
      <xdr:row>0</xdr:row>
      <xdr:rowOff>123825</xdr:rowOff>
    </xdr:from>
    <xdr:to>
      <xdr:col>7</xdr:col>
      <xdr:colOff>384175</xdr:colOff>
      <xdr:row>3</xdr:row>
      <xdr:rowOff>0</xdr:rowOff>
    </xdr:to>
    <xdr:sp macro="[0]!Ocultar" textlink="">
      <xdr:nvSpPr>
        <xdr:cNvPr id="9218" name="AutoShape 2">
          <a:extLst>
            <a:ext uri="{FF2B5EF4-FFF2-40B4-BE49-F238E27FC236}">
              <a16:creationId xmlns:a16="http://schemas.microsoft.com/office/drawing/2014/main" id="{C33CF07C-900B-47E4-AC76-160DDB6992DF}"/>
            </a:ext>
          </a:extLst>
        </xdr:cNvPr>
        <xdr:cNvSpPr>
          <a:spLocks noChangeArrowheads="1"/>
        </xdr:cNvSpPr>
      </xdr:nvSpPr>
      <xdr:spPr bwMode="auto">
        <a:xfrm>
          <a:off x="6858000" y="123825"/>
          <a:ext cx="838200" cy="56197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447675</xdr:colOff>
      <xdr:row>1</xdr:row>
      <xdr:rowOff>76200</xdr:rowOff>
    </xdr:from>
    <xdr:to>
      <xdr:col>7</xdr:col>
      <xdr:colOff>514350</xdr:colOff>
      <xdr:row>3</xdr:row>
      <xdr:rowOff>155656</xdr:rowOff>
    </xdr:to>
    <xdr:sp macro="[0]!Ocultar" textlink="">
      <xdr:nvSpPr>
        <xdr:cNvPr id="10242" name="AutoShape 2">
          <a:extLst>
            <a:ext uri="{FF2B5EF4-FFF2-40B4-BE49-F238E27FC236}">
              <a16:creationId xmlns:a16="http://schemas.microsoft.com/office/drawing/2014/main" id="{D58D429C-ACC3-4570-B027-0BC73B4FA61E}"/>
            </a:ext>
          </a:extLst>
        </xdr:cNvPr>
        <xdr:cNvSpPr>
          <a:spLocks noChangeArrowheads="1"/>
        </xdr:cNvSpPr>
      </xdr:nvSpPr>
      <xdr:spPr bwMode="auto">
        <a:xfrm>
          <a:off x="6981825" y="238125"/>
          <a:ext cx="838200" cy="56197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editAs="oneCell">
    <xdr:from>
      <xdr:col>0</xdr:col>
      <xdr:colOff>600075</xdr:colOff>
      <xdr:row>4</xdr:row>
      <xdr:rowOff>133350</xdr:rowOff>
    </xdr:from>
    <xdr:to>
      <xdr:col>6</xdr:col>
      <xdr:colOff>647700</xdr:colOff>
      <xdr:row>49</xdr:row>
      <xdr:rowOff>47625</xdr:rowOff>
    </xdr:to>
    <xdr:pic>
      <xdr:nvPicPr>
        <xdr:cNvPr id="15450" name="Picture 4">
          <a:extLst>
            <a:ext uri="{FF2B5EF4-FFF2-40B4-BE49-F238E27FC236}">
              <a16:creationId xmlns:a16="http://schemas.microsoft.com/office/drawing/2014/main" id="{39634C87-E62D-438D-AE7D-A27DFEDA6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0075" y="914400"/>
          <a:ext cx="6591300" cy="720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1204396</xdr:colOff>
      <xdr:row>0</xdr:row>
      <xdr:rowOff>95250</xdr:rowOff>
    </xdr:from>
    <xdr:to>
      <xdr:col>10</xdr:col>
      <xdr:colOff>828645</xdr:colOff>
      <xdr:row>3</xdr:row>
      <xdr:rowOff>69887</xdr:rowOff>
    </xdr:to>
    <xdr:sp macro="[0]!Ocultar" textlink="">
      <xdr:nvSpPr>
        <xdr:cNvPr id="11266" name="AutoShape 2">
          <a:extLst>
            <a:ext uri="{FF2B5EF4-FFF2-40B4-BE49-F238E27FC236}">
              <a16:creationId xmlns:a16="http://schemas.microsoft.com/office/drawing/2014/main" id="{5ED211BF-DE9B-4AE8-A11F-B70947957B47}"/>
            </a:ext>
          </a:extLst>
        </xdr:cNvPr>
        <xdr:cNvSpPr>
          <a:spLocks noChangeArrowheads="1"/>
        </xdr:cNvSpPr>
      </xdr:nvSpPr>
      <xdr:spPr bwMode="auto">
        <a:xfrm>
          <a:off x="8782050" y="114300"/>
          <a:ext cx="838200" cy="56197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ndra.pereira/Documents/ENERO%202019/LAS%20DEMAS/COMUNICACIONES/SOLICITUD%20DE%20PUBLICACION%20PLANEACI&#211;N/PLANES%20DECRETO%20612/file:/Z:/Users/leonardol/Dropbox/SGR/Gesti&#243;n%20de%20riesgos/Herramientas%20gesti&#243;n%20de%20riesgos/Formatos%20Matriz%20de%20riesgo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andra.pereira/Documents/ENERO%202019/LAS%20DEMAS/COMUNICACIONES/SOLICITUD%20DE%20PUBLICACION%20PLANEACI&#211;N/PLANES%20DECRETO%20612/file:/Unacional33/meci/CONTROL%20INTERNO%20CGC/TALLER/GESTION%20DEL%20RIESG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andra.pereira/Documents/ENERO%202019/LAS%20DEMAS/COMUNICACIONES/SOLICITUD%20DE%20PUBLICACION%20PLANEACI&#211;N/PLANES%20DECRETO%20612/11_PLAN%20TRATAMIENTO%20DE%20RIESGOS%20SP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FO-25"/>
      <sheetName val="SM-FO-26"/>
      <sheetName val="SM-FO-27"/>
      <sheetName val="CODIGOS INTERNOS"/>
      <sheetName val="SM-FO-28"/>
      <sheetName val="SM-FO-29"/>
      <sheetName val="SM-FO-30"/>
      <sheetName val="Descripcion Fte-Aimp"/>
      <sheetName val="Perfil riesgo Inh"/>
      <sheetName val="Perfil riesgo Res"/>
      <sheetName val="Nivel organizacional riesgo"/>
      <sheetName val="Tipos riesgo"/>
      <sheetName val="Triangulo del fraude"/>
      <sheetName val="Controles existentes"/>
      <sheetName val="Escala probabilidad"/>
      <sheetName val="Escalas impacto"/>
      <sheetName val="Escalas Valoracion Controles"/>
      <sheetName val="Escalas efectividad controles"/>
      <sheetName val="Escalas riesgo residual"/>
      <sheetName val="definicionPoliticasManejo"/>
      <sheetName val="Formatos Matriz de riesgos"/>
    </sheetNames>
    <definedNames>
      <definedName name="mostrarControlesExistentes"/>
      <definedName name="mostrarEscalasRiesgoResidual"/>
      <definedName name="mostrarPerfilRiesgoInh"/>
      <definedName name="mostrarTipoRiesgo"/>
    </definedNames>
    <sheetDataSet>
      <sheetData sheetId="0" refreshError="1"/>
      <sheetData sheetId="1" refreshError="1"/>
      <sheetData sheetId="2" refreshError="1">
        <row r="476">
          <cell r="BP476" t="str">
            <v>Personas</v>
          </cell>
          <cell r="BQ476" t="str">
            <v>Vida, salud o Integridad Fìsica del usuario</v>
          </cell>
        </row>
        <row r="477">
          <cell r="BP477" t="str">
            <v>Tecnologìa</v>
          </cell>
          <cell r="BQ477" t="str">
            <v>Vida, salud o Integridad Fìsica
del Colaborador</v>
          </cell>
        </row>
        <row r="478">
          <cell r="BP478" t="str">
            <v>Procesos</v>
          </cell>
          <cell r="BQ478" t="str">
            <v>Recursos Financieros</v>
          </cell>
        </row>
        <row r="479">
          <cell r="BP479" t="str">
            <v>Infraestructura</v>
          </cell>
          <cell r="BQ479" t="str">
            <v>Credibilidad, Buen Nombre, Reputaciòn</v>
          </cell>
        </row>
        <row r="480">
          <cell r="BP480" t="str">
            <v>Externos (Eventos Naturales/Terceros)</v>
          </cell>
          <cell r="BQ480" t="str">
            <v>Instalaciones, equipos, insumos, elementos y demas bienes</v>
          </cell>
        </row>
        <row r="481">
          <cell r="BQ481" t="str">
            <v>Informaciòn y Conocimiento</v>
          </cell>
          <cell r="BR481" t="str">
            <v>Estratégicos</v>
          </cell>
        </row>
        <row r="482">
          <cell r="BQ482" t="str">
            <v>Medio Ambiente</v>
          </cell>
          <cell r="BR482" t="str">
            <v>Tácticos</v>
          </cell>
        </row>
        <row r="483">
          <cell r="BR483" t="str">
            <v>Operativos</v>
          </cell>
        </row>
        <row r="486">
          <cell r="BR486" t="str">
            <v>Financiero</v>
          </cell>
        </row>
        <row r="487">
          <cell r="BR487" t="str">
            <v>Social</v>
          </cell>
        </row>
        <row r="488">
          <cell r="BR488" t="str">
            <v>Tecnológico</v>
          </cell>
        </row>
        <row r="489">
          <cell r="BR489" t="str">
            <v>Medioambiental</v>
          </cell>
        </row>
        <row r="490">
          <cell r="BR490" t="str">
            <v>Legal</v>
          </cell>
        </row>
        <row r="491">
          <cell r="BR491" t="str">
            <v>Imagen</v>
          </cell>
        </row>
        <row r="492">
          <cell r="BR492" t="str">
            <v>Sistemas</v>
          </cell>
        </row>
        <row r="493">
          <cell r="BR493" t="str">
            <v>Salud Ocupacional y Seguridad Industrial</v>
          </cell>
        </row>
        <row r="494">
          <cell r="BR494" t="str">
            <v>Documental</v>
          </cell>
        </row>
        <row r="495">
          <cell r="BR495" t="str">
            <v>Fraude y/o Corrupción</v>
          </cell>
        </row>
        <row r="496">
          <cell r="BR496" t="str">
            <v>Seguridad del paciente - Procesos Institucionales seguros</v>
          </cell>
        </row>
        <row r="497">
          <cell r="BR497" t="str">
            <v>Seguridad del paciente - Procesos asistenciales seguros</v>
          </cell>
        </row>
        <row r="498">
          <cell r="BR498" t="str">
            <v>Seguridad del paciente - Usuarios y familia partícipes en la cultura de seguridad</v>
          </cell>
        </row>
        <row r="499">
          <cell r="BR499" t="str">
            <v>Seguridad del paciente -  
Equipo humano de salud idóneo para la atención segura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
  <sheetViews>
    <sheetView zoomScale="85" workbookViewId="0">
      <selection activeCell="F8" sqref="F8"/>
    </sheetView>
  </sheetViews>
  <sheetFormatPr baseColWidth="10" defaultRowHeight="12.75"/>
  <cols>
    <col min="1" max="1" width="19.42578125" bestFit="1" customWidth="1"/>
    <col min="2" max="2" width="26.85546875" customWidth="1"/>
    <col min="3" max="3" width="27.7109375" customWidth="1"/>
  </cols>
  <sheetData>
    <row r="1" spans="1:3">
      <c r="A1" s="180"/>
      <c r="B1" s="180"/>
      <c r="C1" s="180"/>
    </row>
    <row r="2" spans="1:3">
      <c r="A2" s="180"/>
      <c r="B2" s="180"/>
      <c r="C2" s="180"/>
    </row>
    <row r="3" spans="1:3" s="182" customFormat="1" ht="57.75" customHeight="1">
      <c r="A3" s="181"/>
      <c r="B3" s="204" t="s">
        <v>325</v>
      </c>
      <c r="C3" s="204"/>
    </row>
    <row r="4" spans="1:3" s="182" customFormat="1" ht="12">
      <c r="A4" s="205"/>
      <c r="B4" s="183" t="s">
        <v>318</v>
      </c>
      <c r="C4" s="184" t="s">
        <v>320</v>
      </c>
    </row>
    <row r="5" spans="1:3" s="182" customFormat="1" ht="12">
      <c r="A5" s="206"/>
      <c r="B5" s="185"/>
      <c r="C5" s="186"/>
    </row>
    <row r="6" spans="1:3" s="182" customFormat="1" ht="12">
      <c r="A6" s="206"/>
      <c r="B6" s="187"/>
      <c r="C6" s="188"/>
    </row>
    <row r="7" spans="1:3" s="182" customFormat="1" ht="12">
      <c r="A7" s="206"/>
      <c r="B7" s="187"/>
      <c r="C7" s="188"/>
    </row>
    <row r="8" spans="1:3" s="182" customFormat="1" ht="12">
      <c r="A8" s="206"/>
      <c r="B8" s="189"/>
      <c r="C8" s="188"/>
    </row>
    <row r="9" spans="1:3" s="182" customFormat="1" ht="12">
      <c r="A9" s="206"/>
      <c r="B9" s="190"/>
      <c r="C9" s="188"/>
    </row>
    <row r="10" spans="1:3" s="182" customFormat="1" ht="12">
      <c r="A10" s="206"/>
      <c r="B10" s="190"/>
      <c r="C10" s="188"/>
    </row>
    <row r="11" spans="1:3" s="182" customFormat="1" ht="12">
      <c r="A11" s="191" t="s">
        <v>317</v>
      </c>
      <c r="B11" s="192" t="s">
        <v>321</v>
      </c>
      <c r="C11" s="192" t="s">
        <v>322</v>
      </c>
    </row>
    <row r="12" spans="1:3" s="182" customFormat="1" ht="12">
      <c r="A12" s="189"/>
      <c r="B12" s="193"/>
      <c r="C12" s="193"/>
    </row>
    <row r="13" spans="1:3" s="182" customFormat="1" ht="12">
      <c r="A13" s="189"/>
      <c r="B13" s="193"/>
      <c r="C13" s="193"/>
    </row>
    <row r="14" spans="1:3" s="182" customFormat="1" ht="12">
      <c r="A14" s="189"/>
      <c r="B14" s="193"/>
      <c r="C14" s="193"/>
    </row>
    <row r="15" spans="1:3" s="182" customFormat="1" ht="12">
      <c r="A15" s="194" t="s">
        <v>319</v>
      </c>
      <c r="B15" s="194" t="s">
        <v>323</v>
      </c>
      <c r="C15" s="194" t="s">
        <v>324</v>
      </c>
    </row>
    <row r="16" spans="1:3" s="182" customFormat="1" ht="12">
      <c r="A16" s="186"/>
      <c r="B16" s="193"/>
      <c r="C16" s="193"/>
    </row>
    <row r="17" spans="1:35" s="182" customFormat="1" ht="12">
      <c r="A17" s="188"/>
      <c r="B17" s="195"/>
      <c r="C17" s="195"/>
    </row>
    <row r="19" spans="1:35">
      <c r="AH19" t="s">
        <v>326</v>
      </c>
      <c r="AI19" t="s">
        <v>327</v>
      </c>
    </row>
  </sheetData>
  <mergeCells count="2">
    <mergeCell ref="B3:C3"/>
    <mergeCell ref="A4:A10"/>
  </mergeCells>
  <phoneticPr fontId="13" type="noConversion"/>
  <printOptions horizontalCentered="1" verticalCentered="1"/>
  <pageMargins left="0.78740157480314965" right="0.78740157480314965" top="0.98425196850393704" bottom="0.98425196850393704" header="0" footer="0"/>
  <pageSetup orientation="landscape" horizontalDpi="4294967293" verticalDpi="0"/>
  <headerFooter alignWithMargins="0">
    <oddFooter>&amp;R&amp;8PLE-PIN-F001
Versión: 1
Vigencia: 21 de junio de 2017
&amp;P de &amp;P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M50"/>
  <sheetViews>
    <sheetView zoomScale="70" zoomScaleNormal="70" workbookViewId="0">
      <selection activeCell="C2" sqref="C2:N2"/>
    </sheetView>
  </sheetViews>
  <sheetFormatPr baseColWidth="10" defaultColWidth="0" defaultRowHeight="12.75" zeroHeight="1"/>
  <cols>
    <col min="1" max="1" width="4" customWidth="1"/>
    <col min="2" max="2" width="2.7109375" customWidth="1"/>
    <col min="3" max="4" width="21.7109375" customWidth="1"/>
    <col min="5" max="6" width="20.42578125" customWidth="1"/>
    <col min="7" max="7" width="21.85546875" customWidth="1"/>
    <col min="8" max="8" width="5.42578125" customWidth="1"/>
    <col min="9" max="9" width="6.42578125" customWidth="1"/>
    <col min="10" max="11" width="18.140625" customWidth="1"/>
    <col min="12" max="13" width="24.42578125" customWidth="1"/>
    <col min="14" max="14" width="19.28515625" customWidth="1"/>
    <col min="15" max="15" width="16.140625" customWidth="1"/>
  </cols>
  <sheetData>
    <row r="1" spans="1:20">
      <c r="A1" s="39"/>
      <c r="B1" s="39"/>
      <c r="C1" s="39"/>
      <c r="D1" s="39"/>
      <c r="E1" s="39"/>
      <c r="F1" s="39"/>
      <c r="G1" s="39"/>
      <c r="H1" s="39"/>
      <c r="I1" s="39"/>
      <c r="J1" s="39"/>
      <c r="K1" s="39"/>
      <c r="L1" s="39"/>
      <c r="M1" s="39"/>
      <c r="N1" s="39"/>
      <c r="O1" s="39"/>
      <c r="P1" s="39"/>
      <c r="Q1" s="39"/>
      <c r="R1" s="39"/>
      <c r="S1" s="39"/>
      <c r="T1" s="39"/>
    </row>
    <row r="2" spans="1:20" ht="23.25" customHeight="1">
      <c r="A2" s="39"/>
      <c r="B2" s="39"/>
      <c r="C2" s="306" t="s">
        <v>96</v>
      </c>
      <c r="D2" s="306"/>
      <c r="E2" s="306"/>
      <c r="F2" s="306"/>
      <c r="G2" s="306"/>
      <c r="H2" s="306"/>
      <c r="I2" s="306"/>
      <c r="J2" s="306"/>
      <c r="K2" s="306"/>
      <c r="L2" s="306"/>
      <c r="M2" s="306"/>
      <c r="N2" s="306"/>
      <c r="O2" s="45"/>
      <c r="P2" s="39"/>
      <c r="Q2" s="39"/>
      <c r="R2" s="39"/>
      <c r="S2" s="39"/>
      <c r="T2" s="39"/>
    </row>
    <row r="3" spans="1:20">
      <c r="A3" s="39"/>
      <c r="B3" s="39"/>
      <c r="C3" s="39"/>
      <c r="D3" s="39"/>
      <c r="E3" s="39"/>
      <c r="F3" s="39"/>
      <c r="G3" s="39"/>
      <c r="H3" s="39"/>
      <c r="I3" s="39"/>
      <c r="J3" s="39"/>
      <c r="K3" s="39"/>
      <c r="L3" s="39"/>
      <c r="M3" s="39"/>
      <c r="N3" s="39"/>
      <c r="O3" s="39"/>
      <c r="P3" s="39"/>
      <c r="Q3" s="39"/>
      <c r="R3" s="39"/>
      <c r="S3" s="39"/>
      <c r="T3" s="39"/>
    </row>
    <row r="4" spans="1:20">
      <c r="A4" s="39"/>
      <c r="B4" s="39"/>
      <c r="C4" s="39"/>
      <c r="D4" s="39"/>
      <c r="E4" s="39"/>
      <c r="F4" s="39"/>
      <c r="G4" s="39"/>
      <c r="H4" s="39"/>
      <c r="I4" s="39"/>
      <c r="J4" s="39"/>
      <c r="K4" s="39"/>
      <c r="L4" s="39"/>
      <c r="M4" s="39"/>
      <c r="N4" s="39"/>
      <c r="O4" s="39"/>
      <c r="P4" s="39"/>
      <c r="Q4" s="39"/>
      <c r="R4" s="39"/>
      <c r="S4" s="39"/>
      <c r="T4" s="39"/>
    </row>
    <row r="5" spans="1:20">
      <c r="A5" s="39"/>
      <c r="B5" s="39"/>
      <c r="C5" s="39"/>
      <c r="D5" s="39"/>
      <c r="E5" s="39"/>
      <c r="F5" s="39"/>
      <c r="G5" s="39"/>
      <c r="H5" s="39"/>
      <c r="I5" s="39"/>
      <c r="J5" s="39"/>
      <c r="K5" s="39"/>
      <c r="L5" s="39"/>
      <c r="M5" s="39"/>
      <c r="N5" s="39"/>
      <c r="O5" s="39"/>
      <c r="P5" s="39"/>
      <c r="Q5" s="39"/>
      <c r="R5" s="39"/>
      <c r="S5" s="39"/>
      <c r="T5" s="39"/>
    </row>
    <row r="6" spans="1:20" s="52" customFormat="1" ht="17.25" customHeight="1">
      <c r="A6" s="51"/>
      <c r="B6" s="51"/>
      <c r="C6" s="303" t="s">
        <v>269</v>
      </c>
      <c r="D6" s="304"/>
      <c r="E6" s="304"/>
      <c r="F6" s="304"/>
      <c r="G6" s="305"/>
      <c r="H6" s="51"/>
      <c r="I6" s="51"/>
      <c r="J6" s="303" t="s">
        <v>270</v>
      </c>
      <c r="K6" s="304"/>
      <c r="L6" s="304"/>
      <c r="M6" s="304"/>
      <c r="N6" s="305"/>
      <c r="O6" s="51"/>
      <c r="P6" s="51"/>
      <c r="Q6" s="51"/>
      <c r="R6" s="51"/>
      <c r="S6" s="51"/>
      <c r="T6" s="51"/>
    </row>
    <row r="7" spans="1:20" s="47" customFormat="1">
      <c r="A7" s="46"/>
      <c r="B7" s="46"/>
      <c r="C7" s="117" t="s">
        <v>201</v>
      </c>
      <c r="D7" s="48" t="s">
        <v>158</v>
      </c>
      <c r="E7" s="49" t="s">
        <v>22</v>
      </c>
      <c r="F7" s="118" t="s">
        <v>157</v>
      </c>
      <c r="G7" s="50" t="s">
        <v>69</v>
      </c>
      <c r="H7" s="46"/>
      <c r="I7" s="46"/>
      <c r="J7" s="117" t="s">
        <v>201</v>
      </c>
      <c r="K7" s="48" t="s">
        <v>158</v>
      </c>
      <c r="L7" s="49" t="s">
        <v>22</v>
      </c>
      <c r="M7" s="118" t="s">
        <v>157</v>
      </c>
      <c r="N7" s="50" t="s">
        <v>69</v>
      </c>
      <c r="O7" s="46"/>
      <c r="P7" s="46"/>
      <c r="Q7" s="46"/>
      <c r="R7" s="46"/>
      <c r="S7" s="46"/>
      <c r="T7" s="46"/>
    </row>
    <row r="8" spans="1:20" s="56" customFormat="1" ht="191.25">
      <c r="A8" s="53"/>
      <c r="B8" s="54"/>
      <c r="C8" s="55" t="s">
        <v>206</v>
      </c>
      <c r="D8" s="55" t="s">
        <v>207</v>
      </c>
      <c r="E8" s="55" t="s">
        <v>208</v>
      </c>
      <c r="F8" s="55" t="s">
        <v>209</v>
      </c>
      <c r="G8" s="55" t="s">
        <v>210</v>
      </c>
      <c r="H8" s="53"/>
      <c r="I8" s="54"/>
      <c r="J8" s="119" t="s">
        <v>211</v>
      </c>
      <c r="K8" s="119" t="s">
        <v>212</v>
      </c>
      <c r="L8" s="119" t="s">
        <v>213</v>
      </c>
      <c r="M8" s="119" t="s">
        <v>214</v>
      </c>
      <c r="N8" s="119" t="s">
        <v>215</v>
      </c>
      <c r="O8" s="53"/>
      <c r="P8" s="53"/>
      <c r="Q8" s="53"/>
      <c r="R8" s="53"/>
      <c r="S8" s="53"/>
      <c r="T8" s="53"/>
    </row>
    <row r="9" spans="1:20">
      <c r="A9" s="39"/>
      <c r="B9" s="39"/>
      <c r="C9" s="39"/>
      <c r="D9" s="39"/>
      <c r="E9" s="39"/>
      <c r="F9" s="39"/>
      <c r="G9" s="39"/>
      <c r="H9" s="39"/>
      <c r="I9" s="39"/>
      <c r="J9" s="39"/>
      <c r="K9" s="39"/>
      <c r="L9" s="39"/>
      <c r="M9" s="39"/>
      <c r="N9" s="39"/>
      <c r="O9" s="39"/>
      <c r="P9" s="39"/>
      <c r="Q9" s="39"/>
      <c r="R9" s="39"/>
      <c r="S9" s="39"/>
      <c r="T9" s="39"/>
    </row>
    <row r="10" spans="1:20">
      <c r="A10" s="39"/>
      <c r="B10" s="39"/>
      <c r="C10" s="39"/>
      <c r="D10" s="39"/>
      <c r="E10" s="39"/>
      <c r="F10" s="39"/>
      <c r="G10" s="39"/>
      <c r="H10" s="39"/>
      <c r="I10" s="39"/>
      <c r="J10" s="39"/>
      <c r="K10" s="39"/>
      <c r="L10" s="39"/>
      <c r="M10" s="39"/>
      <c r="N10" s="39"/>
      <c r="O10" s="39"/>
      <c r="P10" s="39"/>
      <c r="Q10" s="39"/>
      <c r="R10" s="39"/>
      <c r="S10" s="39"/>
      <c r="T10" s="39"/>
    </row>
    <row r="11" spans="1:20" s="52" customFormat="1" ht="17.25" customHeight="1">
      <c r="A11" s="51"/>
      <c r="B11" s="51"/>
      <c r="C11" s="303" t="s">
        <v>271</v>
      </c>
      <c r="D11" s="304"/>
      <c r="E11" s="304"/>
      <c r="F11" s="304"/>
      <c r="G11" s="305"/>
      <c r="H11" s="51"/>
      <c r="I11" s="51"/>
      <c r="J11" s="303" t="s">
        <v>272</v>
      </c>
      <c r="K11" s="304"/>
      <c r="L11" s="304"/>
      <c r="M11" s="304"/>
      <c r="N11" s="305"/>
      <c r="O11" s="51"/>
      <c r="P11" s="51"/>
      <c r="Q11" s="51"/>
      <c r="R11" s="51"/>
      <c r="S11" s="51"/>
      <c r="T11" s="51"/>
    </row>
    <row r="12" spans="1:20">
      <c r="A12" s="39"/>
      <c r="B12" s="39"/>
      <c r="C12" s="117" t="s">
        <v>201</v>
      </c>
      <c r="D12" s="48" t="s">
        <v>158</v>
      </c>
      <c r="E12" s="49" t="s">
        <v>22</v>
      </c>
      <c r="F12" s="118" t="s">
        <v>157</v>
      </c>
      <c r="G12" s="50" t="s">
        <v>69</v>
      </c>
      <c r="H12" s="39"/>
      <c r="I12" s="39"/>
      <c r="J12" s="117" t="s">
        <v>201</v>
      </c>
      <c r="K12" s="48" t="s">
        <v>158</v>
      </c>
      <c r="L12" s="49" t="s">
        <v>22</v>
      </c>
      <c r="M12" s="118" t="s">
        <v>157</v>
      </c>
      <c r="N12" s="50" t="s">
        <v>69</v>
      </c>
      <c r="O12" s="39"/>
      <c r="P12" s="39"/>
      <c r="Q12" s="39"/>
      <c r="R12" s="39"/>
      <c r="S12" s="39"/>
      <c r="T12" s="39"/>
    </row>
    <row r="13" spans="1:20" s="56" customFormat="1" ht="173.25" customHeight="1">
      <c r="A13" s="53"/>
      <c r="B13" s="54"/>
      <c r="C13" s="55" t="s">
        <v>216</v>
      </c>
      <c r="D13" s="55" t="s">
        <v>217</v>
      </c>
      <c r="E13" s="55" t="s">
        <v>218</v>
      </c>
      <c r="F13" s="55" t="s">
        <v>219</v>
      </c>
      <c r="G13" s="55" t="s">
        <v>220</v>
      </c>
      <c r="H13" s="53"/>
      <c r="I13" s="54"/>
      <c r="J13" s="55" t="s">
        <v>226</v>
      </c>
      <c r="K13" s="55" t="s">
        <v>227</v>
      </c>
      <c r="L13" s="55" t="s">
        <v>228</v>
      </c>
      <c r="M13" s="55" t="s">
        <v>229</v>
      </c>
      <c r="N13" s="55" t="s">
        <v>230</v>
      </c>
      <c r="O13" s="53"/>
      <c r="P13" s="53"/>
      <c r="Q13" s="53"/>
      <c r="R13" s="53"/>
      <c r="S13" s="53"/>
      <c r="T13" s="53"/>
    </row>
    <row r="14" spans="1:20">
      <c r="A14" s="39"/>
      <c r="B14" s="39"/>
      <c r="C14" s="39"/>
      <c r="D14" s="39"/>
      <c r="E14" s="39"/>
      <c r="F14" s="39"/>
      <c r="G14" s="39"/>
      <c r="H14" s="39"/>
      <c r="I14" s="39"/>
      <c r="J14" s="39"/>
      <c r="K14" s="39"/>
      <c r="L14" s="39"/>
      <c r="M14" s="39"/>
      <c r="N14" s="39"/>
      <c r="O14" s="39"/>
      <c r="P14" s="39"/>
      <c r="Q14" s="39"/>
    </row>
    <row r="15" spans="1:20">
      <c r="A15" s="39"/>
      <c r="B15" s="39"/>
      <c r="C15" s="39"/>
      <c r="D15" s="39"/>
      <c r="E15" s="39"/>
      <c r="F15" s="39"/>
      <c r="G15" s="39"/>
      <c r="H15" s="39"/>
      <c r="I15" s="39"/>
      <c r="J15" s="39"/>
      <c r="K15" s="39"/>
      <c r="L15" s="39"/>
      <c r="M15" s="39"/>
      <c r="N15" s="39"/>
      <c r="O15" s="39"/>
      <c r="P15" s="39"/>
      <c r="Q15" s="39"/>
    </row>
    <row r="16" spans="1:20" s="52" customFormat="1" ht="17.25" customHeight="1">
      <c r="A16" s="51"/>
      <c r="B16" s="51"/>
      <c r="C16" s="39"/>
      <c r="D16" s="39"/>
      <c r="E16" s="39"/>
      <c r="F16" s="39"/>
      <c r="G16" s="39"/>
      <c r="H16" s="51"/>
      <c r="I16" s="51"/>
      <c r="J16" s="303" t="s">
        <v>273</v>
      </c>
      <c r="K16" s="304"/>
      <c r="L16" s="304"/>
      <c r="M16" s="304"/>
      <c r="N16" s="305"/>
      <c r="O16" s="51"/>
      <c r="P16" s="51"/>
      <c r="Q16" s="51"/>
      <c r="R16" s="51"/>
      <c r="S16" s="51"/>
      <c r="T16" s="51"/>
    </row>
    <row r="17" spans="1:39">
      <c r="A17" s="39"/>
      <c r="B17" s="39"/>
      <c r="C17" s="39"/>
      <c r="D17" s="39"/>
      <c r="E17" s="39"/>
      <c r="F17" s="39"/>
      <c r="G17" s="39"/>
      <c r="H17" s="39"/>
      <c r="I17" s="39"/>
      <c r="J17" s="117" t="s">
        <v>201</v>
      </c>
      <c r="K17" s="48" t="s">
        <v>158</v>
      </c>
      <c r="L17" s="49" t="s">
        <v>22</v>
      </c>
      <c r="M17" s="118" t="s">
        <v>157</v>
      </c>
      <c r="N17" s="50" t="s">
        <v>69</v>
      </c>
      <c r="O17" s="39"/>
      <c r="P17" s="39"/>
      <c r="Q17" s="39"/>
      <c r="R17" s="39"/>
      <c r="S17" s="39"/>
      <c r="T17" s="39"/>
    </row>
    <row r="18" spans="1:39" s="56" customFormat="1" ht="157.5" customHeight="1">
      <c r="A18" s="53"/>
      <c r="B18" s="54"/>
      <c r="C18" s="39"/>
      <c r="D18" s="39"/>
      <c r="E18" s="39"/>
      <c r="F18" s="39"/>
      <c r="G18" s="39"/>
      <c r="H18" s="53"/>
      <c r="I18" s="54"/>
      <c r="J18" s="55" t="s">
        <v>221</v>
      </c>
      <c r="K18" s="55" t="s">
        <v>222</v>
      </c>
      <c r="L18" s="55" t="s">
        <v>223</v>
      </c>
      <c r="M18" s="55" t="s">
        <v>224</v>
      </c>
      <c r="N18" s="55" t="s">
        <v>225</v>
      </c>
      <c r="O18" s="53"/>
      <c r="P18" s="53"/>
      <c r="Q18" s="53"/>
      <c r="R18" s="53"/>
      <c r="S18" s="53"/>
      <c r="T18" s="53"/>
    </row>
    <row r="19" spans="1:39">
      <c r="A19" s="39"/>
      <c r="B19" s="39"/>
      <c r="C19" s="39"/>
      <c r="D19" s="39"/>
      <c r="E19" s="39"/>
      <c r="F19" s="39"/>
      <c r="G19" s="39"/>
      <c r="H19" s="39"/>
      <c r="I19" s="39"/>
      <c r="J19" s="39"/>
      <c r="K19" s="39"/>
      <c r="L19" s="39"/>
      <c r="M19" s="39"/>
      <c r="N19" s="39"/>
      <c r="O19" s="39"/>
      <c r="P19" s="39"/>
      <c r="Q19" s="39"/>
      <c r="AI19" t="s">
        <v>275</v>
      </c>
      <c r="AJ19" t="s">
        <v>205</v>
      </c>
      <c r="AK19" t="s">
        <v>204</v>
      </c>
      <c r="AL19" t="s">
        <v>203</v>
      </c>
      <c r="AM19" t="s">
        <v>202</v>
      </c>
    </row>
    <row r="20" spans="1:39" s="52" customFormat="1" ht="14.25">
      <c r="A20" s="51"/>
      <c r="B20" s="51"/>
      <c r="C20" s="39"/>
      <c r="D20" s="39"/>
      <c r="E20" s="39"/>
      <c r="F20" s="39"/>
      <c r="G20" s="39"/>
      <c r="H20" s="39"/>
      <c r="I20" s="39"/>
      <c r="J20" s="39"/>
      <c r="K20" s="39"/>
      <c r="L20" s="39"/>
      <c r="M20" s="39"/>
      <c r="N20" s="39"/>
      <c r="O20" s="51"/>
      <c r="P20" s="51"/>
      <c r="Q20" s="51"/>
      <c r="R20" s="51"/>
      <c r="S20" s="51"/>
      <c r="T20" s="51"/>
    </row>
    <row r="21" spans="1:39">
      <c r="A21" s="39"/>
      <c r="B21" s="39"/>
      <c r="C21" s="39"/>
      <c r="D21" s="39"/>
      <c r="E21" s="39"/>
      <c r="F21" s="39"/>
      <c r="G21" s="39"/>
      <c r="H21" s="39"/>
      <c r="I21" s="39"/>
      <c r="J21" s="39"/>
      <c r="K21" s="39"/>
      <c r="L21" s="39"/>
      <c r="M21" s="39"/>
      <c r="N21" s="39"/>
      <c r="O21" s="39"/>
      <c r="P21" s="39"/>
      <c r="Q21" s="39"/>
      <c r="R21" s="39"/>
      <c r="S21" s="39"/>
      <c r="T21" s="39"/>
    </row>
    <row r="22" spans="1:39" s="56" customFormat="1">
      <c r="A22" s="53"/>
      <c r="B22" s="54"/>
      <c r="C22" s="39"/>
      <c r="D22" s="39"/>
      <c r="E22" s="39"/>
      <c r="F22" s="39"/>
      <c r="G22" s="39"/>
      <c r="H22" s="39"/>
      <c r="I22" s="39"/>
      <c r="J22" s="39"/>
      <c r="K22" s="39"/>
      <c r="L22" s="39"/>
      <c r="M22" s="39"/>
      <c r="N22" s="39"/>
      <c r="O22" s="53"/>
      <c r="P22" s="53"/>
      <c r="Q22" s="53"/>
      <c r="R22" s="53"/>
      <c r="S22" s="53"/>
      <c r="T22" s="53"/>
    </row>
    <row r="23" spans="1:39">
      <c r="A23" s="39"/>
      <c r="B23" s="39"/>
      <c r="C23" s="39"/>
      <c r="D23" s="39"/>
      <c r="E23" s="39"/>
      <c r="F23" s="39"/>
      <c r="G23" s="39"/>
      <c r="H23" s="39"/>
      <c r="I23" s="39"/>
      <c r="J23" s="39"/>
      <c r="K23" s="39"/>
      <c r="L23" s="39"/>
      <c r="M23" s="39"/>
      <c r="N23" s="39"/>
      <c r="O23" s="39"/>
      <c r="P23" s="39"/>
      <c r="Q23" s="39"/>
    </row>
    <row r="24" spans="1:39">
      <c r="A24" s="39"/>
      <c r="B24" s="39"/>
      <c r="C24" s="39"/>
      <c r="D24" s="39"/>
      <c r="E24" s="39"/>
      <c r="F24" s="39"/>
      <c r="G24" s="39"/>
      <c r="H24" s="39"/>
      <c r="I24" s="39"/>
      <c r="J24" s="39"/>
      <c r="K24" s="39"/>
      <c r="L24" s="39"/>
      <c r="M24" s="39"/>
      <c r="N24" s="39"/>
      <c r="O24" s="39"/>
      <c r="P24" s="39"/>
      <c r="Q24" s="39"/>
    </row>
    <row r="25" spans="1:39" s="52" customFormat="1" ht="14.25">
      <c r="A25" s="51"/>
      <c r="B25" s="51"/>
      <c r="C25" s="39"/>
      <c r="D25" s="39"/>
      <c r="E25" s="39"/>
      <c r="F25" s="39"/>
      <c r="G25" s="39"/>
      <c r="H25" s="39"/>
      <c r="I25" s="39"/>
      <c r="J25" s="39"/>
      <c r="K25" s="39"/>
      <c r="L25" s="39"/>
      <c r="M25" s="39"/>
      <c r="N25" s="39"/>
      <c r="O25" s="51"/>
      <c r="P25" s="51"/>
      <c r="Q25" s="51"/>
      <c r="R25" s="51"/>
      <c r="S25" s="51"/>
      <c r="T25" s="51"/>
    </row>
    <row r="26" spans="1:39">
      <c r="A26" s="39"/>
      <c r="B26" s="39"/>
      <c r="C26" s="39"/>
      <c r="D26" s="39"/>
      <c r="E26" s="39"/>
      <c r="F26" s="39"/>
      <c r="G26" s="39"/>
      <c r="H26" s="39"/>
      <c r="I26" s="39"/>
      <c r="J26" s="39"/>
      <c r="K26" s="39"/>
      <c r="L26" s="39"/>
      <c r="M26" s="39"/>
      <c r="N26" s="39"/>
      <c r="O26" s="39"/>
      <c r="P26" s="39"/>
      <c r="Q26" s="39"/>
      <c r="R26" s="39"/>
      <c r="S26" s="39"/>
      <c r="T26" s="39"/>
    </row>
    <row r="27" spans="1:39" s="56" customFormat="1">
      <c r="A27" s="53"/>
      <c r="B27" s="54"/>
      <c r="C27" s="39"/>
      <c r="D27" s="39"/>
      <c r="E27" s="39"/>
      <c r="F27" s="39"/>
      <c r="G27" s="39"/>
      <c r="H27" s="39"/>
      <c r="I27" s="39"/>
      <c r="J27" s="39"/>
      <c r="K27" s="39"/>
      <c r="L27" s="39"/>
      <c r="M27" s="39"/>
      <c r="N27" s="39"/>
      <c r="O27" s="53"/>
      <c r="P27" s="53"/>
      <c r="Q27" s="53"/>
      <c r="R27" s="53"/>
      <c r="S27" s="53"/>
      <c r="T27" s="53"/>
    </row>
    <row r="28" spans="1:39" ht="12.75" customHeight="1">
      <c r="A28" s="39"/>
      <c r="B28" s="39"/>
      <c r="C28" s="39"/>
      <c r="D28" s="39"/>
      <c r="E28" s="39"/>
      <c r="F28" s="39"/>
      <c r="G28" s="39"/>
      <c r="H28" s="39"/>
      <c r="I28" s="39"/>
      <c r="J28" s="39"/>
      <c r="K28" s="39"/>
      <c r="L28" s="39"/>
      <c r="M28" s="39"/>
      <c r="N28" s="39"/>
      <c r="O28" s="39"/>
      <c r="P28" s="39"/>
      <c r="Q28" s="39"/>
    </row>
    <row r="29" spans="1:39" ht="12.75" customHeight="1">
      <c r="A29" s="39"/>
      <c r="B29" s="39"/>
      <c r="C29" s="39"/>
      <c r="D29" s="39"/>
      <c r="E29" s="39"/>
      <c r="F29" s="39"/>
      <c r="G29" s="39"/>
      <c r="H29" s="39"/>
      <c r="I29" s="39"/>
      <c r="J29" s="39"/>
      <c r="K29" s="39"/>
      <c r="L29" s="39"/>
      <c r="M29" s="39"/>
      <c r="N29" s="39"/>
      <c r="O29" s="39"/>
      <c r="P29" s="39"/>
      <c r="Q29" s="39"/>
    </row>
    <row r="30" spans="1:39" ht="12.75" customHeight="1">
      <c r="A30" s="39"/>
      <c r="B30" s="39"/>
      <c r="C30" s="39"/>
      <c r="D30" s="39"/>
      <c r="E30" s="39"/>
      <c r="F30" s="39"/>
      <c r="G30" s="39"/>
      <c r="H30" s="39"/>
      <c r="I30" s="39"/>
      <c r="J30" s="39"/>
      <c r="K30" s="39"/>
      <c r="L30" s="39"/>
      <c r="M30" s="39"/>
      <c r="N30" s="39"/>
      <c r="O30" s="39"/>
      <c r="P30" s="39"/>
      <c r="Q30" s="39"/>
    </row>
    <row r="31" spans="1:39" ht="12.75" customHeight="1">
      <c r="A31" s="39"/>
      <c r="B31" s="39"/>
      <c r="C31" s="39"/>
      <c r="D31" s="39"/>
      <c r="E31" s="39"/>
      <c r="F31" s="39"/>
      <c r="G31" s="39"/>
      <c r="H31" s="39"/>
      <c r="I31" s="39"/>
      <c r="J31" s="39"/>
      <c r="K31" s="39"/>
      <c r="L31" s="39"/>
      <c r="M31" s="39"/>
      <c r="N31" s="39"/>
      <c r="O31" s="39"/>
      <c r="P31" s="39"/>
      <c r="Q31" s="39"/>
    </row>
    <row r="32" spans="1:39"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sheetData>
  <mergeCells count="6">
    <mergeCell ref="J16:N16"/>
    <mergeCell ref="C2:N2"/>
    <mergeCell ref="C11:G11"/>
    <mergeCell ref="J11:N11"/>
    <mergeCell ref="C6:G6"/>
    <mergeCell ref="J6:N6"/>
  </mergeCells>
  <phoneticPr fontId="13" type="noConversion"/>
  <pageMargins left="0.75" right="0.75" top="1" bottom="1" header="0" footer="0"/>
  <pageSetup orientation="portrait" horizontalDpi="4294967292" verticalDpi="0"/>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AI95"/>
  <sheetViews>
    <sheetView topLeftCell="A4" zoomScale="85" workbookViewId="0">
      <selection activeCell="G16" sqref="G16"/>
    </sheetView>
  </sheetViews>
  <sheetFormatPr baseColWidth="10" defaultColWidth="0" defaultRowHeight="12.75" zeroHeight="1"/>
  <cols>
    <col min="1" max="1" width="2.7109375" customWidth="1"/>
    <col min="2" max="2" width="5.42578125" customWidth="1"/>
    <col min="3" max="3" width="6.42578125" customWidth="1"/>
    <col min="4" max="4" width="18.140625" customWidth="1"/>
    <col min="5" max="5" width="13.85546875" customWidth="1"/>
    <col min="6" max="6" width="30" customWidth="1"/>
    <col min="7" max="7" width="16.140625" style="47" customWidth="1"/>
  </cols>
  <sheetData>
    <row r="1" spans="1:12">
      <c r="A1" s="39"/>
      <c r="B1" s="39"/>
      <c r="C1" s="39"/>
      <c r="D1" s="39"/>
      <c r="E1" s="39"/>
      <c r="F1" s="39"/>
      <c r="G1" s="46"/>
      <c r="H1" s="39"/>
      <c r="I1" s="39"/>
      <c r="J1" s="39"/>
      <c r="K1" s="39"/>
      <c r="L1" s="39"/>
    </row>
    <row r="2" spans="1:12" ht="23.25" customHeight="1">
      <c r="A2" s="39"/>
      <c r="B2" s="295" t="s">
        <v>133</v>
      </c>
      <c r="C2" s="295"/>
      <c r="D2" s="295"/>
      <c r="E2" s="295"/>
      <c r="F2" s="295"/>
      <c r="G2" s="295"/>
      <c r="H2" s="39"/>
      <c r="I2" s="39"/>
      <c r="J2" s="39"/>
      <c r="K2" s="39"/>
      <c r="L2" s="39"/>
    </row>
    <row r="3" spans="1:12">
      <c r="A3" s="39"/>
      <c r="B3" s="39"/>
      <c r="C3" s="39"/>
      <c r="D3" s="39"/>
      <c r="E3" s="39"/>
      <c r="F3" s="39"/>
      <c r="G3" s="46"/>
      <c r="H3" s="39"/>
      <c r="I3" s="39"/>
      <c r="J3" s="39"/>
      <c r="K3" s="39"/>
      <c r="L3" s="39"/>
    </row>
    <row r="4" spans="1:12">
      <c r="A4" s="39"/>
      <c r="B4" s="39"/>
      <c r="C4" s="39"/>
      <c r="D4" s="39"/>
      <c r="E4" s="39"/>
      <c r="F4" s="39"/>
      <c r="G4" s="46"/>
      <c r="H4" s="39"/>
      <c r="I4" s="39"/>
      <c r="J4" s="39"/>
      <c r="K4" s="39"/>
      <c r="L4" s="39"/>
    </row>
    <row r="5" spans="1:12">
      <c r="A5" s="39"/>
      <c r="B5" s="39"/>
      <c r="C5" s="39"/>
      <c r="D5" s="39"/>
      <c r="E5" s="39"/>
      <c r="F5" s="39"/>
      <c r="G5" s="46"/>
      <c r="H5" s="39"/>
      <c r="I5" s="39"/>
      <c r="J5" s="39"/>
      <c r="K5" s="39"/>
      <c r="L5" s="39"/>
    </row>
    <row r="6" spans="1:12" s="52" customFormat="1" ht="17.25" customHeight="1">
      <c r="A6" s="51"/>
      <c r="B6" s="51"/>
      <c r="C6" s="51"/>
      <c r="D6" s="309" t="s">
        <v>97</v>
      </c>
      <c r="E6" s="310"/>
      <c r="F6" s="311"/>
      <c r="G6" s="90"/>
      <c r="H6" s="51"/>
      <c r="I6" s="51"/>
      <c r="J6" s="51"/>
      <c r="K6" s="51"/>
      <c r="L6" s="51"/>
    </row>
    <row r="7" spans="1:12" s="47" customFormat="1">
      <c r="A7" s="46"/>
      <c r="B7" s="46"/>
      <c r="C7" s="46"/>
      <c r="D7" s="312" t="s">
        <v>134</v>
      </c>
      <c r="E7" s="313"/>
      <c r="F7" s="314"/>
      <c r="G7" s="46"/>
      <c r="H7" s="46"/>
      <c r="I7" s="46"/>
      <c r="J7" s="46"/>
      <c r="K7" s="46"/>
      <c r="L7" s="46"/>
    </row>
    <row r="8" spans="1:12" s="56" customFormat="1" ht="18.75" customHeight="1">
      <c r="A8" s="54"/>
      <c r="B8" s="53"/>
      <c r="C8" s="54"/>
      <c r="D8" s="307" t="s">
        <v>135</v>
      </c>
      <c r="E8" s="308"/>
      <c r="F8" s="88" t="s">
        <v>143</v>
      </c>
      <c r="G8" s="92">
        <f t="shared" ref="G8:G13" si="0">VLOOKUP(F8,$D$24:$E$46,2,0)</f>
        <v>10</v>
      </c>
      <c r="H8" s="53"/>
      <c r="I8" s="53"/>
      <c r="J8" s="53"/>
      <c r="K8" s="53"/>
      <c r="L8" s="53"/>
    </row>
    <row r="9" spans="1:12" s="56" customFormat="1" ht="18.75" customHeight="1">
      <c r="A9" s="54"/>
      <c r="B9" s="53"/>
      <c r="C9" s="54"/>
      <c r="D9" s="307" t="s">
        <v>102</v>
      </c>
      <c r="E9" s="308"/>
      <c r="F9" s="88" t="s">
        <v>145</v>
      </c>
      <c r="G9" s="92">
        <f t="shared" si="0"/>
        <v>5</v>
      </c>
      <c r="H9" s="53"/>
      <c r="I9" s="53"/>
      <c r="J9" s="53"/>
      <c r="K9" s="53"/>
      <c r="L9" s="53"/>
    </row>
    <row r="10" spans="1:12" s="56" customFormat="1" ht="18.75" customHeight="1">
      <c r="A10" s="54"/>
      <c r="B10" s="53"/>
      <c r="C10" s="54"/>
      <c r="D10" s="307" t="s">
        <v>136</v>
      </c>
      <c r="E10" s="308"/>
      <c r="F10" s="88" t="s">
        <v>78</v>
      </c>
      <c r="G10" s="92">
        <f t="shared" si="0"/>
        <v>10</v>
      </c>
      <c r="H10" s="53"/>
      <c r="I10" s="53"/>
      <c r="J10" s="53"/>
      <c r="K10" s="53"/>
      <c r="L10" s="53"/>
    </row>
    <row r="11" spans="1:12" s="56" customFormat="1" ht="18.75" customHeight="1">
      <c r="A11" s="54"/>
      <c r="B11" s="53"/>
      <c r="C11" s="54"/>
      <c r="D11" s="307" t="s">
        <v>137</v>
      </c>
      <c r="E11" s="308"/>
      <c r="F11" s="88" t="s">
        <v>150</v>
      </c>
      <c r="G11" s="92">
        <f t="shared" si="0"/>
        <v>5</v>
      </c>
      <c r="H11" s="53"/>
      <c r="I11" s="53"/>
      <c r="J11" s="53"/>
      <c r="K11" s="53"/>
      <c r="L11" s="53"/>
    </row>
    <row r="12" spans="1:12" s="56" customFormat="1" ht="18.75" customHeight="1">
      <c r="A12" s="54"/>
      <c r="B12" s="53"/>
      <c r="C12" s="54"/>
      <c r="D12" s="307" t="s">
        <v>138</v>
      </c>
      <c r="E12" s="308"/>
      <c r="F12" s="88" t="s">
        <v>146</v>
      </c>
      <c r="G12" s="92">
        <f t="shared" si="0"/>
        <v>10</v>
      </c>
      <c r="H12" s="53"/>
      <c r="I12" s="53"/>
      <c r="J12" s="53"/>
      <c r="K12" s="53"/>
      <c r="L12" s="53"/>
    </row>
    <row r="13" spans="1:12" s="56" customFormat="1" ht="18.75" customHeight="1">
      <c r="A13" s="54"/>
      <c r="B13" s="53"/>
      <c r="C13" s="54"/>
      <c r="D13" s="307" t="s">
        <v>139</v>
      </c>
      <c r="E13" s="308"/>
      <c r="F13" s="88" t="s">
        <v>146</v>
      </c>
      <c r="G13" s="92">
        <f t="shared" si="0"/>
        <v>10</v>
      </c>
      <c r="H13" s="53"/>
      <c r="I13" s="53"/>
      <c r="J13" s="53"/>
      <c r="K13" s="53"/>
      <c r="L13" s="53"/>
    </row>
    <row r="14" spans="1:12" s="56" customFormat="1">
      <c r="A14" s="54"/>
      <c r="B14" s="53"/>
      <c r="C14" s="54"/>
      <c r="D14" s="87"/>
      <c r="E14" s="87"/>
      <c r="F14" s="87"/>
      <c r="G14" s="140">
        <f>G8*G9*G10*G11*G12*G13</f>
        <v>250000</v>
      </c>
      <c r="H14" s="53"/>
      <c r="I14" s="53"/>
      <c r="J14" s="53"/>
      <c r="K14" s="53"/>
      <c r="L14" s="53"/>
    </row>
    <row r="15" spans="1:12" s="56" customFormat="1">
      <c r="A15" s="54"/>
      <c r="B15" s="53"/>
      <c r="C15" s="54"/>
      <c r="D15" s="87"/>
      <c r="E15" s="87"/>
      <c r="F15" s="87"/>
      <c r="G15" s="85"/>
      <c r="H15" s="53"/>
      <c r="I15" s="53"/>
      <c r="J15" s="53"/>
      <c r="K15" s="53"/>
      <c r="L15" s="53"/>
    </row>
    <row r="16" spans="1:12" s="56" customFormat="1" ht="24" customHeight="1">
      <c r="A16" s="54"/>
      <c r="B16" s="53"/>
      <c r="C16" s="54"/>
      <c r="D16" s="316" t="s">
        <v>140</v>
      </c>
      <c r="E16" s="316"/>
      <c r="F16" s="129" t="str">
        <f>IF(AND(G14&gt;=1,G14&lt;=250),F25,IF(AND(G14&gt;=500,G14&lt;=1250),F26,IF(AND(G14&gt;=2500,G14&lt;=5000),F27,IF(AND(G14&gt;=6250,G14&lt;=25000),F28,IF(AND(G14&gt;=31250,G14&lt;=1000000),F29)))))</f>
        <v>CATASTRÓFICO</v>
      </c>
      <c r="G16" s="92" t="s">
        <v>69</v>
      </c>
      <c r="H16" s="53"/>
      <c r="I16" s="53"/>
      <c r="J16" s="53"/>
      <c r="K16" s="53"/>
      <c r="L16" s="53"/>
    </row>
    <row r="17" spans="1:35" s="56" customFormat="1" ht="14.25" customHeight="1">
      <c r="A17" s="54"/>
      <c r="B17" s="53"/>
      <c r="C17" s="54"/>
      <c r="E17" s="96"/>
      <c r="F17" s="97"/>
      <c r="G17" s="98"/>
      <c r="H17" s="53"/>
      <c r="I17" s="53"/>
      <c r="J17" s="53"/>
      <c r="K17" s="53"/>
      <c r="L17" s="53"/>
    </row>
    <row r="18" spans="1:35" s="56" customFormat="1">
      <c r="A18" s="54"/>
      <c r="B18" s="53"/>
      <c r="C18" s="54"/>
      <c r="D18" s="87"/>
      <c r="E18" s="87"/>
      <c r="F18" s="87"/>
      <c r="G18" s="99"/>
      <c r="H18" s="53"/>
      <c r="I18" s="53"/>
      <c r="J18" s="53"/>
      <c r="K18" s="53"/>
      <c r="L18" s="53" t="s">
        <v>69</v>
      </c>
    </row>
    <row r="19" spans="1:35" s="56" customFormat="1">
      <c r="A19" s="54"/>
      <c r="B19" s="53"/>
      <c r="C19" s="54"/>
      <c r="D19" s="87"/>
      <c r="E19" s="87"/>
      <c r="F19" s="87"/>
      <c r="G19" s="85"/>
      <c r="H19" s="53"/>
      <c r="I19" s="53"/>
      <c r="J19" s="53"/>
      <c r="K19" s="53"/>
      <c r="L19" s="53"/>
      <c r="AI19" s="56" t="s">
        <v>153</v>
      </c>
    </row>
    <row r="20" spans="1:35" s="56" customFormat="1">
      <c r="A20" s="54"/>
      <c r="B20" s="53"/>
      <c r="C20" s="54"/>
      <c r="D20" s="87"/>
      <c r="E20" s="87"/>
      <c r="F20" s="87"/>
      <c r="G20" s="85"/>
      <c r="H20" s="53"/>
      <c r="I20" s="53"/>
      <c r="J20" s="53"/>
      <c r="K20" s="53"/>
      <c r="L20" s="53"/>
    </row>
    <row r="21" spans="1:35" s="56" customFormat="1">
      <c r="A21" s="54"/>
      <c r="B21" s="53"/>
      <c r="C21" s="54"/>
      <c r="D21" s="95" t="s">
        <v>69</v>
      </c>
      <c r="E21" s="95"/>
      <c r="F21" s="95"/>
      <c r="G21" s="85"/>
      <c r="H21" s="53"/>
      <c r="I21" s="53"/>
      <c r="J21" s="53"/>
      <c r="K21" s="53"/>
      <c r="L21" s="53"/>
      <c r="N21" s="315"/>
      <c r="O21" s="315"/>
      <c r="AA21" s="315" t="e">
        <f>TRUNC(AVERAGE(Z21:Z23))</f>
        <v>#DIV/0!</v>
      </c>
      <c r="AB21" s="315"/>
      <c r="AC21" s="315"/>
      <c r="AD21" s="315"/>
    </row>
    <row r="22" spans="1:35" s="56" customFormat="1">
      <c r="A22" s="54"/>
      <c r="B22" s="53"/>
      <c r="C22" s="54"/>
      <c r="D22" s="94"/>
      <c r="E22" s="87"/>
      <c r="F22" s="87"/>
      <c r="G22" s="85"/>
      <c r="H22" s="53"/>
      <c r="I22" s="53"/>
      <c r="J22" s="53"/>
      <c r="K22" s="53"/>
      <c r="L22" s="53"/>
      <c r="N22" s="315"/>
      <c r="O22" s="315"/>
      <c r="AA22" s="315"/>
      <c r="AB22" s="315"/>
      <c r="AC22" s="315"/>
      <c r="AD22" s="315"/>
    </row>
    <row r="23" spans="1:35" s="56" customFormat="1">
      <c r="A23" s="54"/>
      <c r="B23" s="53"/>
      <c r="C23" s="54"/>
      <c r="D23" s="93" t="s">
        <v>152</v>
      </c>
      <c r="E23" s="93"/>
      <c r="F23" s="93"/>
      <c r="G23" s="85"/>
      <c r="H23" s="53"/>
      <c r="I23" s="53"/>
      <c r="J23" s="53"/>
      <c r="K23" s="53"/>
      <c r="L23" s="53"/>
    </row>
    <row r="24" spans="1:35" s="56" customFormat="1" ht="12.75" customHeight="1">
      <c r="A24" s="54"/>
      <c r="B24" s="53"/>
      <c r="C24" s="54"/>
      <c r="D24" s="89" t="s">
        <v>135</v>
      </c>
      <c r="E24" s="87"/>
      <c r="F24" s="87"/>
      <c r="G24" s="85"/>
      <c r="H24" s="53"/>
      <c r="I24" s="53"/>
      <c r="J24" s="53"/>
      <c r="K24" s="53"/>
      <c r="L24" s="53"/>
      <c r="N24" s="315"/>
      <c r="O24" s="315"/>
      <c r="AA24" s="315" t="e">
        <f>TRUNC(AVERAGE(Z24:Z27))</f>
        <v>#DIV/0!</v>
      </c>
      <c r="AB24" s="315"/>
      <c r="AC24" s="315"/>
      <c r="AD24" s="315"/>
    </row>
    <row r="25" spans="1:35" s="56" customFormat="1" ht="12.75" customHeight="1">
      <c r="A25" s="54"/>
      <c r="B25" s="53"/>
      <c r="C25" s="54"/>
      <c r="D25" s="87" t="s">
        <v>141</v>
      </c>
      <c r="E25" s="87">
        <v>1</v>
      </c>
      <c r="F25" s="91" t="s">
        <v>201</v>
      </c>
      <c r="G25" s="85">
        <v>1</v>
      </c>
      <c r="H25" s="53"/>
      <c r="I25" s="53"/>
      <c r="J25" s="53"/>
      <c r="K25" s="53"/>
      <c r="L25" s="53"/>
      <c r="N25" s="315"/>
      <c r="O25" s="315"/>
      <c r="AA25" s="315"/>
      <c r="AB25" s="315"/>
      <c r="AC25" s="315"/>
      <c r="AD25" s="315"/>
    </row>
    <row r="26" spans="1:35" s="56" customFormat="1">
      <c r="A26" s="54"/>
      <c r="B26" s="53"/>
      <c r="C26" s="54"/>
      <c r="D26" s="87" t="s">
        <v>142</v>
      </c>
      <c r="E26" s="87">
        <v>5</v>
      </c>
      <c r="F26" s="91" t="s">
        <v>158</v>
      </c>
      <c r="G26" s="85">
        <v>2</v>
      </c>
      <c r="H26" s="53"/>
      <c r="I26" s="53"/>
      <c r="J26" s="53"/>
      <c r="K26" s="53"/>
      <c r="L26" s="53" t="s">
        <v>69</v>
      </c>
    </row>
    <row r="27" spans="1:35" s="56" customFormat="1">
      <c r="A27" s="54"/>
      <c r="B27" s="53"/>
      <c r="C27" s="54"/>
      <c r="D27" s="87" t="s">
        <v>143</v>
      </c>
      <c r="E27" s="87">
        <v>10</v>
      </c>
      <c r="F27" s="91" t="s">
        <v>22</v>
      </c>
      <c r="G27" s="85">
        <v>3</v>
      </c>
      <c r="H27" s="53"/>
      <c r="I27" s="53"/>
      <c r="J27" s="53"/>
      <c r="K27" s="53"/>
      <c r="L27" s="53"/>
    </row>
    <row r="28" spans="1:35" s="56" customFormat="1">
      <c r="A28" s="54"/>
      <c r="B28" s="53"/>
      <c r="C28" s="54"/>
      <c r="D28" s="89" t="s">
        <v>102</v>
      </c>
      <c r="E28" s="87"/>
      <c r="F28" s="91" t="s">
        <v>157</v>
      </c>
      <c r="G28" s="85">
        <v>4</v>
      </c>
      <c r="H28" s="53"/>
      <c r="I28" s="53"/>
      <c r="J28" s="53"/>
      <c r="K28" s="53"/>
      <c r="L28" s="53"/>
    </row>
    <row r="29" spans="1:35" s="56" customFormat="1">
      <c r="A29" s="54"/>
      <c r="B29" s="53"/>
      <c r="C29" s="54"/>
      <c r="D29" s="87" t="s">
        <v>144</v>
      </c>
      <c r="E29" s="87">
        <v>1</v>
      </c>
      <c r="F29" s="91" t="s">
        <v>69</v>
      </c>
      <c r="G29" s="85">
        <v>5</v>
      </c>
      <c r="H29" s="53"/>
      <c r="I29" s="53"/>
      <c r="J29" s="53"/>
      <c r="K29" s="53"/>
      <c r="L29" s="53"/>
    </row>
    <row r="30" spans="1:35" s="56" customFormat="1">
      <c r="A30" s="54"/>
      <c r="B30" s="53"/>
      <c r="C30" s="54"/>
      <c r="D30" s="87" t="s">
        <v>145</v>
      </c>
      <c r="E30" s="87">
        <v>5</v>
      </c>
      <c r="F30" s="87"/>
      <c r="G30" s="85"/>
      <c r="H30" s="53"/>
      <c r="I30" s="53"/>
      <c r="J30" s="53"/>
      <c r="K30" s="53"/>
      <c r="L30" s="53"/>
    </row>
    <row r="31" spans="1:35" s="56" customFormat="1">
      <c r="A31" s="54"/>
      <c r="B31" s="53"/>
      <c r="C31" s="54"/>
      <c r="D31" s="87" t="s">
        <v>146</v>
      </c>
      <c r="E31" s="87">
        <v>10</v>
      </c>
      <c r="F31" s="87"/>
      <c r="G31" s="85"/>
      <c r="H31" s="53"/>
      <c r="I31" s="53"/>
      <c r="J31" s="53"/>
      <c r="K31" s="53"/>
      <c r="L31" s="53"/>
    </row>
    <row r="32" spans="1:35" s="56" customFormat="1">
      <c r="A32" s="54"/>
      <c r="B32" s="53"/>
      <c r="C32" s="54"/>
      <c r="D32" s="89" t="s">
        <v>136</v>
      </c>
      <c r="E32" s="87"/>
      <c r="F32" s="87"/>
      <c r="G32" s="85"/>
      <c r="H32" s="53"/>
      <c r="I32" s="53"/>
      <c r="J32" s="53"/>
      <c r="K32" s="53"/>
      <c r="L32" s="53"/>
    </row>
    <row r="33" spans="1:12" s="56" customFormat="1">
      <c r="A33" s="54"/>
      <c r="B33" s="53"/>
      <c r="C33" s="54"/>
      <c r="D33" s="87" t="s">
        <v>147</v>
      </c>
      <c r="E33" s="87">
        <v>1</v>
      </c>
      <c r="F33" s="87"/>
      <c r="G33" s="85"/>
      <c r="H33" s="53"/>
      <c r="I33" s="53"/>
      <c r="J33" s="53"/>
      <c r="K33" s="53"/>
      <c r="L33" s="53"/>
    </row>
    <row r="34" spans="1:12" s="56" customFormat="1">
      <c r="A34" s="54"/>
      <c r="B34" s="53"/>
      <c r="C34" s="54"/>
      <c r="D34" s="87" t="s">
        <v>148</v>
      </c>
      <c r="E34" s="87">
        <v>5</v>
      </c>
      <c r="F34" s="87"/>
      <c r="G34" s="85"/>
      <c r="H34" s="53"/>
      <c r="I34" s="53"/>
      <c r="J34" s="53"/>
      <c r="K34" s="53"/>
      <c r="L34" s="53"/>
    </row>
    <row r="35" spans="1:12" s="56" customFormat="1">
      <c r="A35" s="54"/>
      <c r="B35" s="53"/>
      <c r="C35" s="54"/>
      <c r="D35" s="87" t="s">
        <v>78</v>
      </c>
      <c r="E35" s="87">
        <v>10</v>
      </c>
      <c r="F35" s="87"/>
      <c r="G35" s="85"/>
      <c r="H35" s="53"/>
      <c r="I35" s="53"/>
      <c r="J35" s="53"/>
      <c r="K35" s="53"/>
      <c r="L35" s="53"/>
    </row>
    <row r="36" spans="1:12" s="56" customFormat="1">
      <c r="A36" s="54"/>
      <c r="B36" s="53"/>
      <c r="C36" s="54"/>
      <c r="D36" s="89" t="s">
        <v>137</v>
      </c>
      <c r="E36" s="87"/>
      <c r="F36" s="87"/>
      <c r="G36" s="85"/>
      <c r="H36" s="53"/>
      <c r="I36" s="53"/>
      <c r="J36" s="53"/>
      <c r="K36" s="53"/>
      <c r="L36" s="53"/>
    </row>
    <row r="37" spans="1:12" s="56" customFormat="1">
      <c r="A37" s="54"/>
      <c r="B37" s="53"/>
      <c r="C37" s="54"/>
      <c r="D37" s="87" t="s">
        <v>149</v>
      </c>
      <c r="E37" s="87">
        <v>1</v>
      </c>
      <c r="F37" s="87"/>
      <c r="G37" s="85"/>
      <c r="H37" s="53"/>
      <c r="I37" s="53"/>
      <c r="J37" s="53"/>
      <c r="K37" s="53"/>
      <c r="L37" s="53"/>
    </row>
    <row r="38" spans="1:12" s="56" customFormat="1">
      <c r="A38" s="54"/>
      <c r="B38" s="53"/>
      <c r="C38" s="54"/>
      <c r="D38" s="87" t="s">
        <v>150</v>
      </c>
      <c r="E38" s="87">
        <v>5</v>
      </c>
      <c r="F38" s="87"/>
      <c r="G38" s="85"/>
      <c r="H38" s="53"/>
      <c r="I38" s="53"/>
      <c r="J38" s="53"/>
      <c r="K38" s="53"/>
      <c r="L38" s="53"/>
    </row>
    <row r="39" spans="1:12" s="56" customFormat="1" ht="25.5">
      <c r="A39" s="54"/>
      <c r="B39" s="53"/>
      <c r="C39" s="54"/>
      <c r="D39" s="87" t="s">
        <v>151</v>
      </c>
      <c r="E39" s="87">
        <v>10</v>
      </c>
      <c r="F39" s="87"/>
      <c r="G39" s="85"/>
      <c r="H39" s="53"/>
      <c r="I39" s="53"/>
      <c r="J39" s="53"/>
      <c r="K39" s="53"/>
      <c r="L39" s="53"/>
    </row>
    <row r="40" spans="1:12" s="56" customFormat="1">
      <c r="A40" s="54"/>
      <c r="B40" s="53"/>
      <c r="C40" s="54"/>
      <c r="D40" s="89" t="s">
        <v>138</v>
      </c>
      <c r="E40" s="87"/>
      <c r="F40" s="87"/>
      <c r="G40" s="85"/>
      <c r="H40" s="53"/>
      <c r="I40" s="53"/>
      <c r="J40" s="53"/>
      <c r="K40" s="53"/>
      <c r="L40" s="53"/>
    </row>
    <row r="41" spans="1:12" s="56" customFormat="1">
      <c r="A41" s="54"/>
      <c r="B41" s="53"/>
      <c r="C41" s="54"/>
      <c r="D41" s="87" t="s">
        <v>144</v>
      </c>
      <c r="E41" s="87">
        <v>1</v>
      </c>
      <c r="F41" s="87"/>
      <c r="G41" s="85"/>
      <c r="H41" s="53"/>
      <c r="I41" s="53"/>
      <c r="J41" s="53"/>
      <c r="K41" s="53"/>
      <c r="L41" s="53"/>
    </row>
    <row r="42" spans="1:12" s="56" customFormat="1">
      <c r="A42" s="54"/>
      <c r="B42" s="53"/>
      <c r="C42" s="54"/>
      <c r="D42" s="87" t="s">
        <v>118</v>
      </c>
      <c r="E42" s="87">
        <v>5</v>
      </c>
      <c r="F42" s="87"/>
      <c r="G42" s="85"/>
      <c r="H42" s="53"/>
      <c r="I42" s="53"/>
      <c r="J42" s="53"/>
      <c r="K42" s="53"/>
      <c r="L42" s="53"/>
    </row>
    <row r="43" spans="1:12" s="56" customFormat="1">
      <c r="A43" s="54"/>
      <c r="B43" s="53"/>
      <c r="C43" s="54"/>
      <c r="D43" s="87" t="s">
        <v>146</v>
      </c>
      <c r="E43" s="87">
        <v>10</v>
      </c>
      <c r="F43" s="87"/>
      <c r="G43" s="85"/>
      <c r="H43" s="53"/>
      <c r="I43" s="53"/>
      <c r="J43" s="53"/>
      <c r="K43" s="53"/>
      <c r="L43" s="53"/>
    </row>
    <row r="44" spans="1:12" s="56" customFormat="1">
      <c r="A44" s="54"/>
      <c r="B44" s="53"/>
      <c r="C44" s="54"/>
      <c r="D44" s="89" t="s">
        <v>139</v>
      </c>
      <c r="E44" s="87"/>
      <c r="F44" s="87"/>
      <c r="G44" s="85"/>
      <c r="H44" s="53"/>
      <c r="I44" s="53"/>
      <c r="J44" s="53"/>
      <c r="K44" s="53"/>
      <c r="L44" s="53"/>
    </row>
    <row r="45" spans="1:12" s="56" customFormat="1">
      <c r="A45" s="54"/>
      <c r="B45" s="53"/>
      <c r="C45" s="54"/>
      <c r="D45" s="87" t="s">
        <v>144</v>
      </c>
      <c r="E45" s="87">
        <v>1</v>
      </c>
      <c r="F45" s="87"/>
      <c r="G45" s="85"/>
      <c r="H45" s="53"/>
      <c r="I45" s="53"/>
      <c r="J45" s="53"/>
      <c r="K45" s="53"/>
      <c r="L45" s="53"/>
    </row>
    <row r="46" spans="1:12" s="56" customFormat="1">
      <c r="A46" s="54"/>
      <c r="B46" s="53"/>
      <c r="C46" s="54"/>
      <c r="D46" s="87" t="s">
        <v>146</v>
      </c>
      <c r="E46" s="87">
        <v>10</v>
      </c>
      <c r="F46" s="87"/>
      <c r="G46" s="85"/>
      <c r="H46" s="53"/>
      <c r="I46" s="53"/>
      <c r="J46" s="53"/>
      <c r="K46" s="53"/>
      <c r="L46" s="53"/>
    </row>
    <row r="47" spans="1:12" s="56" customFormat="1">
      <c r="A47" s="54"/>
      <c r="B47" s="53"/>
      <c r="C47" s="54"/>
      <c r="D47" s="87"/>
      <c r="E47" s="87"/>
      <c r="F47" s="87"/>
      <c r="G47" s="85"/>
      <c r="H47" s="53"/>
      <c r="I47" s="53"/>
      <c r="J47" s="53"/>
      <c r="K47" s="53"/>
      <c r="L47" s="53"/>
    </row>
    <row r="48" spans="1:12" s="56" customFormat="1" hidden="1">
      <c r="A48" s="54"/>
      <c r="B48" s="53"/>
      <c r="C48" s="54"/>
      <c r="D48" s="87"/>
      <c r="E48" s="87"/>
      <c r="F48" s="87"/>
      <c r="G48" s="85"/>
      <c r="H48" s="53"/>
      <c r="I48" s="53"/>
      <c r="J48" s="53"/>
      <c r="K48" s="53"/>
      <c r="L48" s="53"/>
    </row>
    <row r="49" spans="1:12" s="56" customFormat="1" hidden="1">
      <c r="A49" s="54"/>
      <c r="B49" s="53"/>
      <c r="C49" s="54"/>
      <c r="D49" s="87"/>
      <c r="E49" s="87"/>
      <c r="F49" s="87"/>
      <c r="G49" s="85"/>
      <c r="H49" s="53"/>
      <c r="I49" s="53"/>
      <c r="J49" s="53"/>
      <c r="K49" s="53"/>
      <c r="L49" s="53"/>
    </row>
    <row r="50" spans="1:12" s="56" customFormat="1" hidden="1">
      <c r="A50" s="54"/>
      <c r="B50" s="53"/>
      <c r="C50" s="54"/>
      <c r="D50" s="87"/>
      <c r="E50" s="87"/>
      <c r="F50" s="87"/>
      <c r="G50" s="85"/>
      <c r="H50" s="53"/>
      <c r="I50" s="53"/>
      <c r="J50" s="53"/>
      <c r="K50" s="53"/>
      <c r="L50" s="53"/>
    </row>
    <row r="51" spans="1:12" s="56" customFormat="1" hidden="1">
      <c r="A51" s="54"/>
      <c r="B51" s="53"/>
      <c r="C51" s="54"/>
      <c r="D51" s="87"/>
      <c r="E51" s="87"/>
      <c r="F51" s="87"/>
      <c r="G51" s="85"/>
      <c r="H51" s="53"/>
      <c r="I51" s="53"/>
      <c r="J51" s="53"/>
      <c r="K51" s="53"/>
      <c r="L51" s="53"/>
    </row>
    <row r="52" spans="1:12" s="56" customFormat="1" hidden="1">
      <c r="A52" s="54"/>
      <c r="B52" s="53"/>
      <c r="C52" s="54"/>
      <c r="D52" s="87"/>
      <c r="E52" s="87"/>
      <c r="F52" s="87"/>
      <c r="G52" s="85"/>
      <c r="H52" s="53"/>
      <c r="I52" s="53"/>
      <c r="J52" s="53"/>
      <c r="K52" s="53"/>
      <c r="L52" s="53"/>
    </row>
    <row r="53" spans="1:12" s="56" customFormat="1" hidden="1">
      <c r="A53" s="54"/>
      <c r="B53" s="53"/>
      <c r="C53" s="54"/>
      <c r="D53" s="87"/>
      <c r="E53" s="87"/>
      <c r="F53" s="87"/>
      <c r="G53" s="85"/>
      <c r="H53" s="53"/>
      <c r="I53" s="53"/>
      <c r="J53" s="53"/>
      <c r="K53" s="53"/>
      <c r="L53" s="53"/>
    </row>
    <row r="54" spans="1:12" hidden="1">
      <c r="A54" s="39"/>
      <c r="B54" s="39"/>
      <c r="C54" s="39"/>
      <c r="D54" s="39"/>
      <c r="E54" s="39"/>
      <c r="F54" s="39"/>
      <c r="G54" s="46"/>
      <c r="H54" s="39"/>
      <c r="I54" s="39"/>
      <c r="J54" s="39"/>
      <c r="K54" s="39"/>
      <c r="L54" s="39"/>
    </row>
    <row r="55" spans="1:12" hidden="1">
      <c r="A55" s="39"/>
      <c r="B55" s="39"/>
      <c r="C55" s="39"/>
      <c r="D55" s="39"/>
      <c r="E55" s="39"/>
      <c r="F55" s="39"/>
      <c r="G55" s="46"/>
      <c r="H55" s="39"/>
      <c r="I55" s="39"/>
      <c r="J55" s="39"/>
      <c r="K55" s="39"/>
      <c r="L55" s="39"/>
    </row>
    <row r="56" spans="1:12" ht="12.75" hidden="1" customHeight="1">
      <c r="A56" s="39"/>
      <c r="B56" s="39"/>
      <c r="C56" s="39"/>
      <c r="D56" s="39"/>
      <c r="E56" s="39"/>
      <c r="F56" s="39"/>
      <c r="G56" s="46"/>
      <c r="H56" s="39"/>
      <c r="I56" s="39"/>
    </row>
    <row r="57" spans="1:12" ht="12.75" hidden="1" customHeight="1">
      <c r="A57" s="39"/>
      <c r="B57" s="39"/>
      <c r="C57" s="39"/>
      <c r="D57" s="39"/>
      <c r="E57" s="39"/>
      <c r="F57" s="39"/>
      <c r="G57" s="46"/>
      <c r="H57" s="39"/>
      <c r="I57" s="39"/>
    </row>
    <row r="58" spans="1:12" ht="12.75" hidden="1" customHeight="1">
      <c r="A58" s="39"/>
      <c r="B58" s="39"/>
      <c r="C58" s="39"/>
      <c r="D58" s="39"/>
      <c r="E58" s="39"/>
      <c r="F58" s="39"/>
      <c r="G58" s="46"/>
      <c r="H58" s="39"/>
      <c r="I58" s="39"/>
    </row>
    <row r="59" spans="1:12" ht="12.75" hidden="1" customHeight="1">
      <c r="A59" s="39"/>
      <c r="B59" s="39"/>
      <c r="C59" s="39"/>
      <c r="D59" s="39"/>
      <c r="E59" s="39"/>
      <c r="F59" s="39"/>
      <c r="G59" s="46"/>
      <c r="H59" s="39"/>
      <c r="I59" s="39"/>
    </row>
    <row r="60" spans="1:12" hidden="1"/>
    <row r="61" spans="1:12" hidden="1"/>
    <row r="62" spans="1:12" hidden="1"/>
    <row r="63" spans="1:12" hidden="1"/>
    <row r="64" spans="1:12"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sheetData>
  <mergeCells count="22">
    <mergeCell ref="AC21:AC22"/>
    <mergeCell ref="AD21:AD22"/>
    <mergeCell ref="N24:N25"/>
    <mergeCell ref="O24:O25"/>
    <mergeCell ref="AA24:AA25"/>
    <mergeCell ref="AB24:AB25"/>
    <mergeCell ref="AC24:AC25"/>
    <mergeCell ref="AD24:AD25"/>
    <mergeCell ref="D11:E11"/>
    <mergeCell ref="D12:E12"/>
    <mergeCell ref="D13:E13"/>
    <mergeCell ref="AB21:AB22"/>
    <mergeCell ref="D16:E16"/>
    <mergeCell ref="N21:N22"/>
    <mergeCell ref="O21:O22"/>
    <mergeCell ref="AA21:AA22"/>
    <mergeCell ref="B2:G2"/>
    <mergeCell ref="D8:E8"/>
    <mergeCell ref="D9:E9"/>
    <mergeCell ref="D10:E10"/>
    <mergeCell ref="D6:F6"/>
    <mergeCell ref="D7:F7"/>
  </mergeCells>
  <phoneticPr fontId="13" type="noConversion"/>
  <conditionalFormatting sqref="F8">
    <cfRule type="cellIs" dxfId="19" priority="6" stopIfTrue="1" operator="equal">
      <formula>"Puntual"</formula>
    </cfRule>
    <cfRule type="cellIs" dxfId="18" priority="7" stopIfTrue="1" operator="equal">
      <formula>"Local"</formula>
    </cfRule>
    <cfRule type="cellIs" dxfId="17" priority="8" stopIfTrue="1" operator="equal">
      <formula>"Regional"</formula>
    </cfRule>
  </conditionalFormatting>
  <conditionalFormatting sqref="F9">
    <cfRule type="cellIs" dxfId="16" priority="9" stopIfTrue="1" operator="equal">
      <formula>"Baja"</formula>
    </cfRule>
    <cfRule type="cellIs" dxfId="15" priority="10" stopIfTrue="1" operator="equal">
      <formula>"Media"</formula>
    </cfRule>
    <cfRule type="cellIs" dxfId="14" priority="11" stopIfTrue="1" operator="equal">
      <formula>"Alta"</formula>
    </cfRule>
  </conditionalFormatting>
  <conditionalFormatting sqref="F10">
    <cfRule type="cellIs" dxfId="13" priority="12" stopIfTrue="1" operator="equal">
      <formula>"Breve"</formula>
    </cfRule>
    <cfRule type="cellIs" dxfId="12" priority="13" stopIfTrue="1" operator="equal">
      <formula>"Temporal"</formula>
    </cfRule>
    <cfRule type="cellIs" dxfId="11" priority="14" stopIfTrue="1" operator="equal">
      <formula>"Permanente"</formula>
    </cfRule>
  </conditionalFormatting>
  <conditionalFormatting sqref="F11">
    <cfRule type="cellIs" dxfId="10" priority="15" stopIfTrue="1" operator="equal">
      <formula>"Reversible"</formula>
    </cfRule>
    <cfRule type="cellIs" dxfId="9" priority="16" stopIfTrue="1" operator="equal">
      <formula>"Recuperable"</formula>
    </cfRule>
    <cfRule type="cellIs" dxfId="8" priority="17" stopIfTrue="1" operator="equal">
      <formula>"Irrecuperable/Irreversible"</formula>
    </cfRule>
  </conditionalFormatting>
  <conditionalFormatting sqref="F12">
    <cfRule type="cellIs" dxfId="7" priority="18" stopIfTrue="1" operator="equal">
      <formula>"Baja"</formula>
    </cfRule>
    <cfRule type="cellIs" dxfId="6" priority="19" stopIfTrue="1" operator="equal">
      <formula>"Moderada"</formula>
    </cfRule>
    <cfRule type="cellIs" dxfId="5" priority="20" stopIfTrue="1" operator="equal">
      <formula>"Alta"</formula>
    </cfRule>
  </conditionalFormatting>
  <conditionalFormatting sqref="F13">
    <cfRule type="cellIs" dxfId="4" priority="21" stopIfTrue="1" operator="equal">
      <formula>"Baja"</formula>
    </cfRule>
    <cfRule type="cellIs" dxfId="3" priority="22" stopIfTrue="1" operator="equal">
      <formula>"Alta"</formula>
    </cfRule>
  </conditionalFormatting>
  <conditionalFormatting sqref="E17">
    <cfRule type="cellIs" dxfId="2" priority="23" stopIfTrue="1" operator="equal">
      <formula>"Leve"</formula>
    </cfRule>
    <cfRule type="cellIs" dxfId="1" priority="24" stopIfTrue="1" operator="equal">
      <formula>"Moderado"</formula>
    </cfRule>
    <cfRule type="cellIs" dxfId="0" priority="25" stopIfTrue="1" operator="equal">
      <formula>"Catastrófico"</formula>
    </cfRule>
  </conditionalFormatting>
  <dataValidations count="6">
    <dataValidation type="list" allowBlank="1" showInputMessage="1" showErrorMessage="1" sqref="F8">
      <formula1>$D$25:$D$27</formula1>
    </dataValidation>
    <dataValidation type="list" allowBlank="1" showInputMessage="1" showErrorMessage="1" sqref="F9">
      <formula1>$D$29:$D$31</formula1>
    </dataValidation>
    <dataValidation type="list" allowBlank="1" showInputMessage="1" showErrorMessage="1" sqref="F10">
      <formula1>$D$33:$D$35</formula1>
    </dataValidation>
    <dataValidation type="list" allowBlank="1" showInputMessage="1" showErrorMessage="1" sqref="F11">
      <formula1>$D$37:$D$39</formula1>
    </dataValidation>
    <dataValidation type="list" allowBlank="1" showInputMessage="1" showErrorMessage="1" sqref="F12">
      <formula1>$D$41:$D$43</formula1>
    </dataValidation>
    <dataValidation type="list" allowBlank="1" showInputMessage="1" showErrorMessage="1" sqref="F13">
      <formula1>$D$45:$D$46</formula1>
    </dataValidation>
  </dataValidations>
  <pageMargins left="0.75" right="0.75" top="1" bottom="1" header="0" footer="0"/>
  <pageSetup orientation="portrait" horizontalDpi="429496729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HI456"/>
  <sheetViews>
    <sheetView showZeros="0" tabSelected="1" topLeftCell="B1" zoomScale="55" zoomScaleNormal="55" zoomScaleSheetLayoutView="40" zoomScalePageLayoutView="55" workbookViewId="0">
      <selection activeCell="F8" sqref="F8:K8"/>
    </sheetView>
  </sheetViews>
  <sheetFormatPr baseColWidth="10" defaultRowHeight="15"/>
  <cols>
    <col min="1" max="1" width="3" style="6" hidden="1" customWidth="1"/>
    <col min="2" max="2" width="7.7109375" style="21" bestFit="1" customWidth="1"/>
    <col min="3" max="3" width="17.28515625" style="21" customWidth="1"/>
    <col min="4" max="4" width="13.42578125" style="21" customWidth="1"/>
    <col min="5" max="5" width="48.140625" style="21" customWidth="1"/>
    <col min="6" max="6" width="14" style="21" customWidth="1"/>
    <col min="7" max="7" width="21.28515625" style="21" customWidth="1"/>
    <col min="8" max="8" width="20.140625" style="11" customWidth="1"/>
    <col min="9" max="9" width="23.28515625" style="26" customWidth="1"/>
    <col min="10" max="10" width="2.42578125" style="26" hidden="1" customWidth="1"/>
    <col min="11" max="11" width="19.7109375" style="26" customWidth="1"/>
    <col min="12" max="12" width="2.42578125" style="26" hidden="1" customWidth="1"/>
    <col min="13" max="13" width="14.85546875" style="26" hidden="1" customWidth="1"/>
    <col min="14" max="14" width="19.42578125" style="44" customWidth="1"/>
    <col min="15" max="15" width="75.42578125" style="23" customWidth="1"/>
    <col min="16" max="16" width="6.42578125" style="23" customWidth="1"/>
    <col min="17" max="17" width="51.7109375" style="26" customWidth="1"/>
    <col min="18" max="18" width="7.7109375" style="26" hidden="1" customWidth="1"/>
    <col min="19" max="19" width="7.7109375" style="26" customWidth="1"/>
    <col min="20" max="20" width="8.140625" style="26" hidden="1" customWidth="1"/>
    <col min="21" max="21" width="12.42578125" style="26" customWidth="1"/>
    <col min="22" max="22" width="7.7109375" style="26" hidden="1" customWidth="1"/>
    <col min="23" max="23" width="15.140625" style="26" customWidth="1"/>
    <col min="24" max="24" width="10" style="26" hidden="1" customWidth="1"/>
    <col min="25" max="25" width="16.28515625" style="26" customWidth="1"/>
    <col min="26" max="26" width="11" style="26" hidden="1" customWidth="1"/>
    <col min="27" max="27" width="12.85546875" style="26" hidden="1" customWidth="1"/>
    <col min="28" max="28" width="17.28515625" style="26" hidden="1" customWidth="1"/>
    <col min="29" max="29" width="18" style="44" customWidth="1"/>
    <col min="30" max="31" width="2.42578125" style="44" customWidth="1"/>
    <col min="32" max="32" width="16" style="26" customWidth="1"/>
    <col min="33" max="33" width="17.7109375" style="26" customWidth="1"/>
    <col min="34" max="34" width="19.140625" style="26" customWidth="1"/>
    <col min="35" max="35" width="19.28515625" style="26" hidden="1" customWidth="1"/>
    <col min="36" max="36" width="21" style="142" hidden="1" customWidth="1"/>
    <col min="37" max="37" width="15.140625" style="147" hidden="1" customWidth="1"/>
    <col min="38" max="41" width="11.42578125" style="147" hidden="1" customWidth="1"/>
    <col min="42" max="42" width="0" style="147" hidden="1" customWidth="1"/>
    <col min="43" max="43" width="20.42578125" style="148" hidden="1" customWidth="1"/>
    <col min="44" max="44" width="0" style="3" hidden="1" customWidth="1"/>
    <col min="45" max="45" width="22.42578125" style="3" customWidth="1"/>
    <col min="46" max="54" width="11.42578125" style="3"/>
    <col min="55" max="55" width="19.42578125" style="3" customWidth="1"/>
    <col min="56" max="56" width="11.42578125" style="3"/>
    <col min="57" max="57" width="6.7109375" style="3" customWidth="1"/>
    <col min="58" max="59" width="11.42578125" style="3" hidden="1" customWidth="1"/>
    <col min="60" max="60" width="25" style="3" customWidth="1"/>
    <col min="61" max="61" width="37.7109375" style="3" customWidth="1"/>
    <col min="62" max="62" width="27.7109375" style="3" customWidth="1"/>
    <col min="63" max="63" width="18.28515625" style="3" customWidth="1"/>
    <col min="64" max="64" width="4.42578125" style="3" customWidth="1"/>
    <col min="65" max="65" width="19.42578125" style="3" customWidth="1"/>
    <col min="66" max="66" width="4.28515625" style="3" customWidth="1"/>
    <col min="67" max="67" width="13.42578125" style="3" bestFit="1" customWidth="1"/>
    <col min="68" max="68" width="15" style="3" bestFit="1" customWidth="1"/>
    <col min="69" max="69" width="27.140625" style="3" bestFit="1" customWidth="1"/>
    <col min="70" max="70" width="22" style="3" customWidth="1"/>
    <col min="71" max="71" width="18.42578125" style="3" customWidth="1"/>
    <col min="72" max="72" width="19" style="3" customWidth="1"/>
    <col min="73" max="73" width="20.7109375" style="3" customWidth="1"/>
    <col min="74" max="74" width="14.42578125" style="3" customWidth="1"/>
    <col min="75" max="75" width="13.42578125" style="3" customWidth="1"/>
    <col min="76" max="216" width="11.42578125" style="3"/>
    <col min="217" max="217" width="20.42578125" style="4" customWidth="1"/>
    <col min="218" max="16384" width="11.42578125" style="3"/>
  </cols>
  <sheetData>
    <row r="1" spans="1:47" s="1" customFormat="1" ht="84.75" customHeight="1">
      <c r="A1" s="65"/>
      <c r="B1" s="225" t="s">
        <v>250</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row>
    <row r="2" spans="1:47" s="1" customFormat="1" ht="15.75">
      <c r="A2" s="65"/>
      <c r="B2" s="2"/>
      <c r="C2" s="2"/>
      <c r="D2" s="2"/>
      <c r="E2" s="2"/>
      <c r="H2" s="2"/>
      <c r="I2" s="2"/>
      <c r="J2" s="2"/>
      <c r="K2" s="32"/>
      <c r="L2" s="32"/>
      <c r="M2" s="32"/>
      <c r="N2" s="32"/>
      <c r="O2" s="32"/>
      <c r="P2" s="32"/>
      <c r="Q2" s="22"/>
      <c r="R2" s="22"/>
      <c r="S2" s="22"/>
      <c r="T2" s="22"/>
      <c r="U2" s="33"/>
      <c r="V2" s="33"/>
      <c r="W2" s="33"/>
      <c r="X2" s="33"/>
      <c r="Y2" s="33"/>
      <c r="Z2" s="33"/>
      <c r="AA2" s="33"/>
      <c r="AB2" s="33"/>
      <c r="AC2" s="33"/>
      <c r="AD2" s="33"/>
      <c r="AJ2" s="141"/>
      <c r="AK2" s="142"/>
      <c r="AL2" s="142"/>
      <c r="AM2" s="141"/>
      <c r="AN2" s="141"/>
      <c r="AO2" s="143"/>
      <c r="AP2" s="141"/>
      <c r="AQ2" s="141"/>
      <c r="AS2" s="65"/>
    </row>
    <row r="3" spans="1:47" s="1" customFormat="1" ht="15.75">
      <c r="A3" s="65"/>
      <c r="B3" s="2"/>
      <c r="C3" s="2"/>
      <c r="D3" s="2"/>
      <c r="E3" s="2"/>
      <c r="H3" s="2"/>
      <c r="I3" s="2"/>
      <c r="J3" s="2"/>
      <c r="K3" s="32"/>
      <c r="L3" s="32"/>
      <c r="M3" s="32"/>
      <c r="N3" s="121" t="s">
        <v>252</v>
      </c>
      <c r="O3" s="175"/>
      <c r="P3" s="32"/>
      <c r="Q3" s="22"/>
      <c r="R3" s="22"/>
      <c r="S3" s="22"/>
      <c r="T3" s="22"/>
      <c r="U3" s="33"/>
      <c r="V3" s="33"/>
      <c r="W3" s="33"/>
      <c r="X3" s="33"/>
      <c r="Y3" s="33"/>
      <c r="Z3" s="33"/>
      <c r="AA3" s="33"/>
      <c r="AB3" s="33"/>
      <c r="AC3" s="33"/>
      <c r="AD3" s="33"/>
      <c r="AJ3" s="141"/>
      <c r="AK3" s="142"/>
      <c r="AL3" s="142"/>
      <c r="AM3" s="141"/>
      <c r="AN3" s="141"/>
      <c r="AO3" s="143"/>
      <c r="AP3" s="141"/>
      <c r="AQ3" s="141"/>
      <c r="AS3" s="65"/>
    </row>
    <row r="4" spans="1:47" s="1" customFormat="1" ht="15.75">
      <c r="A4" s="65"/>
      <c r="B4" s="2"/>
      <c r="C4" s="121" t="s">
        <v>109</v>
      </c>
      <c r="D4" s="240" t="s">
        <v>286</v>
      </c>
      <c r="E4" s="240"/>
      <c r="F4" s="240"/>
      <c r="H4" s="2"/>
      <c r="I4" s="2"/>
      <c r="J4" s="2"/>
      <c r="K4" s="32"/>
      <c r="L4" s="32"/>
      <c r="M4" s="32"/>
      <c r="N4" s="121" t="s">
        <v>113</v>
      </c>
      <c r="O4" s="175">
        <v>1</v>
      </c>
      <c r="P4" s="32"/>
      <c r="Q4" s="22"/>
      <c r="R4" s="22"/>
      <c r="S4" s="22"/>
      <c r="T4" s="22"/>
      <c r="U4" s="33"/>
      <c r="V4" s="33"/>
      <c r="W4" s="33"/>
      <c r="X4" s="33"/>
      <c r="Y4" s="33"/>
      <c r="Z4" s="33"/>
      <c r="AA4" s="33"/>
      <c r="AB4" s="33"/>
      <c r="AG4" s="121"/>
      <c r="AJ4" s="141"/>
      <c r="AK4" s="142"/>
      <c r="AL4" s="142"/>
      <c r="AM4" s="141"/>
      <c r="AN4" s="141">
        <f>MATCH(6,A19:A71,0)</f>
        <v>6</v>
      </c>
      <c r="AO4" s="143"/>
      <c r="AP4" s="141"/>
      <c r="AQ4" s="141"/>
      <c r="AS4" s="65"/>
    </row>
    <row r="5" spans="1:47" s="1" customFormat="1" ht="15.75">
      <c r="A5" s="65"/>
      <c r="B5" s="2"/>
      <c r="C5" s="121" t="s">
        <v>110</v>
      </c>
      <c r="D5" s="241" t="s">
        <v>365</v>
      </c>
      <c r="E5" s="241"/>
      <c r="F5" s="241"/>
      <c r="H5" s="2"/>
      <c r="I5" s="2"/>
      <c r="J5" s="2"/>
      <c r="K5" s="32"/>
      <c r="L5" s="32"/>
      <c r="M5" s="32"/>
      <c r="N5" s="121" t="s">
        <v>329</v>
      </c>
      <c r="O5" s="174">
        <v>43495</v>
      </c>
      <c r="P5" s="32"/>
      <c r="Q5" s="22"/>
      <c r="R5" s="22"/>
      <c r="S5" s="22"/>
      <c r="T5" s="22"/>
      <c r="U5" s="33"/>
      <c r="V5" s="33"/>
      <c r="W5" s="33"/>
      <c r="X5" s="33"/>
      <c r="Y5" s="33"/>
      <c r="Z5" s="33"/>
      <c r="AA5" s="33"/>
      <c r="AB5" s="33"/>
      <c r="AC5" s="33"/>
      <c r="AD5" s="33"/>
      <c r="AJ5" s="141"/>
      <c r="AK5" s="142">
        <f>COUNTIF(A19:A118,"1c")</f>
        <v>0</v>
      </c>
      <c r="AL5" s="142">
        <f>COUNTIF(A19:A118,"1c")</f>
        <v>0</v>
      </c>
      <c r="AM5" s="141">
        <v>0</v>
      </c>
      <c r="AN5" s="141" t="str">
        <f>ADDRESS(19+MATCH(6,A20:A72,0),1)</f>
        <v>$A$24</v>
      </c>
      <c r="AO5" s="143"/>
      <c r="AP5" s="141"/>
      <c r="AQ5" s="141"/>
      <c r="AS5" s="65"/>
    </row>
    <row r="6" spans="1:47" s="58" customFormat="1" ht="15.75">
      <c r="B6" s="60"/>
      <c r="C6" s="121" t="s">
        <v>111</v>
      </c>
      <c r="D6" s="253" t="s">
        <v>366</v>
      </c>
      <c r="E6" s="253"/>
      <c r="F6" s="253"/>
      <c r="G6" s="253"/>
      <c r="H6" s="253"/>
      <c r="I6" s="253"/>
      <c r="J6" s="253"/>
      <c r="K6" s="253"/>
      <c r="L6" s="62"/>
      <c r="M6" s="62"/>
      <c r="N6" s="62"/>
      <c r="O6" s="62"/>
      <c r="P6" s="62"/>
      <c r="Q6" s="62"/>
      <c r="R6" s="61"/>
      <c r="S6" s="61"/>
      <c r="T6" s="61"/>
      <c r="U6" s="61"/>
      <c r="V6" s="61"/>
      <c r="W6" s="61"/>
      <c r="X6" s="61"/>
      <c r="Y6" s="43"/>
      <c r="Z6" s="43"/>
      <c r="AA6" s="43"/>
      <c r="AB6" s="43"/>
      <c r="AC6" s="43"/>
      <c r="AD6" s="43"/>
      <c r="AJ6" s="144"/>
      <c r="AK6" s="145">
        <f>COUNTIF(A20:A119,"2c")</f>
        <v>0</v>
      </c>
      <c r="AL6" s="145">
        <f>COUNTIF(A20:A119,"2c")</f>
        <v>0</v>
      </c>
      <c r="AM6" s="144">
        <v>0</v>
      </c>
      <c r="AN6" s="144" t="s">
        <v>274</v>
      </c>
      <c r="AO6" s="144">
        <v>1</v>
      </c>
      <c r="AP6" s="144"/>
      <c r="AQ6" s="144"/>
      <c r="AR6" s="72"/>
      <c r="AS6" s="72"/>
      <c r="AT6" s="72"/>
      <c r="AU6" s="72"/>
    </row>
    <row r="7" spans="1:47" s="1" customFormat="1" ht="15.75" customHeight="1">
      <c r="A7" s="65"/>
      <c r="B7" s="60"/>
      <c r="R7" s="114"/>
      <c r="S7" s="134"/>
      <c r="T7" s="131"/>
      <c r="U7" s="62"/>
      <c r="V7" s="62"/>
      <c r="W7" s="61"/>
      <c r="X7" s="61"/>
      <c r="Y7" s="32"/>
      <c r="Z7" s="32"/>
      <c r="AA7" s="32"/>
      <c r="AB7" s="32"/>
      <c r="AC7" s="32"/>
      <c r="AD7" s="32"/>
      <c r="AE7" s="36"/>
      <c r="AF7" s="36"/>
      <c r="AG7" s="36"/>
      <c r="AH7" s="36"/>
      <c r="AI7" s="36"/>
      <c r="AJ7" s="146"/>
      <c r="AK7" s="142">
        <f>COUNTIF(A21:A120,"3c")</f>
        <v>0</v>
      </c>
      <c r="AL7" s="142">
        <f>COUNTIF(A21:A120,"3c")</f>
        <v>0</v>
      </c>
      <c r="AM7" s="141">
        <v>0</v>
      </c>
      <c r="AN7" s="141">
        <v>24</v>
      </c>
      <c r="AO7" s="141">
        <v>0</v>
      </c>
      <c r="AP7" s="141">
        <v>20</v>
      </c>
      <c r="AQ7" s="141">
        <v>20</v>
      </c>
      <c r="AR7" s="66">
        <v>0</v>
      </c>
      <c r="AS7" s="73">
        <v>25</v>
      </c>
      <c r="AT7" s="66" t="s">
        <v>116</v>
      </c>
      <c r="AU7" s="66"/>
    </row>
    <row r="8" spans="1:47" s="1" customFormat="1" ht="15.75" customHeight="1">
      <c r="A8" s="65"/>
      <c r="B8" s="60"/>
      <c r="D8" s="172"/>
      <c r="E8" s="172"/>
      <c r="F8" s="254" t="s">
        <v>112</v>
      </c>
      <c r="G8" s="254"/>
      <c r="H8" s="254"/>
      <c r="I8" s="254"/>
      <c r="J8" s="254"/>
      <c r="K8" s="254"/>
      <c r="R8" s="134"/>
      <c r="S8" s="134"/>
      <c r="T8" s="131"/>
      <c r="U8" s="62"/>
      <c r="V8" s="62"/>
      <c r="W8" s="61"/>
      <c r="X8" s="61"/>
      <c r="Y8" s="32"/>
      <c r="Z8" s="32"/>
      <c r="AA8" s="32"/>
      <c r="AB8" s="32"/>
      <c r="AC8" s="32"/>
      <c r="AD8" s="32"/>
      <c r="AE8" s="36"/>
      <c r="AF8" s="36"/>
      <c r="AG8" s="36"/>
      <c r="AH8" s="36"/>
      <c r="AI8" s="36"/>
      <c r="AJ8" s="146"/>
      <c r="AK8" s="142">
        <f>COUNTIF(A22:A121,"4c")</f>
        <v>0</v>
      </c>
      <c r="AL8" s="142">
        <f>COUNTIF(A22:A121,"4c")</f>
        <v>0</v>
      </c>
      <c r="AM8" s="141">
        <v>0</v>
      </c>
      <c r="AN8" s="141">
        <f>COUNTIF(A22:A121,"4c")</f>
        <v>0</v>
      </c>
      <c r="AO8" s="141">
        <v>0</v>
      </c>
      <c r="AP8" s="141">
        <v>0</v>
      </c>
      <c r="AQ8" s="141">
        <f>COUNTIF(A22:A121,"4c")</f>
        <v>0</v>
      </c>
      <c r="AR8" s="66">
        <v>0</v>
      </c>
      <c r="AS8" s="73"/>
      <c r="AT8" s="66"/>
      <c r="AU8" s="66"/>
    </row>
    <row r="9" spans="1:47" s="1" customFormat="1" ht="15.75">
      <c r="A9" s="65"/>
      <c r="B9" s="59"/>
      <c r="C9" s="171"/>
      <c r="D9" s="123"/>
      <c r="E9" s="123"/>
      <c r="F9" s="63" t="s">
        <v>113</v>
      </c>
      <c r="G9" s="63" t="s">
        <v>114</v>
      </c>
      <c r="H9" s="234" t="s">
        <v>232</v>
      </c>
      <c r="I9" s="235"/>
      <c r="J9" s="235"/>
      <c r="K9" s="236"/>
      <c r="R9" s="134"/>
      <c r="S9" s="132"/>
      <c r="T9" s="132"/>
      <c r="U9" s="32"/>
      <c r="V9" s="32"/>
      <c r="W9" s="32"/>
      <c r="X9" s="32"/>
      <c r="Y9" s="32"/>
      <c r="Z9" s="32"/>
      <c r="AA9" s="32"/>
      <c r="AB9" s="32"/>
      <c r="AC9" s="32"/>
      <c r="AD9" s="32"/>
      <c r="AE9" s="36"/>
      <c r="AF9" s="36"/>
      <c r="AG9" s="36"/>
      <c r="AH9" s="36"/>
      <c r="AI9" s="36"/>
      <c r="AJ9" s="146"/>
      <c r="AK9" s="142">
        <f>COUNTIF(A23:A122,"5c")</f>
        <v>0</v>
      </c>
      <c r="AL9" s="142">
        <f>COUNTIF(A23:A122,"5c")</f>
        <v>0</v>
      </c>
      <c r="AM9" s="141">
        <v>0</v>
      </c>
      <c r="AN9" s="141">
        <f>COUNTIF(A23:A122,"5c")</f>
        <v>0</v>
      </c>
      <c r="AO9" s="141">
        <v>0</v>
      </c>
      <c r="AP9" s="141">
        <v>0</v>
      </c>
      <c r="AQ9" s="141">
        <f>COUNTIF(A23:A122,"5c")</f>
        <v>0</v>
      </c>
      <c r="AR9" s="66">
        <v>0</v>
      </c>
      <c r="AS9" s="73"/>
      <c r="AT9" s="66"/>
      <c r="AU9" s="66"/>
    </row>
    <row r="10" spans="1:47" s="1" customFormat="1" ht="37.5" customHeight="1">
      <c r="A10" s="65"/>
      <c r="B10" s="59"/>
      <c r="C10" s="171"/>
      <c r="D10" s="123"/>
      <c r="E10" s="123"/>
      <c r="F10" s="64">
        <v>1</v>
      </c>
      <c r="G10" s="203">
        <v>43495</v>
      </c>
      <c r="H10" s="231" t="s">
        <v>367</v>
      </c>
      <c r="I10" s="232"/>
      <c r="J10" s="232"/>
      <c r="K10" s="233"/>
      <c r="R10" s="134"/>
      <c r="S10" s="132"/>
      <c r="T10" s="132"/>
      <c r="U10" s="32"/>
      <c r="V10" s="32"/>
      <c r="W10" s="32"/>
      <c r="X10" s="32"/>
      <c r="Y10" s="32"/>
      <c r="Z10" s="32"/>
      <c r="AA10" s="32"/>
      <c r="AB10" s="32"/>
      <c r="AC10" s="32"/>
      <c r="AD10" s="32"/>
      <c r="AE10" s="36"/>
      <c r="AF10" s="36"/>
      <c r="AG10" s="36"/>
      <c r="AH10" s="36"/>
      <c r="AI10" s="36"/>
      <c r="AJ10" s="146"/>
      <c r="AK10" s="142">
        <f>COUNTIF(A24:A123,"6c")</f>
        <v>0</v>
      </c>
      <c r="AL10" s="142">
        <f>COUNTIF(A24:A123,"6c")</f>
        <v>0</v>
      </c>
      <c r="AM10" s="141">
        <v>0</v>
      </c>
      <c r="AN10" s="141">
        <f>COUNTIF(A24:A123,"6c")</f>
        <v>0</v>
      </c>
      <c r="AO10" s="141">
        <v>0</v>
      </c>
      <c r="AP10" s="141">
        <v>0</v>
      </c>
      <c r="AQ10" s="141">
        <f>COUNTIF(A24:A123,"6c")</f>
        <v>0</v>
      </c>
      <c r="AR10" s="66">
        <v>0</v>
      </c>
      <c r="AS10" s="73"/>
      <c r="AT10" s="66"/>
      <c r="AU10" s="66"/>
    </row>
    <row r="11" spans="1:47" s="1" customFormat="1" ht="36" customHeight="1">
      <c r="A11" s="65"/>
      <c r="B11" s="59"/>
      <c r="C11" s="171"/>
      <c r="D11" s="123"/>
      <c r="E11" s="123"/>
      <c r="F11" s="64"/>
      <c r="G11" s="64"/>
      <c r="H11" s="231"/>
      <c r="I11" s="232"/>
      <c r="J11" s="232"/>
      <c r="K11" s="233"/>
      <c r="R11" s="134"/>
      <c r="S11" s="132"/>
      <c r="T11" s="132"/>
      <c r="U11" s="32"/>
      <c r="V11" s="32"/>
      <c r="W11" s="32"/>
      <c r="X11" s="32"/>
      <c r="Y11" s="32"/>
      <c r="Z11" s="32"/>
      <c r="AA11" s="32"/>
      <c r="AB11" s="32"/>
      <c r="AC11" s="207" t="s">
        <v>98</v>
      </c>
      <c r="AD11" s="208"/>
      <c r="AE11" s="208"/>
      <c r="AF11" s="209"/>
      <c r="AG11" s="137" t="s">
        <v>99</v>
      </c>
      <c r="AJ11" s="141"/>
      <c r="AK11" s="141">
        <f>COUNTIF(A25:A124,"7c")</f>
        <v>0</v>
      </c>
      <c r="AL11" s="142">
        <f>COUNTIF(A25:A124,"7c")</f>
        <v>0</v>
      </c>
      <c r="AM11" s="141">
        <v>0</v>
      </c>
      <c r="AN11" s="141">
        <f>COUNTIF(A25:A124,"7c")</f>
        <v>0</v>
      </c>
      <c r="AO11" s="141">
        <v>0</v>
      </c>
      <c r="AP11" s="141">
        <v>0</v>
      </c>
      <c r="AQ11" s="141">
        <f>COUNTIF(A25:A124,"7c")</f>
        <v>0</v>
      </c>
      <c r="AR11" s="66">
        <v>0</v>
      </c>
      <c r="AS11" s="73"/>
      <c r="AT11" s="66"/>
      <c r="AU11" s="66"/>
    </row>
    <row r="12" spans="1:47" s="1" customFormat="1" ht="24" customHeight="1">
      <c r="A12" s="65"/>
      <c r="B12" s="59"/>
      <c r="C12" s="171"/>
      <c r="D12" s="123"/>
      <c r="E12" s="123"/>
      <c r="F12" s="64"/>
      <c r="G12" s="64"/>
      <c r="H12" s="231"/>
      <c r="I12" s="232"/>
      <c r="J12" s="232"/>
      <c r="K12" s="233"/>
      <c r="L12" s="32"/>
      <c r="M12" s="32"/>
      <c r="N12" s="32"/>
      <c r="O12" s="32"/>
      <c r="P12" s="43"/>
      <c r="Q12" s="34"/>
      <c r="R12" s="35"/>
      <c r="S12" s="35"/>
      <c r="T12" s="35"/>
      <c r="U12" s="32"/>
      <c r="V12" s="32"/>
      <c r="W12" s="32"/>
      <c r="X12" s="32"/>
      <c r="Y12" s="32"/>
      <c r="Z12" s="32"/>
      <c r="AA12" s="32"/>
      <c r="AB12" s="32"/>
      <c r="AC12" s="210">
        <f>AVERAGE(AF19:AF28)</f>
        <v>4.1124999999999998</v>
      </c>
      <c r="AD12" s="211"/>
      <c r="AE12" s="211"/>
      <c r="AF12" s="212"/>
      <c r="AG12" s="113" t="str">
        <f>IF(AND(AC12&gt;=0,AC12&lt;3),"ACEPTABLE",IF(AND(AC12&gt;=3,AC12&lt;6),"MODERADA","INACEPTABLE"))</f>
        <v>MODERADA</v>
      </c>
      <c r="AJ12" s="141"/>
      <c r="AK12" s="141">
        <f>COUNTIF(A26:A125,"8c")</f>
        <v>0</v>
      </c>
      <c r="AL12" s="142">
        <f>COUNTIF(A26:A125,"8c")</f>
        <v>0</v>
      </c>
      <c r="AM12" s="141">
        <v>0</v>
      </c>
      <c r="AN12" s="141">
        <f>COUNTIF(A26:A125,"8c")</f>
        <v>0</v>
      </c>
      <c r="AO12" s="141">
        <v>0</v>
      </c>
      <c r="AP12" s="141">
        <v>0</v>
      </c>
      <c r="AQ12" s="141">
        <f>COUNTIF(A26:A125,"8c")</f>
        <v>0</v>
      </c>
      <c r="AR12" s="66">
        <v>0</v>
      </c>
      <c r="AS12" s="73"/>
      <c r="AT12" s="66"/>
      <c r="AU12" s="66"/>
    </row>
    <row r="13" spans="1:47" s="1" customFormat="1" ht="120.75" customHeight="1">
      <c r="A13" s="65"/>
      <c r="B13" s="59"/>
      <c r="C13" s="59"/>
      <c r="D13" s="59"/>
      <c r="E13" s="59"/>
      <c r="H13" s="31"/>
      <c r="I13" s="31"/>
      <c r="J13" s="31"/>
      <c r="K13" s="32"/>
      <c r="L13" s="32"/>
      <c r="M13" s="32"/>
      <c r="N13" s="32"/>
      <c r="O13" s="32"/>
      <c r="P13" s="43"/>
      <c r="Q13" s="34"/>
      <c r="R13" s="35"/>
      <c r="S13" s="35"/>
      <c r="T13" s="35"/>
      <c r="U13" s="32"/>
      <c r="V13" s="32"/>
      <c r="W13" s="32"/>
      <c r="X13" s="32"/>
      <c r="Y13" s="32"/>
      <c r="Z13" s="32"/>
      <c r="AA13" s="32"/>
      <c r="AB13" s="32"/>
      <c r="AC13" s="215" t="s">
        <v>328</v>
      </c>
      <c r="AD13" s="215"/>
      <c r="AE13" s="215"/>
      <c r="AF13" s="215"/>
      <c r="AG13" s="215"/>
      <c r="AH13" s="215"/>
      <c r="AI13" s="36"/>
      <c r="AJ13" s="146"/>
      <c r="AK13" s="142">
        <f>COUNTIF(A27:A126,"9c")</f>
        <v>0</v>
      </c>
      <c r="AL13" s="142">
        <f>COUNTIF(A27:A126,"9c")</f>
        <v>0</v>
      </c>
      <c r="AM13" s="141">
        <v>0</v>
      </c>
      <c r="AN13" s="141">
        <f>COUNTIF(A27:A126,"9c")</f>
        <v>0</v>
      </c>
      <c r="AO13" s="141">
        <v>0</v>
      </c>
      <c r="AP13" s="141">
        <v>0</v>
      </c>
      <c r="AQ13" s="141">
        <f>COUNTIF(A27:A126,"9c")</f>
        <v>0</v>
      </c>
      <c r="AR13" s="66">
        <v>0</v>
      </c>
      <c r="AS13" s="73"/>
      <c r="AT13" s="66"/>
      <c r="AU13" s="66"/>
    </row>
    <row r="14" spans="1:47" s="1" customFormat="1" ht="27.75" customHeight="1" thickBot="1">
      <c r="A14" s="65"/>
      <c r="B14" s="230" t="s">
        <v>281</v>
      </c>
      <c r="C14" s="230"/>
      <c r="D14" s="230"/>
      <c r="E14" s="230"/>
      <c r="F14" s="230"/>
      <c r="G14" s="230"/>
      <c r="H14" s="230"/>
      <c r="I14" s="230"/>
      <c r="J14" s="32"/>
      <c r="K14" s="32"/>
      <c r="L14" s="32"/>
      <c r="M14" s="32"/>
      <c r="N14" s="43"/>
      <c r="O14" s="34"/>
      <c r="P14" s="35"/>
      <c r="Q14" s="32"/>
      <c r="R14" s="32"/>
      <c r="S14" s="32"/>
      <c r="T14" s="32"/>
      <c r="U14" s="32"/>
      <c r="V14" s="32"/>
      <c r="W14" s="32"/>
      <c r="X14" s="32"/>
      <c r="Y14" s="32"/>
      <c r="Z14" s="32"/>
      <c r="AA14" s="32"/>
      <c r="AB14" s="32"/>
      <c r="AC14" s="36"/>
      <c r="AD14" s="36"/>
      <c r="AE14" s="36"/>
      <c r="AF14"/>
      <c r="AG14"/>
      <c r="AH14" s="26"/>
      <c r="AI14" s="26"/>
      <c r="AJ14" s="142"/>
      <c r="AK14" s="141">
        <f>COUNTIF(A28:A127,"10c")</f>
        <v>0</v>
      </c>
      <c r="AL14" s="141">
        <f>COUNTIF(A28:A127,"10c")</f>
        <v>0</v>
      </c>
      <c r="AM14" s="141">
        <v>0</v>
      </c>
      <c r="AN14" s="141">
        <f>COUNTIF(A28:A127,"10c")</f>
        <v>0</v>
      </c>
      <c r="AO14" s="141">
        <v>0</v>
      </c>
      <c r="AP14" s="141">
        <v>0</v>
      </c>
      <c r="AQ14" s="143"/>
      <c r="AR14" s="66"/>
      <c r="AS14" s="66"/>
    </row>
    <row r="15" spans="1:47" s="1" customFormat="1" ht="33" customHeight="1">
      <c r="A15" s="65"/>
      <c r="B15" s="246" t="s">
        <v>253</v>
      </c>
      <c r="C15" s="226"/>
      <c r="D15" s="226"/>
      <c r="E15" s="226"/>
      <c r="F15" s="226"/>
      <c r="G15" s="226"/>
      <c r="H15" s="226"/>
      <c r="I15" s="226" t="s">
        <v>255</v>
      </c>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173"/>
      <c r="AH15" s="154" t="s">
        <v>254</v>
      </c>
      <c r="AJ15" s="142"/>
      <c r="AK15" s="141"/>
      <c r="AL15" s="141"/>
      <c r="AM15" s="141"/>
      <c r="AN15" s="141"/>
      <c r="AO15" s="141"/>
      <c r="AP15" s="141"/>
      <c r="AQ15" s="143"/>
      <c r="AR15" s="66"/>
      <c r="AS15" s="154" t="s">
        <v>315</v>
      </c>
    </row>
    <row r="16" spans="1:47" ht="18.75" customHeight="1">
      <c r="B16" s="237" t="s">
        <v>4</v>
      </c>
      <c r="C16" s="244" t="s">
        <v>249</v>
      </c>
      <c r="D16" s="244"/>
      <c r="E16" s="244"/>
      <c r="F16" s="244"/>
      <c r="G16" s="244"/>
      <c r="H16" s="245" t="s">
        <v>267</v>
      </c>
      <c r="I16" s="214" t="s">
        <v>8</v>
      </c>
      <c r="J16" s="214"/>
      <c r="K16" s="214" t="s">
        <v>9</v>
      </c>
      <c r="L16" s="214"/>
      <c r="M16" s="214" t="s">
        <v>10</v>
      </c>
      <c r="N16" s="214" t="s">
        <v>276</v>
      </c>
      <c r="O16" s="214" t="s">
        <v>54</v>
      </c>
      <c r="P16" s="247" t="s">
        <v>88</v>
      </c>
      <c r="Q16" s="248"/>
      <c r="R16" s="248"/>
      <c r="S16" s="248"/>
      <c r="T16" s="248"/>
      <c r="U16" s="248"/>
      <c r="V16" s="248"/>
      <c r="W16" s="248"/>
      <c r="X16" s="248"/>
      <c r="Y16" s="248"/>
      <c r="Z16" s="249"/>
      <c r="AA16" s="213" t="s">
        <v>106</v>
      </c>
      <c r="AB16" s="213" t="s">
        <v>115</v>
      </c>
      <c r="AC16" s="214" t="s">
        <v>55</v>
      </c>
      <c r="AD16" s="213"/>
      <c r="AE16" s="213"/>
      <c r="AF16" s="214" t="s">
        <v>279</v>
      </c>
      <c r="AG16" s="214" t="s">
        <v>278</v>
      </c>
      <c r="AH16" s="214" t="s">
        <v>58</v>
      </c>
      <c r="AS16" s="214" t="s">
        <v>316</v>
      </c>
    </row>
    <row r="17" spans="1:217" ht="18.75" customHeight="1">
      <c r="B17" s="237"/>
      <c r="C17" s="242" t="s">
        <v>233</v>
      </c>
      <c r="D17" s="238" t="s">
        <v>310</v>
      </c>
      <c r="E17" s="239"/>
      <c r="F17" s="238" t="s">
        <v>311</v>
      </c>
      <c r="G17" s="239"/>
      <c r="H17" s="245"/>
      <c r="I17" s="214"/>
      <c r="J17" s="214"/>
      <c r="K17" s="214"/>
      <c r="L17" s="214"/>
      <c r="M17" s="214"/>
      <c r="N17" s="214"/>
      <c r="O17" s="214"/>
      <c r="P17" s="250"/>
      <c r="Q17" s="251"/>
      <c r="R17" s="251"/>
      <c r="S17" s="251"/>
      <c r="T17" s="251"/>
      <c r="U17" s="251"/>
      <c r="V17" s="251"/>
      <c r="W17" s="251"/>
      <c r="X17" s="251"/>
      <c r="Y17" s="251"/>
      <c r="Z17" s="252"/>
      <c r="AA17" s="213"/>
      <c r="AB17" s="213"/>
      <c r="AC17" s="214"/>
      <c r="AD17" s="213"/>
      <c r="AE17" s="213"/>
      <c r="AF17" s="214"/>
      <c r="AG17" s="214"/>
      <c r="AH17" s="214"/>
      <c r="AS17" s="214"/>
    </row>
    <row r="18" spans="1:217" ht="102" customHeight="1">
      <c r="B18" s="237"/>
      <c r="C18" s="243"/>
      <c r="D18" s="150" t="s">
        <v>107</v>
      </c>
      <c r="E18" s="149" t="s">
        <v>312</v>
      </c>
      <c r="F18" s="150" t="s">
        <v>108</v>
      </c>
      <c r="G18" s="149" t="s">
        <v>313</v>
      </c>
      <c r="H18" s="245"/>
      <c r="I18" s="214"/>
      <c r="J18" s="214"/>
      <c r="K18" s="214"/>
      <c r="L18" s="214"/>
      <c r="M18" s="214"/>
      <c r="N18" s="214"/>
      <c r="O18" s="214"/>
      <c r="P18" s="151" t="s">
        <v>56</v>
      </c>
      <c r="Q18" s="152" t="s">
        <v>256</v>
      </c>
      <c r="R18" s="152" t="s">
        <v>57</v>
      </c>
      <c r="S18" s="151" t="s">
        <v>248</v>
      </c>
      <c r="T18" s="152" t="s">
        <v>57</v>
      </c>
      <c r="U18" s="151" t="s">
        <v>103</v>
      </c>
      <c r="V18" s="151" t="s">
        <v>57</v>
      </c>
      <c r="W18" s="151" t="s">
        <v>104</v>
      </c>
      <c r="X18" s="151" t="s">
        <v>57</v>
      </c>
      <c r="Y18" s="151" t="s">
        <v>105</v>
      </c>
      <c r="Z18" s="153" t="s">
        <v>57</v>
      </c>
      <c r="AA18" s="213"/>
      <c r="AB18" s="213"/>
      <c r="AC18" s="214"/>
      <c r="AD18" s="213"/>
      <c r="AE18" s="213"/>
      <c r="AF18" s="214"/>
      <c r="AG18" s="214"/>
      <c r="AH18" s="214"/>
      <c r="AK18" s="142"/>
      <c r="AL18" s="142"/>
      <c r="AS18" s="214"/>
    </row>
    <row r="19" spans="1:217" ht="125.25" customHeight="1">
      <c r="A19" s="6">
        <v>1</v>
      </c>
      <c r="B19" s="155" t="str">
        <f>CONCATENATE("R",A19)</f>
        <v>R1</v>
      </c>
      <c r="C19" s="199" t="s">
        <v>334</v>
      </c>
      <c r="D19" s="5"/>
      <c r="E19" s="67" t="s">
        <v>335</v>
      </c>
      <c r="F19" s="157"/>
      <c r="G19" s="158" t="s">
        <v>346</v>
      </c>
      <c r="H19" s="157"/>
      <c r="I19" s="159" t="s">
        <v>160</v>
      </c>
      <c r="J19" s="160">
        <f t="shared" ref="J19:J28" si="0">VLOOKUP(I19,$BK$354:$BL$358,2,0)</f>
        <v>3</v>
      </c>
      <c r="K19" s="161" t="s">
        <v>157</v>
      </c>
      <c r="L19" s="160">
        <f t="shared" ref="L19:L28" si="1">VLOOKUP(K19,$BM$354:$BN$358,2,0)</f>
        <v>4</v>
      </c>
      <c r="M19" s="162">
        <f t="shared" ref="M19:M28" si="2">J19*L19</f>
        <v>12</v>
      </c>
      <c r="N19" s="163" t="str">
        <f>VLOOKUP(M19,$BO$353:$BP$378,2,FALSE)</f>
        <v>ALTO</v>
      </c>
      <c r="O19" s="71" t="s">
        <v>352</v>
      </c>
      <c r="P19" s="28" t="s">
        <v>72</v>
      </c>
      <c r="Q19" s="28" t="s">
        <v>364</v>
      </c>
      <c r="R19" s="68">
        <f>IF(P19="Si",5,0)</f>
        <v>5</v>
      </c>
      <c r="S19" s="68" t="s">
        <v>72</v>
      </c>
      <c r="T19" s="68">
        <f>IF(S19="Si",5,0)</f>
        <v>5</v>
      </c>
      <c r="U19" s="28" t="s">
        <v>75</v>
      </c>
      <c r="V19" s="69">
        <f>IF(U19="Preventivo",40,IF(U19="Detectivo",20,IF(U19="Correctivo",10,0)))</f>
        <v>40</v>
      </c>
      <c r="W19" s="28" t="s">
        <v>79</v>
      </c>
      <c r="X19" s="70">
        <f>IF(W19="Permanente",35,IF(W19="Periódico",20,IF(W19="Ocasional",5,0)))</f>
        <v>20</v>
      </c>
      <c r="Y19" s="71" t="s">
        <v>87</v>
      </c>
      <c r="Z19" s="70">
        <f>IF(Y19="Manual/Visual",5,IF(Y19="Semiautomático",10,IF(Y19="Automático",15,0)))</f>
        <v>5</v>
      </c>
      <c r="AA19" s="133">
        <f>IF(O19="", 0, R19+T19+V19+X19+Z19)</f>
        <v>75</v>
      </c>
      <c r="AB19" s="164">
        <f>TRUNC(AVERAGE(AA19:AA19))</f>
        <v>75</v>
      </c>
      <c r="AC19" s="165" t="str">
        <f t="shared" ref="AC19:AC28" si="3">VLOOKUP(AB19,$BQ$354:$BR$454,2,TRUE)</f>
        <v>BUENO</v>
      </c>
      <c r="AD19" s="165">
        <f t="shared" ref="AD19:AD28" si="4">IF(AB19&lt;90,J19-((AB19/100)/2),J19*0.1)</f>
        <v>2.625</v>
      </c>
      <c r="AE19" s="165">
        <f t="shared" ref="AE19:AE28" si="5">IF(AB19&lt;90,L19-((AB19/100)/2),L19*0.1)</f>
        <v>3.625</v>
      </c>
      <c r="AF19" s="166">
        <f>IF(AND(OR(J19=1,L19=1),AB19&gt;90),((J19-((91/100)))*(L19-((91/100)))),((J19-((AB19/100)))*(L19-((AB19/100)))))</f>
        <v>7.3125</v>
      </c>
      <c r="AG19" s="163" t="str">
        <f t="shared" ref="AG19:AG24" si="6">IF(AF19&lt;3,"ACEPTABLE",IF(AND(AF19&gt;=3,AF19&lt;6),"TOLERABLE",IF(AND(AF19&gt;=6,AF19&lt;10),"MODERADO", IF(AND(AF19&gt;=10,AF19&lt;16),"ALTO","INACEPTABLE"))))</f>
        <v>MODERADO</v>
      </c>
      <c r="AH19" s="178"/>
      <c r="AI19" s="26" t="s">
        <v>368</v>
      </c>
      <c r="AJ19" s="142" t="s">
        <v>314</v>
      </c>
      <c r="AK19" s="142"/>
      <c r="AL19" s="142"/>
      <c r="AQ19" s="147"/>
      <c r="AS19" s="202" t="s">
        <v>357</v>
      </c>
      <c r="HI19" s="3"/>
    </row>
    <row r="20" spans="1:217" ht="102">
      <c r="A20" s="6">
        <v>2</v>
      </c>
      <c r="B20" s="155" t="str">
        <f t="shared" ref="B20:B28" si="7">CONCATENATE("R",A20)</f>
        <v>R2</v>
      </c>
      <c r="C20" s="200" t="s">
        <v>336</v>
      </c>
      <c r="D20" s="5"/>
      <c r="E20" s="67" t="s">
        <v>337</v>
      </c>
      <c r="F20" s="157"/>
      <c r="G20" s="201" t="s">
        <v>347</v>
      </c>
      <c r="H20" s="157"/>
      <c r="I20" s="159" t="s">
        <v>160</v>
      </c>
      <c r="J20" s="168">
        <f t="shared" si="0"/>
        <v>3</v>
      </c>
      <c r="K20" s="161" t="s">
        <v>22</v>
      </c>
      <c r="L20" s="168">
        <f t="shared" si="1"/>
        <v>3</v>
      </c>
      <c r="M20" s="162">
        <f t="shared" si="2"/>
        <v>9</v>
      </c>
      <c r="N20" s="163" t="str">
        <f t="shared" ref="N20:N28" si="8">VLOOKUP(M20,$BO$353:$BP$378,2,FALSE)</f>
        <v>MODERADO</v>
      </c>
      <c r="O20" s="71" t="s">
        <v>353</v>
      </c>
      <c r="P20" s="28" t="s">
        <v>72</v>
      </c>
      <c r="Q20" s="28" t="s">
        <v>364</v>
      </c>
      <c r="R20" s="68">
        <f t="shared" ref="R20:R28" si="9">IF(P20="Si",5,0)</f>
        <v>5</v>
      </c>
      <c r="S20" s="68" t="s">
        <v>72</v>
      </c>
      <c r="T20" s="68">
        <f t="shared" ref="T20:T28" si="10">IF(S20="Si",5,0)</f>
        <v>5</v>
      </c>
      <c r="U20" s="28" t="s">
        <v>75</v>
      </c>
      <c r="V20" s="69">
        <f t="shared" ref="V20:V28" si="11">IF(U20="Preventivo",40,IF(U20="Detectivo",20,IF(U20="Correctivo",10,0)))</f>
        <v>40</v>
      </c>
      <c r="W20" s="28" t="s">
        <v>79</v>
      </c>
      <c r="X20" s="70">
        <f t="shared" ref="X20:X28" si="12">IF(W20="Permanente",35,IF(W20="Periódico",20,IF(W20="Ocasional",5,0)))</f>
        <v>20</v>
      </c>
      <c r="Y20" s="71" t="s">
        <v>87</v>
      </c>
      <c r="Z20" s="70">
        <f t="shared" ref="Z20:Z28" si="13">IF(Y20="Manual/Visual",5,IF(Y20="Semiautomático",10,IF(Y20="Automático",15,0)))</f>
        <v>5</v>
      </c>
      <c r="AA20" s="133">
        <f t="shared" ref="AA20:AA28" si="14">IF(O20="", 0, R20+T20+V20+X20+Z20)</f>
        <v>75</v>
      </c>
      <c r="AB20" s="164">
        <f t="shared" ref="AB20:AB28" si="15">TRUNC(AVERAGE(AA20:AA20))</f>
        <v>75</v>
      </c>
      <c r="AC20" s="165" t="str">
        <f t="shared" si="3"/>
        <v>BUENO</v>
      </c>
      <c r="AD20" s="165">
        <f t="shared" si="4"/>
        <v>2.625</v>
      </c>
      <c r="AE20" s="165">
        <f t="shared" si="5"/>
        <v>2.625</v>
      </c>
      <c r="AF20" s="166">
        <f t="shared" ref="AF20:AF28" si="16">IF(AND(OR(J20=1,L20=1),AB20&gt;90),((J20-((91/100)))*(L20-((91/100)))),((J20-((AB20/100)))*(L20-((AB20/100)))))</f>
        <v>5.0625</v>
      </c>
      <c r="AG20" s="163" t="str">
        <f t="shared" si="6"/>
        <v>TOLERABLE</v>
      </c>
      <c r="AH20" s="178"/>
      <c r="AJ20" s="142" t="s">
        <v>309</v>
      </c>
      <c r="AK20" s="142" t="s">
        <v>277</v>
      </c>
      <c r="AL20" s="142" t="s">
        <v>199</v>
      </c>
      <c r="AM20" s="147" t="s">
        <v>231</v>
      </c>
      <c r="AN20" s="147" t="s">
        <v>194</v>
      </c>
      <c r="AQ20" s="147"/>
      <c r="AS20" s="202" t="s">
        <v>358</v>
      </c>
      <c r="HI20" s="3"/>
    </row>
    <row r="21" spans="1:217" ht="105" customHeight="1">
      <c r="A21" s="6">
        <v>3</v>
      </c>
      <c r="B21" s="155" t="str">
        <f t="shared" si="7"/>
        <v>R3</v>
      </c>
      <c r="C21" s="200" t="s">
        <v>338</v>
      </c>
      <c r="D21" s="5"/>
      <c r="E21" s="67" t="s">
        <v>339</v>
      </c>
      <c r="F21" s="157"/>
      <c r="G21" s="156" t="s">
        <v>348</v>
      </c>
      <c r="H21" s="157"/>
      <c r="I21" s="161" t="s">
        <v>160</v>
      </c>
      <c r="J21" s="168">
        <f t="shared" si="0"/>
        <v>3</v>
      </c>
      <c r="K21" s="161" t="s">
        <v>22</v>
      </c>
      <c r="L21" s="168">
        <f t="shared" si="1"/>
        <v>3</v>
      </c>
      <c r="M21" s="169">
        <f t="shared" si="2"/>
        <v>9</v>
      </c>
      <c r="N21" s="163" t="str">
        <f t="shared" si="8"/>
        <v>MODERADO</v>
      </c>
      <c r="O21" s="29" t="s">
        <v>354</v>
      </c>
      <c r="P21" s="28" t="s">
        <v>72</v>
      </c>
      <c r="Q21" s="28" t="s">
        <v>364</v>
      </c>
      <c r="R21" s="68">
        <f t="shared" si="9"/>
        <v>5</v>
      </c>
      <c r="S21" s="68" t="s">
        <v>72</v>
      </c>
      <c r="T21" s="68">
        <f t="shared" si="10"/>
        <v>5</v>
      </c>
      <c r="U21" s="28" t="s">
        <v>75</v>
      </c>
      <c r="V21" s="69">
        <f t="shared" si="11"/>
        <v>40</v>
      </c>
      <c r="W21" s="28" t="s">
        <v>79</v>
      </c>
      <c r="X21" s="70">
        <f t="shared" si="12"/>
        <v>20</v>
      </c>
      <c r="Y21" s="71" t="s">
        <v>87</v>
      </c>
      <c r="Z21" s="70">
        <f t="shared" si="13"/>
        <v>5</v>
      </c>
      <c r="AA21" s="133">
        <f>IF(O21="", 0, R21+T21+V21+X21+Z21)</f>
        <v>75</v>
      </c>
      <c r="AB21" s="164">
        <f t="shared" si="15"/>
        <v>75</v>
      </c>
      <c r="AC21" s="165" t="str">
        <f t="shared" si="3"/>
        <v>BUENO</v>
      </c>
      <c r="AD21" s="165">
        <f t="shared" si="4"/>
        <v>2.625</v>
      </c>
      <c r="AE21" s="165">
        <f t="shared" si="5"/>
        <v>2.625</v>
      </c>
      <c r="AF21" s="166">
        <f t="shared" si="16"/>
        <v>5.0625</v>
      </c>
      <c r="AG21" s="163" t="str">
        <f t="shared" si="6"/>
        <v>TOLERABLE</v>
      </c>
      <c r="AH21" s="178"/>
      <c r="AK21" s="142"/>
      <c r="AL21" s="142"/>
      <c r="AQ21" s="147"/>
      <c r="AS21" s="202" t="s">
        <v>359</v>
      </c>
      <c r="HI21" s="3"/>
    </row>
    <row r="22" spans="1:217" ht="114.75">
      <c r="A22" s="6">
        <v>4</v>
      </c>
      <c r="B22" s="155" t="str">
        <f t="shared" si="7"/>
        <v>R4</v>
      </c>
      <c r="C22" s="200" t="s">
        <v>340</v>
      </c>
      <c r="D22" s="5"/>
      <c r="E22" s="67" t="s">
        <v>341</v>
      </c>
      <c r="F22" s="157"/>
      <c r="G22" s="156" t="s">
        <v>349</v>
      </c>
      <c r="H22" s="157"/>
      <c r="I22" s="161" t="s">
        <v>160</v>
      </c>
      <c r="J22" s="168">
        <f t="shared" si="0"/>
        <v>3</v>
      </c>
      <c r="K22" s="161" t="s">
        <v>157</v>
      </c>
      <c r="L22" s="168">
        <f t="shared" si="1"/>
        <v>4</v>
      </c>
      <c r="M22" s="169">
        <f t="shared" si="2"/>
        <v>12</v>
      </c>
      <c r="N22" s="163" t="str">
        <f t="shared" si="8"/>
        <v>ALTO</v>
      </c>
      <c r="O22" s="29" t="s">
        <v>363</v>
      </c>
      <c r="P22" s="28" t="s">
        <v>72</v>
      </c>
      <c r="Q22" s="28" t="s">
        <v>364</v>
      </c>
      <c r="R22" s="68">
        <f t="shared" si="9"/>
        <v>5</v>
      </c>
      <c r="S22" s="68" t="s">
        <v>72</v>
      </c>
      <c r="T22" s="68">
        <f t="shared" si="10"/>
        <v>5</v>
      </c>
      <c r="U22" s="28" t="s">
        <v>75</v>
      </c>
      <c r="V22" s="69">
        <f t="shared" si="11"/>
        <v>40</v>
      </c>
      <c r="W22" s="28" t="s">
        <v>79</v>
      </c>
      <c r="X22" s="70">
        <f t="shared" si="12"/>
        <v>20</v>
      </c>
      <c r="Y22" s="71" t="s">
        <v>87</v>
      </c>
      <c r="Z22" s="70">
        <f t="shared" si="13"/>
        <v>5</v>
      </c>
      <c r="AA22" s="133">
        <f t="shared" si="14"/>
        <v>75</v>
      </c>
      <c r="AB22" s="164">
        <f t="shared" si="15"/>
        <v>75</v>
      </c>
      <c r="AC22" s="165" t="str">
        <f t="shared" si="3"/>
        <v>BUENO</v>
      </c>
      <c r="AD22" s="165">
        <f t="shared" si="4"/>
        <v>2.625</v>
      </c>
      <c r="AE22" s="165">
        <f t="shared" si="5"/>
        <v>3.625</v>
      </c>
      <c r="AF22" s="166">
        <f t="shared" si="16"/>
        <v>7.3125</v>
      </c>
      <c r="AG22" s="163" t="str">
        <f t="shared" si="6"/>
        <v>MODERADO</v>
      </c>
      <c r="AH22" s="178"/>
      <c r="AK22" s="142"/>
      <c r="AL22" s="142"/>
      <c r="AQ22" s="147"/>
      <c r="AS22" s="202" t="s">
        <v>360</v>
      </c>
      <c r="HI22" s="3"/>
    </row>
    <row r="23" spans="1:217" ht="89.25">
      <c r="A23" s="6">
        <v>5</v>
      </c>
      <c r="B23" s="155" t="str">
        <f t="shared" si="7"/>
        <v>R5</v>
      </c>
      <c r="C23" s="200" t="s">
        <v>342</v>
      </c>
      <c r="D23" s="5"/>
      <c r="E23" s="67" t="s">
        <v>343</v>
      </c>
      <c r="F23" s="157"/>
      <c r="G23" s="156" t="s">
        <v>350</v>
      </c>
      <c r="H23" s="157"/>
      <c r="I23" s="161" t="s">
        <v>160</v>
      </c>
      <c r="J23" s="168">
        <f t="shared" si="0"/>
        <v>3</v>
      </c>
      <c r="K23" s="161" t="s">
        <v>157</v>
      </c>
      <c r="L23" s="168">
        <f t="shared" si="1"/>
        <v>4</v>
      </c>
      <c r="M23" s="169">
        <f t="shared" si="2"/>
        <v>12</v>
      </c>
      <c r="N23" s="163" t="str">
        <f t="shared" si="8"/>
        <v>ALTO</v>
      </c>
      <c r="O23" s="29" t="s">
        <v>355</v>
      </c>
      <c r="P23" s="28" t="s">
        <v>72</v>
      </c>
      <c r="Q23" s="28" t="s">
        <v>364</v>
      </c>
      <c r="R23" s="68">
        <f t="shared" si="9"/>
        <v>5</v>
      </c>
      <c r="S23" s="68" t="s">
        <v>72</v>
      </c>
      <c r="T23" s="68">
        <f t="shared" si="10"/>
        <v>5</v>
      </c>
      <c r="U23" s="28" t="s">
        <v>75</v>
      </c>
      <c r="V23" s="69">
        <f t="shared" si="11"/>
        <v>40</v>
      </c>
      <c r="W23" s="28" t="s">
        <v>79</v>
      </c>
      <c r="X23" s="70">
        <f t="shared" si="12"/>
        <v>20</v>
      </c>
      <c r="Y23" s="71" t="s">
        <v>87</v>
      </c>
      <c r="Z23" s="70">
        <f t="shared" si="13"/>
        <v>5</v>
      </c>
      <c r="AA23" s="133">
        <f t="shared" si="14"/>
        <v>75</v>
      </c>
      <c r="AB23" s="164">
        <f t="shared" si="15"/>
        <v>75</v>
      </c>
      <c r="AC23" s="165" t="str">
        <f t="shared" si="3"/>
        <v>BUENO</v>
      </c>
      <c r="AD23" s="165">
        <f t="shared" si="4"/>
        <v>2.625</v>
      </c>
      <c r="AE23" s="165">
        <f t="shared" si="5"/>
        <v>3.625</v>
      </c>
      <c r="AF23" s="166">
        <f t="shared" si="16"/>
        <v>7.3125</v>
      </c>
      <c r="AG23" s="163" t="str">
        <f t="shared" si="6"/>
        <v>MODERADO</v>
      </c>
      <c r="AH23" s="178"/>
      <c r="AK23" s="142"/>
      <c r="AL23" s="142"/>
      <c r="AQ23" s="147"/>
      <c r="AS23" s="202" t="s">
        <v>361</v>
      </c>
      <c r="HI23" s="3"/>
    </row>
    <row r="24" spans="1:217" ht="89.25">
      <c r="A24" s="6">
        <v>6</v>
      </c>
      <c r="B24" s="155" t="str">
        <f t="shared" si="7"/>
        <v>R6</v>
      </c>
      <c r="C24" s="200" t="s">
        <v>344</v>
      </c>
      <c r="D24" s="5"/>
      <c r="E24" s="67" t="s">
        <v>345</v>
      </c>
      <c r="F24" s="157"/>
      <c r="G24" s="156" t="s">
        <v>351</v>
      </c>
      <c r="H24" s="157"/>
      <c r="I24" s="161" t="s">
        <v>160</v>
      </c>
      <c r="J24" s="168">
        <f t="shared" si="0"/>
        <v>3</v>
      </c>
      <c r="K24" s="161" t="s">
        <v>22</v>
      </c>
      <c r="L24" s="168">
        <f t="shared" si="1"/>
        <v>3</v>
      </c>
      <c r="M24" s="169">
        <f t="shared" si="2"/>
        <v>9</v>
      </c>
      <c r="N24" s="163" t="str">
        <f t="shared" si="8"/>
        <v>MODERADO</v>
      </c>
      <c r="O24" s="29" t="s">
        <v>356</v>
      </c>
      <c r="P24" s="28" t="s">
        <v>72</v>
      </c>
      <c r="Q24" s="28" t="s">
        <v>364</v>
      </c>
      <c r="R24" s="68">
        <f t="shared" si="9"/>
        <v>5</v>
      </c>
      <c r="S24" s="68" t="s">
        <v>72</v>
      </c>
      <c r="T24" s="68">
        <f t="shared" si="10"/>
        <v>5</v>
      </c>
      <c r="U24" s="28" t="s">
        <v>75</v>
      </c>
      <c r="V24" s="69">
        <f t="shared" si="11"/>
        <v>40</v>
      </c>
      <c r="W24" s="28" t="s">
        <v>79</v>
      </c>
      <c r="X24" s="70">
        <f t="shared" si="12"/>
        <v>20</v>
      </c>
      <c r="Y24" s="71" t="s">
        <v>87</v>
      </c>
      <c r="Z24" s="70">
        <f t="shared" si="13"/>
        <v>5</v>
      </c>
      <c r="AA24" s="133">
        <f t="shared" si="14"/>
        <v>75</v>
      </c>
      <c r="AB24" s="164">
        <f t="shared" si="15"/>
        <v>75</v>
      </c>
      <c r="AC24" s="165" t="str">
        <f t="shared" si="3"/>
        <v>BUENO</v>
      </c>
      <c r="AD24" s="165">
        <f t="shared" si="4"/>
        <v>2.625</v>
      </c>
      <c r="AE24" s="165">
        <f t="shared" si="5"/>
        <v>2.625</v>
      </c>
      <c r="AF24" s="166">
        <f t="shared" si="16"/>
        <v>5.0625</v>
      </c>
      <c r="AG24" s="163" t="str">
        <f t="shared" si="6"/>
        <v>TOLERABLE</v>
      </c>
      <c r="AH24" s="178"/>
      <c r="AK24" s="142"/>
      <c r="AL24" s="142"/>
      <c r="AQ24" s="147"/>
      <c r="AS24" s="202" t="s">
        <v>362</v>
      </c>
      <c r="HI24" s="3"/>
    </row>
    <row r="25" spans="1:217">
      <c r="A25" s="6">
        <v>7</v>
      </c>
      <c r="B25" s="155" t="str">
        <f t="shared" si="7"/>
        <v>R7</v>
      </c>
      <c r="C25" s="167"/>
      <c r="D25" s="5"/>
      <c r="E25" s="67"/>
      <c r="F25" s="157"/>
      <c r="G25" s="156"/>
      <c r="H25" s="157"/>
      <c r="I25" s="161" t="s">
        <v>161</v>
      </c>
      <c r="J25" s="168">
        <f t="shared" si="0"/>
        <v>1</v>
      </c>
      <c r="K25" s="161" t="s">
        <v>201</v>
      </c>
      <c r="L25" s="168">
        <f t="shared" si="1"/>
        <v>1</v>
      </c>
      <c r="M25" s="169">
        <f t="shared" si="2"/>
        <v>1</v>
      </c>
      <c r="N25" s="163" t="str">
        <f t="shared" si="8"/>
        <v>ACEPTABLE</v>
      </c>
      <c r="O25" s="29"/>
      <c r="P25" s="28" t="s">
        <v>73</v>
      </c>
      <c r="Q25" s="28"/>
      <c r="R25" s="68">
        <f t="shared" si="9"/>
        <v>0</v>
      </c>
      <c r="S25" s="68" t="s">
        <v>73</v>
      </c>
      <c r="T25" s="68">
        <f t="shared" si="10"/>
        <v>0</v>
      </c>
      <c r="U25" s="28" t="s">
        <v>77</v>
      </c>
      <c r="V25" s="69">
        <f t="shared" si="11"/>
        <v>10</v>
      </c>
      <c r="W25" s="28" t="s">
        <v>80</v>
      </c>
      <c r="X25" s="70">
        <f t="shared" si="12"/>
        <v>5</v>
      </c>
      <c r="Y25" s="71" t="s">
        <v>87</v>
      </c>
      <c r="Z25" s="70">
        <f t="shared" si="13"/>
        <v>5</v>
      </c>
      <c r="AA25" s="133">
        <f t="shared" si="14"/>
        <v>0</v>
      </c>
      <c r="AB25" s="164">
        <f t="shared" si="15"/>
        <v>0</v>
      </c>
      <c r="AC25" s="165" t="str">
        <f t="shared" si="3"/>
        <v>INEXISTENTE</v>
      </c>
      <c r="AD25" s="165">
        <f t="shared" si="4"/>
        <v>1</v>
      </c>
      <c r="AE25" s="165">
        <f t="shared" si="5"/>
        <v>1</v>
      </c>
      <c r="AF25" s="166">
        <f t="shared" si="16"/>
        <v>1</v>
      </c>
      <c r="AG25" s="163" t="str">
        <f>VLOOKUP(AF25,$BO$353:$BP$378,2,FALSE)</f>
        <v>ACEPTABLE</v>
      </c>
      <c r="AH25" s="178"/>
      <c r="AK25" s="142"/>
      <c r="AL25" s="142"/>
      <c r="AQ25" s="147"/>
      <c r="AS25" s="170"/>
      <c r="HI25" s="3"/>
    </row>
    <row r="26" spans="1:217">
      <c r="A26" s="6">
        <v>8</v>
      </c>
      <c r="B26" s="155" t="str">
        <f t="shared" si="7"/>
        <v>R8</v>
      </c>
      <c r="C26" s="167"/>
      <c r="D26" s="5"/>
      <c r="E26" s="67"/>
      <c r="F26" s="157"/>
      <c r="G26" s="156"/>
      <c r="H26" s="157"/>
      <c r="I26" s="161" t="s">
        <v>161</v>
      </c>
      <c r="J26" s="168">
        <f t="shared" si="0"/>
        <v>1</v>
      </c>
      <c r="K26" s="161" t="s">
        <v>201</v>
      </c>
      <c r="L26" s="168">
        <f t="shared" si="1"/>
        <v>1</v>
      </c>
      <c r="M26" s="169">
        <f t="shared" si="2"/>
        <v>1</v>
      </c>
      <c r="N26" s="163" t="str">
        <f t="shared" si="8"/>
        <v>ACEPTABLE</v>
      </c>
      <c r="O26" s="29"/>
      <c r="P26" s="28" t="s">
        <v>73</v>
      </c>
      <c r="Q26" s="28"/>
      <c r="R26" s="68">
        <f t="shared" si="9"/>
        <v>0</v>
      </c>
      <c r="S26" s="68" t="s">
        <v>73</v>
      </c>
      <c r="T26" s="68">
        <f t="shared" si="10"/>
        <v>0</v>
      </c>
      <c r="U26" s="28" t="s">
        <v>77</v>
      </c>
      <c r="V26" s="69">
        <f t="shared" si="11"/>
        <v>10</v>
      </c>
      <c r="W26" s="28" t="s">
        <v>80</v>
      </c>
      <c r="X26" s="70">
        <f t="shared" si="12"/>
        <v>5</v>
      </c>
      <c r="Y26" s="71" t="s">
        <v>87</v>
      </c>
      <c r="Z26" s="70">
        <f t="shared" si="13"/>
        <v>5</v>
      </c>
      <c r="AA26" s="133">
        <f t="shared" si="14"/>
        <v>0</v>
      </c>
      <c r="AB26" s="164">
        <f t="shared" si="15"/>
        <v>0</v>
      </c>
      <c r="AC26" s="165" t="str">
        <f t="shared" si="3"/>
        <v>INEXISTENTE</v>
      </c>
      <c r="AD26" s="165">
        <f t="shared" si="4"/>
        <v>1</v>
      </c>
      <c r="AE26" s="165">
        <f t="shared" si="5"/>
        <v>1</v>
      </c>
      <c r="AF26" s="166">
        <f t="shared" si="16"/>
        <v>1</v>
      </c>
      <c r="AG26" s="163" t="str">
        <f>VLOOKUP(AF26,$BO$353:$BP$378,2,FALSE)</f>
        <v>ACEPTABLE</v>
      </c>
      <c r="AH26" s="178"/>
      <c r="AK26" s="142"/>
      <c r="AL26" s="142"/>
      <c r="AQ26" s="147"/>
      <c r="AS26" s="170"/>
      <c r="HI26" s="3"/>
    </row>
    <row r="27" spans="1:217">
      <c r="A27" s="6">
        <v>9</v>
      </c>
      <c r="B27" s="155" t="str">
        <f t="shared" si="7"/>
        <v>R9</v>
      </c>
      <c r="C27" s="167"/>
      <c r="D27" s="5"/>
      <c r="E27" s="67"/>
      <c r="F27" s="157"/>
      <c r="G27" s="156"/>
      <c r="H27" s="157"/>
      <c r="I27" s="161" t="s">
        <v>161</v>
      </c>
      <c r="J27" s="168">
        <f t="shared" si="0"/>
        <v>1</v>
      </c>
      <c r="K27" s="161" t="s">
        <v>201</v>
      </c>
      <c r="L27" s="168">
        <f t="shared" si="1"/>
        <v>1</v>
      </c>
      <c r="M27" s="169">
        <f t="shared" si="2"/>
        <v>1</v>
      </c>
      <c r="N27" s="163" t="str">
        <f t="shared" si="8"/>
        <v>ACEPTABLE</v>
      </c>
      <c r="O27" s="30"/>
      <c r="P27" s="28" t="s">
        <v>73</v>
      </c>
      <c r="Q27" s="28"/>
      <c r="R27" s="68">
        <f t="shared" si="9"/>
        <v>0</v>
      </c>
      <c r="S27" s="68" t="s">
        <v>73</v>
      </c>
      <c r="T27" s="68">
        <f t="shared" si="10"/>
        <v>0</v>
      </c>
      <c r="U27" s="28" t="s">
        <v>77</v>
      </c>
      <c r="V27" s="69">
        <f t="shared" si="11"/>
        <v>10</v>
      </c>
      <c r="W27" s="28" t="s">
        <v>80</v>
      </c>
      <c r="X27" s="70">
        <f t="shared" si="12"/>
        <v>5</v>
      </c>
      <c r="Y27" s="71" t="s">
        <v>87</v>
      </c>
      <c r="Z27" s="70">
        <f t="shared" si="13"/>
        <v>5</v>
      </c>
      <c r="AA27" s="133">
        <f t="shared" si="14"/>
        <v>0</v>
      </c>
      <c r="AB27" s="164">
        <f t="shared" si="15"/>
        <v>0</v>
      </c>
      <c r="AC27" s="165" t="str">
        <f t="shared" si="3"/>
        <v>INEXISTENTE</v>
      </c>
      <c r="AD27" s="165">
        <f t="shared" si="4"/>
        <v>1</v>
      </c>
      <c r="AE27" s="165">
        <f t="shared" si="5"/>
        <v>1</v>
      </c>
      <c r="AF27" s="166">
        <f t="shared" si="16"/>
        <v>1</v>
      </c>
      <c r="AG27" s="163" t="str">
        <f>VLOOKUP(AF27,$BO$353:$BP$378,2,FALSE)</f>
        <v>ACEPTABLE</v>
      </c>
      <c r="AH27" s="178"/>
      <c r="AK27" s="142"/>
      <c r="AL27" s="142"/>
      <c r="AQ27" s="147"/>
      <c r="AS27" s="170"/>
      <c r="HI27" s="3"/>
    </row>
    <row r="28" spans="1:217">
      <c r="A28" s="6">
        <v>10</v>
      </c>
      <c r="B28" s="5" t="str">
        <f t="shared" si="7"/>
        <v>R10</v>
      </c>
      <c r="C28" s="12"/>
      <c r="D28" s="5"/>
      <c r="E28" s="67"/>
      <c r="F28" s="5"/>
      <c r="G28" s="67"/>
      <c r="H28" s="5"/>
      <c r="I28" s="129" t="s">
        <v>161</v>
      </c>
      <c r="J28" s="111">
        <f t="shared" si="0"/>
        <v>1</v>
      </c>
      <c r="K28" s="129" t="s">
        <v>201</v>
      </c>
      <c r="L28" s="111">
        <f t="shared" si="1"/>
        <v>1</v>
      </c>
      <c r="M28" s="112">
        <f t="shared" si="2"/>
        <v>1</v>
      </c>
      <c r="N28" s="113" t="str">
        <f t="shared" si="8"/>
        <v>ACEPTABLE</v>
      </c>
      <c r="O28" s="30"/>
      <c r="P28" s="28" t="s">
        <v>73</v>
      </c>
      <c r="Q28" s="28"/>
      <c r="R28" s="68">
        <f t="shared" si="9"/>
        <v>0</v>
      </c>
      <c r="S28" s="68" t="s">
        <v>73</v>
      </c>
      <c r="T28" s="68">
        <f t="shared" si="10"/>
        <v>0</v>
      </c>
      <c r="U28" s="28" t="s">
        <v>77</v>
      </c>
      <c r="V28" s="69">
        <f t="shared" si="11"/>
        <v>10</v>
      </c>
      <c r="W28" s="28" t="s">
        <v>80</v>
      </c>
      <c r="X28" s="70">
        <f t="shared" si="12"/>
        <v>5</v>
      </c>
      <c r="Y28" s="71" t="s">
        <v>87</v>
      </c>
      <c r="Z28" s="70">
        <f t="shared" si="13"/>
        <v>5</v>
      </c>
      <c r="AA28" s="133">
        <f t="shared" si="14"/>
        <v>0</v>
      </c>
      <c r="AB28" s="133">
        <f t="shared" si="15"/>
        <v>0</v>
      </c>
      <c r="AC28" s="24" t="str">
        <f t="shared" si="3"/>
        <v>INEXISTENTE</v>
      </c>
      <c r="AD28" s="24">
        <f t="shared" si="4"/>
        <v>1</v>
      </c>
      <c r="AE28" s="24">
        <f t="shared" si="5"/>
        <v>1</v>
      </c>
      <c r="AF28" s="166">
        <f t="shared" si="16"/>
        <v>1</v>
      </c>
      <c r="AG28" s="113" t="str">
        <f>VLOOKUP(AF28,$BO$353:$BP$378,2,FALSE)</f>
        <v>ACEPTABLE</v>
      </c>
      <c r="AH28" s="179"/>
      <c r="AK28" s="142"/>
      <c r="AL28" s="142"/>
      <c r="AQ28" s="147"/>
      <c r="AS28" s="170"/>
      <c r="HI28" s="3"/>
    </row>
    <row r="29" spans="1:217" ht="15" customHeight="1">
      <c r="B29" s="7"/>
      <c r="C29" s="7"/>
      <c r="D29" s="7"/>
      <c r="E29" s="7"/>
      <c r="F29" s="7"/>
      <c r="G29" s="7"/>
      <c r="H29" s="8"/>
      <c r="I29" s="100"/>
      <c r="J29" s="100"/>
      <c r="K29" s="44"/>
      <c r="L29" s="44"/>
      <c r="M29" s="44"/>
      <c r="Q29" s="23"/>
      <c r="R29" s="23">
        <f>IF(P29="X",10,0)</f>
        <v>0</v>
      </c>
      <c r="S29" s="23"/>
      <c r="T29" s="23"/>
      <c r="U29" s="23"/>
      <c r="V29" s="23"/>
      <c r="W29" s="23"/>
      <c r="X29" s="23"/>
      <c r="Y29" s="23"/>
      <c r="Z29" s="23"/>
      <c r="AA29" s="23"/>
      <c r="AB29" s="23"/>
      <c r="AC29" s="25"/>
      <c r="AD29" s="25"/>
      <c r="AE29" s="25"/>
      <c r="AF29" s="23"/>
      <c r="AG29" s="23"/>
      <c r="AK29" s="142"/>
      <c r="AL29" s="142"/>
      <c r="AQ29" s="147"/>
      <c r="HI29" s="3"/>
    </row>
    <row r="30" spans="1:217" ht="12.75" customHeight="1">
      <c r="A30" s="65"/>
      <c r="B30" s="229" t="s">
        <v>6</v>
      </c>
      <c r="C30" s="229"/>
      <c r="D30" s="229"/>
      <c r="E30" s="229" t="s">
        <v>268</v>
      </c>
      <c r="F30" s="229"/>
      <c r="G30" s="229"/>
      <c r="H30" s="229" t="s">
        <v>70</v>
      </c>
      <c r="I30" s="229"/>
      <c r="J30" s="27"/>
      <c r="K30" s="27"/>
      <c r="L30" s="27"/>
      <c r="M30" s="27"/>
      <c r="N30" s="25"/>
      <c r="Q30" s="23"/>
      <c r="R30" s="23">
        <f>IF(P30="X",10,0)</f>
        <v>0</v>
      </c>
      <c r="S30" s="23"/>
      <c r="T30" s="23"/>
      <c r="U30" s="23"/>
      <c r="V30" s="23"/>
      <c r="W30" s="23"/>
      <c r="X30" s="23"/>
      <c r="Y30" s="23"/>
      <c r="Z30" s="23"/>
      <c r="AA30" s="23"/>
      <c r="AB30" s="23"/>
      <c r="AC30" s="25"/>
      <c r="AD30" s="25"/>
      <c r="AE30" s="25"/>
      <c r="AF30" s="23"/>
      <c r="AG30" s="23"/>
      <c r="AK30" s="142"/>
      <c r="AL30" s="142"/>
      <c r="AQ30" s="147"/>
      <c r="HI30" s="3"/>
    </row>
    <row r="31" spans="1:217" ht="12.75">
      <c r="A31" s="65"/>
      <c r="B31" s="229"/>
      <c r="C31" s="229"/>
      <c r="D31" s="229"/>
      <c r="E31" s="229"/>
      <c r="F31" s="229"/>
      <c r="G31" s="229"/>
      <c r="H31" s="229"/>
      <c r="I31" s="229"/>
      <c r="Q31" s="23"/>
      <c r="R31" s="23">
        <f>IF(P31="X",10,0)</f>
        <v>0</v>
      </c>
      <c r="S31" s="23"/>
      <c r="T31" s="23"/>
      <c r="U31" s="23"/>
      <c r="V31" s="23"/>
      <c r="W31" s="23"/>
      <c r="X31" s="23"/>
      <c r="Y31" s="23"/>
      <c r="Z31" s="23"/>
      <c r="AA31" s="23"/>
      <c r="AB31" s="23"/>
      <c r="AC31" s="25"/>
      <c r="AD31" s="25"/>
      <c r="AE31" s="25"/>
      <c r="AF31" s="23"/>
      <c r="AG31" s="23"/>
      <c r="AK31" s="142"/>
      <c r="AL31" s="142"/>
      <c r="AQ31" s="147"/>
      <c r="HI31" s="3"/>
    </row>
    <row r="32" spans="1:217" ht="12.75">
      <c r="A32" s="65"/>
      <c r="B32" s="229"/>
      <c r="C32" s="229"/>
      <c r="D32" s="229"/>
      <c r="E32" s="229"/>
      <c r="F32" s="229"/>
      <c r="G32" s="229"/>
      <c r="H32" s="229"/>
      <c r="I32" s="229"/>
      <c r="AK32" s="142"/>
      <c r="AL32" s="142"/>
      <c r="AQ32" s="147"/>
      <c r="HI32" s="3"/>
    </row>
    <row r="33" spans="1:217" ht="12.75">
      <c r="A33" s="65"/>
      <c r="B33" s="6"/>
      <c r="C33" s="6"/>
      <c r="D33" s="6"/>
      <c r="E33" s="6"/>
      <c r="F33" s="6"/>
      <c r="G33" s="6"/>
      <c r="H33" s="1"/>
      <c r="AK33" s="141"/>
      <c r="AL33" s="141"/>
      <c r="AQ33" s="147"/>
      <c r="HI33" s="3"/>
    </row>
    <row r="34" spans="1:217" ht="12.75">
      <c r="A34" s="65"/>
      <c r="B34" s="6"/>
      <c r="C34" s="6"/>
      <c r="D34" s="6"/>
      <c r="E34" s="6"/>
      <c r="F34" s="6"/>
      <c r="G34" s="6"/>
      <c r="H34" s="9"/>
      <c r="W34" s="26">
        <f>Q34*U34</f>
        <v>0</v>
      </c>
      <c r="Y34" s="26">
        <f>Q34-W34</f>
        <v>0</v>
      </c>
      <c r="AK34" s="141"/>
      <c r="AL34" s="141"/>
      <c r="AQ34" s="147"/>
      <c r="HI34" s="3"/>
    </row>
    <row r="35" spans="1:217" ht="15" customHeight="1">
      <c r="B35" s="10"/>
      <c r="C35" s="10"/>
      <c r="D35" s="10"/>
      <c r="E35" s="10"/>
      <c r="F35" s="10"/>
      <c r="G35" s="10"/>
      <c r="AQ35" s="147"/>
      <c r="HI35" s="3"/>
    </row>
    <row r="36" spans="1:217" ht="15" customHeight="1">
      <c r="B36" s="10"/>
      <c r="C36" s="10"/>
      <c r="D36" s="10"/>
      <c r="E36" s="10"/>
      <c r="F36" s="10"/>
      <c r="G36" s="10"/>
      <c r="AQ36" s="147"/>
      <c r="HI36" s="3"/>
    </row>
    <row r="37" spans="1:217" ht="15" customHeight="1">
      <c r="B37" s="10"/>
      <c r="C37" s="10"/>
      <c r="D37" s="10"/>
      <c r="E37" s="10"/>
      <c r="F37" s="10"/>
      <c r="G37" s="10"/>
      <c r="AQ37" s="147"/>
      <c r="HI37" s="3"/>
    </row>
    <row r="38" spans="1:217" ht="15" customHeight="1">
      <c r="B38" s="10"/>
      <c r="C38" s="10"/>
      <c r="D38" s="10"/>
      <c r="E38" s="10"/>
      <c r="F38" s="10"/>
      <c r="G38" s="10"/>
      <c r="AQ38" s="147"/>
      <c r="HI38" s="3"/>
    </row>
    <row r="39" spans="1:217" ht="15" customHeight="1">
      <c r="B39" s="10"/>
      <c r="C39" s="10"/>
      <c r="D39" s="10"/>
      <c r="E39" s="10"/>
      <c r="F39" s="10"/>
      <c r="G39" s="10"/>
      <c r="AQ39" s="147"/>
      <c r="HI39" s="3"/>
    </row>
    <row r="40" spans="1:217" ht="15" customHeight="1">
      <c r="B40" s="10"/>
      <c r="C40" s="10"/>
      <c r="D40" s="10"/>
      <c r="E40" s="10"/>
      <c r="F40" s="10"/>
      <c r="G40" s="10"/>
      <c r="AQ40" s="147"/>
      <c r="HI40" s="3"/>
    </row>
    <row r="41" spans="1:217" ht="15" customHeight="1">
      <c r="B41" s="10"/>
      <c r="C41" s="10"/>
      <c r="D41" s="10"/>
      <c r="E41" s="10"/>
      <c r="F41" s="10"/>
      <c r="G41" s="10"/>
      <c r="AQ41" s="147"/>
      <c r="HI41" s="3"/>
    </row>
    <row r="42" spans="1:217" ht="15" customHeight="1">
      <c r="B42" s="10"/>
      <c r="C42" s="10"/>
      <c r="D42" s="10"/>
      <c r="E42" s="10"/>
      <c r="F42" s="10"/>
      <c r="G42" s="10"/>
      <c r="AQ42" s="147"/>
      <c r="HI42" s="3"/>
    </row>
    <row r="43" spans="1:217" ht="15" customHeight="1">
      <c r="B43" s="10"/>
      <c r="C43" s="10"/>
      <c r="D43" s="10"/>
      <c r="E43" s="10"/>
      <c r="F43" s="10"/>
      <c r="G43" s="10"/>
      <c r="AQ43" s="147"/>
      <c r="HI43" s="3"/>
    </row>
    <row r="44" spans="1:217" ht="15" customHeight="1">
      <c r="B44" s="10"/>
      <c r="C44" s="10"/>
      <c r="D44" s="10"/>
      <c r="E44" s="10"/>
      <c r="F44" s="10"/>
      <c r="G44" s="10"/>
      <c r="AQ44" s="147"/>
      <c r="HI44" s="3"/>
    </row>
    <row r="45" spans="1:217" ht="15" customHeight="1">
      <c r="B45" s="10"/>
      <c r="C45" s="10"/>
      <c r="D45" s="10"/>
      <c r="E45" s="10"/>
      <c r="F45" s="10"/>
      <c r="G45" s="10"/>
      <c r="AQ45" s="147"/>
      <c r="HI45" s="3"/>
    </row>
    <row r="46" spans="1:217">
      <c r="B46" s="10"/>
      <c r="C46" s="10"/>
      <c r="D46" s="10"/>
      <c r="E46" s="10"/>
      <c r="F46" s="10"/>
      <c r="G46" s="10"/>
    </row>
    <row r="47" spans="1:217">
      <c r="B47" s="10"/>
      <c r="C47" s="10"/>
      <c r="D47" s="10"/>
      <c r="E47" s="10"/>
      <c r="F47" s="10"/>
      <c r="G47" s="10"/>
    </row>
    <row r="48" spans="1:217">
      <c r="B48" s="10"/>
      <c r="C48" s="10"/>
      <c r="D48" s="10"/>
      <c r="E48" s="10"/>
      <c r="F48" s="10"/>
      <c r="G48" s="10"/>
    </row>
    <row r="49" spans="2:7">
      <c r="B49" s="10"/>
      <c r="C49" s="10"/>
      <c r="D49" s="10"/>
      <c r="E49" s="10"/>
      <c r="F49" s="10"/>
      <c r="G49" s="10"/>
    </row>
    <row r="50" spans="2:7">
      <c r="B50" s="10"/>
      <c r="C50" s="10"/>
      <c r="D50" s="10"/>
      <c r="E50" s="10"/>
      <c r="F50" s="10"/>
      <c r="G50" s="10"/>
    </row>
    <row r="51" spans="2:7">
      <c r="B51" s="10"/>
      <c r="C51" s="10"/>
      <c r="D51" s="10"/>
      <c r="E51" s="10"/>
      <c r="F51" s="10"/>
      <c r="G51" s="10"/>
    </row>
    <row r="52" spans="2:7">
      <c r="B52" s="10"/>
      <c r="C52" s="10"/>
      <c r="D52" s="10"/>
      <c r="E52" s="10"/>
      <c r="F52" s="10"/>
      <c r="G52" s="10"/>
    </row>
    <row r="53" spans="2:7">
      <c r="B53" s="10"/>
      <c r="C53" s="10"/>
      <c r="D53" s="10"/>
      <c r="E53" s="10"/>
      <c r="F53" s="10"/>
      <c r="G53" s="10"/>
    </row>
    <row r="54" spans="2:7">
      <c r="B54" s="10"/>
      <c r="C54" s="10"/>
      <c r="D54" s="10"/>
      <c r="E54" s="10"/>
      <c r="F54" s="10"/>
      <c r="G54" s="10"/>
    </row>
    <row r="55" spans="2:7">
      <c r="B55" s="10"/>
      <c r="C55" s="10"/>
      <c r="D55" s="10"/>
      <c r="E55" s="10"/>
      <c r="F55" s="10"/>
      <c r="G55" s="10"/>
    </row>
    <row r="56" spans="2:7">
      <c r="B56" s="10"/>
      <c r="C56" s="10"/>
      <c r="D56" s="10"/>
      <c r="E56" s="10"/>
      <c r="F56" s="10"/>
      <c r="G56" s="10"/>
    </row>
    <row r="57" spans="2:7">
      <c r="B57" s="10"/>
      <c r="C57" s="10"/>
      <c r="D57" s="10"/>
      <c r="E57" s="10"/>
      <c r="F57" s="10"/>
      <c r="G57" s="10"/>
    </row>
    <row r="58" spans="2:7">
      <c r="B58" s="10"/>
      <c r="C58" s="10"/>
      <c r="D58" s="10"/>
      <c r="E58" s="10"/>
      <c r="F58" s="10"/>
      <c r="G58" s="10"/>
    </row>
    <row r="59" spans="2:7">
      <c r="B59" s="10"/>
      <c r="C59" s="10"/>
      <c r="D59" s="10"/>
      <c r="E59" s="10"/>
      <c r="F59" s="10"/>
      <c r="G59" s="10"/>
    </row>
    <row r="60" spans="2:7">
      <c r="B60" s="10"/>
      <c r="C60" s="10"/>
      <c r="D60" s="10"/>
      <c r="E60" s="10"/>
      <c r="F60" s="10"/>
      <c r="G60" s="10"/>
    </row>
    <row r="61" spans="2:7">
      <c r="B61" s="10"/>
      <c r="C61" s="10"/>
      <c r="D61" s="10"/>
      <c r="E61" s="10"/>
      <c r="F61" s="10"/>
      <c r="G61" s="10"/>
    </row>
    <row r="62" spans="2:7">
      <c r="B62" s="10"/>
      <c r="C62" s="10"/>
      <c r="D62" s="10"/>
      <c r="E62" s="10"/>
      <c r="F62" s="10"/>
      <c r="G62" s="10"/>
    </row>
    <row r="63" spans="2:7">
      <c r="B63" s="10"/>
      <c r="C63" s="10"/>
      <c r="D63" s="10"/>
      <c r="E63" s="10"/>
      <c r="F63" s="10"/>
      <c r="G63" s="10"/>
    </row>
    <row r="64" spans="2:7">
      <c r="B64" s="10"/>
      <c r="C64" s="10"/>
      <c r="D64" s="10"/>
      <c r="E64" s="10"/>
      <c r="F64" s="10"/>
      <c r="G64" s="10"/>
    </row>
    <row r="65" spans="2:7">
      <c r="B65" s="10"/>
      <c r="C65" s="10"/>
      <c r="D65" s="10"/>
      <c r="E65" s="10"/>
      <c r="F65" s="10"/>
      <c r="G65" s="10"/>
    </row>
    <row r="66" spans="2:7">
      <c r="B66" s="10"/>
      <c r="C66" s="10"/>
      <c r="D66" s="10"/>
      <c r="E66" s="10"/>
      <c r="F66" s="10"/>
      <c r="G66" s="10"/>
    </row>
    <row r="67" spans="2:7">
      <c r="B67" s="10"/>
      <c r="C67" s="10"/>
      <c r="D67" s="10"/>
      <c r="E67" s="10"/>
      <c r="F67" s="10"/>
      <c r="G67" s="10"/>
    </row>
    <row r="68" spans="2:7">
      <c r="B68" s="10"/>
      <c r="C68" s="10"/>
      <c r="D68" s="10"/>
      <c r="E68" s="10"/>
      <c r="F68" s="10"/>
      <c r="G68" s="10"/>
    </row>
    <row r="69" spans="2:7">
      <c r="B69" s="10"/>
      <c r="C69" s="10"/>
      <c r="D69" s="10"/>
      <c r="E69" s="10"/>
      <c r="F69" s="10"/>
      <c r="G69" s="10"/>
    </row>
    <row r="70" spans="2:7">
      <c r="B70" s="10"/>
      <c r="C70" s="10"/>
      <c r="D70" s="10"/>
      <c r="E70" s="10"/>
      <c r="F70" s="10"/>
      <c r="G70" s="10"/>
    </row>
    <row r="71" spans="2:7">
      <c r="B71" s="10"/>
      <c r="C71" s="10"/>
      <c r="D71" s="10"/>
      <c r="E71" s="10"/>
      <c r="F71" s="10"/>
      <c r="G71" s="10"/>
    </row>
    <row r="72" spans="2:7">
      <c r="B72" s="10"/>
      <c r="C72" s="10"/>
      <c r="D72" s="10"/>
      <c r="E72" s="10"/>
      <c r="F72" s="10"/>
      <c r="G72" s="10"/>
    </row>
    <row r="73" spans="2:7">
      <c r="B73" s="10"/>
      <c r="C73" s="10"/>
      <c r="D73" s="10"/>
      <c r="E73" s="10"/>
      <c r="F73" s="10"/>
      <c r="G73" s="10"/>
    </row>
    <row r="74" spans="2:7">
      <c r="B74" s="10"/>
      <c r="C74" s="10"/>
      <c r="D74" s="10"/>
      <c r="E74" s="10"/>
      <c r="F74" s="10"/>
      <c r="G74" s="10"/>
    </row>
    <row r="75" spans="2:7">
      <c r="B75" s="10"/>
      <c r="C75" s="10"/>
      <c r="D75" s="10"/>
      <c r="E75" s="10"/>
      <c r="F75" s="10"/>
      <c r="G75" s="10"/>
    </row>
    <row r="76" spans="2:7">
      <c r="B76" s="10"/>
      <c r="C76" s="10"/>
      <c r="D76" s="10"/>
      <c r="E76" s="10"/>
      <c r="F76" s="10"/>
      <c r="G76" s="10"/>
    </row>
    <row r="77" spans="2:7">
      <c r="B77" s="10"/>
      <c r="C77" s="10"/>
      <c r="D77" s="10"/>
      <c r="E77" s="10"/>
      <c r="F77" s="10"/>
      <c r="G77" s="10"/>
    </row>
    <row r="78" spans="2:7">
      <c r="B78" s="10"/>
      <c r="C78" s="10"/>
      <c r="D78" s="10"/>
      <c r="E78" s="10"/>
      <c r="F78" s="10"/>
      <c r="G78" s="10"/>
    </row>
    <row r="79" spans="2:7">
      <c r="B79" s="10"/>
      <c r="C79" s="10"/>
      <c r="D79" s="10"/>
      <c r="E79" s="10"/>
      <c r="F79" s="10"/>
      <c r="G79" s="10"/>
    </row>
    <row r="80" spans="2:7">
      <c r="B80" s="10"/>
      <c r="C80" s="10"/>
      <c r="D80" s="10"/>
      <c r="E80" s="10"/>
      <c r="F80" s="10"/>
      <c r="G80" s="10"/>
    </row>
    <row r="81" spans="2:7">
      <c r="B81" s="10"/>
      <c r="C81" s="10"/>
      <c r="D81" s="10"/>
      <c r="E81" s="10"/>
      <c r="F81" s="10"/>
      <c r="G81" s="10"/>
    </row>
    <row r="82" spans="2:7">
      <c r="B82" s="10"/>
      <c r="C82" s="10"/>
      <c r="D82" s="10"/>
      <c r="E82" s="10"/>
      <c r="F82" s="10"/>
      <c r="G82" s="10"/>
    </row>
    <row r="83" spans="2:7">
      <c r="B83" s="10"/>
      <c r="C83" s="10"/>
      <c r="D83" s="10"/>
      <c r="E83" s="10"/>
      <c r="F83" s="10"/>
      <c r="G83" s="10"/>
    </row>
    <row r="84" spans="2:7">
      <c r="B84" s="10"/>
      <c r="C84" s="10"/>
      <c r="D84" s="10"/>
      <c r="E84" s="10"/>
      <c r="F84" s="10"/>
      <c r="G84" s="10"/>
    </row>
    <row r="85" spans="2:7">
      <c r="B85" s="10"/>
      <c r="C85" s="10"/>
      <c r="D85" s="10"/>
      <c r="E85" s="10"/>
      <c r="F85" s="10"/>
      <c r="G85" s="10"/>
    </row>
    <row r="86" spans="2:7">
      <c r="B86" s="10"/>
      <c r="C86" s="10"/>
      <c r="D86" s="10"/>
      <c r="E86" s="10"/>
      <c r="F86" s="10"/>
      <c r="G86" s="10"/>
    </row>
    <row r="87" spans="2:7">
      <c r="B87" s="10"/>
      <c r="C87" s="10"/>
      <c r="D87" s="10"/>
      <c r="E87" s="10"/>
      <c r="F87" s="10"/>
      <c r="G87" s="10"/>
    </row>
    <row r="88" spans="2:7">
      <c r="B88" s="10"/>
      <c r="C88" s="10"/>
      <c r="D88" s="10"/>
      <c r="E88" s="10"/>
      <c r="F88" s="10"/>
      <c r="G88" s="10"/>
    </row>
    <row r="89" spans="2:7">
      <c r="B89" s="10"/>
      <c r="C89" s="10"/>
      <c r="D89" s="10"/>
      <c r="E89" s="10"/>
      <c r="F89" s="10"/>
      <c r="G89" s="10"/>
    </row>
    <row r="90" spans="2:7">
      <c r="B90" s="10"/>
      <c r="C90" s="10"/>
      <c r="D90" s="10"/>
      <c r="E90" s="10"/>
      <c r="F90" s="10"/>
      <c r="G90" s="10"/>
    </row>
    <row r="91" spans="2:7">
      <c r="B91" s="10"/>
      <c r="C91" s="10"/>
      <c r="D91" s="10"/>
      <c r="E91" s="10"/>
      <c r="F91" s="10"/>
      <c r="G91" s="10"/>
    </row>
    <row r="92" spans="2:7">
      <c r="B92" s="10"/>
      <c r="C92" s="10"/>
      <c r="D92" s="10"/>
      <c r="E92" s="10"/>
      <c r="F92" s="10"/>
      <c r="G92" s="10"/>
    </row>
    <row r="93" spans="2:7">
      <c r="B93" s="10"/>
      <c r="C93" s="10"/>
      <c r="D93" s="10"/>
      <c r="E93" s="10"/>
      <c r="F93" s="10"/>
      <c r="G93" s="10"/>
    </row>
    <row r="94" spans="2:7">
      <c r="B94" s="10"/>
      <c r="C94" s="10"/>
      <c r="D94" s="10"/>
      <c r="E94" s="10"/>
      <c r="F94" s="10"/>
      <c r="G94" s="10"/>
    </row>
    <row r="95" spans="2:7">
      <c r="B95" s="10"/>
      <c r="C95" s="10"/>
      <c r="D95" s="10"/>
      <c r="E95" s="10"/>
      <c r="F95" s="10"/>
      <c r="G95" s="10"/>
    </row>
    <row r="96" spans="2:7">
      <c r="B96" s="10"/>
      <c r="C96" s="10"/>
      <c r="D96" s="10"/>
      <c r="E96" s="10"/>
      <c r="F96" s="10"/>
      <c r="G96" s="10"/>
    </row>
    <row r="97" spans="2:7">
      <c r="B97" s="10"/>
      <c r="C97" s="10"/>
      <c r="D97" s="10"/>
      <c r="E97" s="10"/>
      <c r="F97" s="10"/>
      <c r="G97" s="10"/>
    </row>
    <row r="98" spans="2:7">
      <c r="B98" s="10"/>
      <c r="C98" s="10"/>
      <c r="D98" s="10"/>
      <c r="E98" s="10"/>
      <c r="F98" s="10"/>
      <c r="G98" s="10"/>
    </row>
    <row r="99" spans="2:7">
      <c r="B99" s="10"/>
      <c r="C99" s="10"/>
      <c r="D99" s="10"/>
      <c r="E99" s="10"/>
      <c r="F99" s="10"/>
      <c r="G99" s="10"/>
    </row>
    <row r="100" spans="2:7">
      <c r="B100" s="10"/>
      <c r="C100" s="10"/>
      <c r="D100" s="10"/>
      <c r="E100" s="10"/>
      <c r="F100" s="10"/>
      <c r="G100" s="10"/>
    </row>
    <row r="101" spans="2:7">
      <c r="B101" s="10"/>
      <c r="C101" s="10"/>
      <c r="D101" s="10"/>
      <c r="E101" s="10"/>
      <c r="F101" s="10"/>
      <c r="G101" s="10"/>
    </row>
    <row r="102" spans="2:7">
      <c r="B102" s="10"/>
      <c r="C102" s="10"/>
      <c r="D102" s="10"/>
      <c r="E102" s="10"/>
      <c r="F102" s="10"/>
      <c r="G102" s="10"/>
    </row>
    <row r="103" spans="2:7">
      <c r="B103" s="10"/>
      <c r="C103" s="10"/>
      <c r="D103" s="10"/>
      <c r="E103" s="10"/>
      <c r="F103" s="10"/>
      <c r="G103" s="10"/>
    </row>
    <row r="104" spans="2:7">
      <c r="B104" s="10"/>
      <c r="C104" s="10"/>
      <c r="D104" s="10"/>
      <c r="E104" s="10"/>
      <c r="F104" s="10"/>
      <c r="G104" s="10"/>
    </row>
    <row r="105" spans="2:7">
      <c r="B105" s="10"/>
      <c r="C105" s="10"/>
      <c r="D105" s="10"/>
      <c r="E105" s="10"/>
      <c r="F105" s="10"/>
      <c r="G105" s="10"/>
    </row>
    <row r="106" spans="2:7">
      <c r="B106" s="10"/>
      <c r="C106" s="10"/>
      <c r="D106" s="10"/>
      <c r="E106" s="10"/>
      <c r="F106" s="10"/>
      <c r="G106" s="10"/>
    </row>
    <row r="107" spans="2:7">
      <c r="B107" s="10"/>
      <c r="C107" s="10"/>
      <c r="D107" s="10"/>
      <c r="E107" s="10"/>
      <c r="F107" s="10"/>
      <c r="G107" s="10"/>
    </row>
    <row r="108" spans="2:7">
      <c r="B108" s="10"/>
      <c r="C108" s="10"/>
      <c r="D108" s="10"/>
      <c r="E108" s="10"/>
      <c r="F108" s="10"/>
      <c r="G108" s="10"/>
    </row>
    <row r="109" spans="2:7">
      <c r="B109" s="10"/>
      <c r="C109" s="10"/>
      <c r="D109" s="10"/>
      <c r="E109" s="10"/>
      <c r="F109" s="10"/>
      <c r="G109" s="10"/>
    </row>
    <row r="110" spans="2:7">
      <c r="B110" s="10"/>
      <c r="C110" s="10"/>
      <c r="D110" s="10"/>
      <c r="E110" s="10"/>
      <c r="F110" s="10"/>
      <c r="G110" s="10"/>
    </row>
    <row r="111" spans="2:7">
      <c r="B111" s="10"/>
      <c r="C111" s="10"/>
      <c r="D111" s="10"/>
      <c r="E111" s="10"/>
      <c r="F111" s="10"/>
      <c r="G111" s="10"/>
    </row>
    <row r="112" spans="2:7">
      <c r="B112" s="10"/>
      <c r="C112" s="10"/>
      <c r="D112" s="10"/>
      <c r="E112" s="10"/>
      <c r="F112" s="10"/>
      <c r="G112" s="10"/>
    </row>
    <row r="113" spans="2:7">
      <c r="B113" s="10"/>
      <c r="C113" s="10"/>
      <c r="D113" s="10"/>
      <c r="E113" s="10"/>
      <c r="F113" s="10"/>
      <c r="G113" s="10"/>
    </row>
    <row r="114" spans="2:7">
      <c r="B114" s="10"/>
      <c r="C114" s="10"/>
      <c r="D114" s="10"/>
      <c r="E114" s="10"/>
      <c r="F114" s="10"/>
      <c r="G114" s="10"/>
    </row>
    <row r="115" spans="2:7">
      <c r="B115" s="10"/>
      <c r="C115" s="10"/>
      <c r="D115" s="10"/>
      <c r="E115" s="10"/>
      <c r="F115" s="10"/>
      <c r="G115" s="10"/>
    </row>
    <row r="116" spans="2:7">
      <c r="B116" s="10"/>
      <c r="C116" s="10"/>
      <c r="D116" s="10"/>
      <c r="E116" s="10"/>
      <c r="F116" s="10"/>
      <c r="G116" s="10"/>
    </row>
    <row r="117" spans="2:7">
      <c r="B117" s="10"/>
      <c r="C117" s="10"/>
      <c r="D117" s="10"/>
      <c r="E117" s="10"/>
      <c r="F117" s="10"/>
      <c r="G117" s="10"/>
    </row>
    <row r="118" spans="2:7">
      <c r="B118" s="10"/>
      <c r="C118" s="10"/>
      <c r="D118" s="10"/>
      <c r="E118" s="10"/>
      <c r="F118" s="10"/>
      <c r="G118" s="10"/>
    </row>
    <row r="119" spans="2:7">
      <c r="B119" s="10"/>
      <c r="C119" s="10"/>
      <c r="D119" s="10"/>
      <c r="E119" s="10"/>
      <c r="F119" s="10"/>
      <c r="G119" s="10"/>
    </row>
    <row r="120" spans="2:7">
      <c r="B120" s="10"/>
      <c r="C120" s="10"/>
      <c r="D120" s="10"/>
      <c r="E120" s="10"/>
      <c r="F120" s="10"/>
      <c r="G120" s="10"/>
    </row>
    <row r="121" spans="2:7">
      <c r="B121" s="10"/>
      <c r="C121" s="10"/>
      <c r="D121" s="10"/>
      <c r="E121" s="10"/>
      <c r="F121" s="10"/>
      <c r="G121" s="10"/>
    </row>
    <row r="122" spans="2:7">
      <c r="B122" s="10"/>
      <c r="C122" s="10"/>
      <c r="D122" s="10"/>
      <c r="E122" s="10"/>
      <c r="F122" s="10"/>
      <c r="G122" s="10"/>
    </row>
    <row r="123" spans="2:7">
      <c r="B123" s="10"/>
      <c r="C123" s="10"/>
      <c r="D123" s="10"/>
      <c r="E123" s="10"/>
      <c r="F123" s="10"/>
      <c r="G123" s="10"/>
    </row>
    <row r="124" spans="2:7">
      <c r="B124" s="10"/>
      <c r="C124" s="10"/>
      <c r="D124" s="10"/>
      <c r="E124" s="10"/>
      <c r="F124" s="10"/>
      <c r="G124" s="10"/>
    </row>
    <row r="125" spans="2:7">
      <c r="B125" s="10"/>
      <c r="C125" s="10"/>
      <c r="D125" s="10"/>
      <c r="E125" s="10"/>
      <c r="F125" s="10"/>
      <c r="G125" s="10"/>
    </row>
    <row r="126" spans="2:7">
      <c r="B126" s="10"/>
      <c r="C126" s="10"/>
      <c r="D126" s="10"/>
      <c r="E126" s="10"/>
      <c r="F126" s="10"/>
      <c r="G126" s="10"/>
    </row>
    <row r="127" spans="2:7">
      <c r="B127" s="10"/>
      <c r="C127" s="10"/>
      <c r="D127" s="10"/>
      <c r="E127" s="10"/>
      <c r="F127" s="10"/>
      <c r="G127" s="10"/>
    </row>
    <row r="128" spans="2:7">
      <c r="B128" s="10"/>
      <c r="C128" s="10"/>
      <c r="D128" s="10"/>
      <c r="E128" s="10"/>
      <c r="F128" s="10"/>
      <c r="G128" s="10"/>
    </row>
    <row r="129" spans="2:7">
      <c r="B129" s="10"/>
      <c r="C129" s="10"/>
      <c r="D129" s="10"/>
      <c r="E129" s="10"/>
      <c r="F129" s="10"/>
      <c r="G129" s="10"/>
    </row>
    <row r="130" spans="2:7">
      <c r="B130" s="10"/>
      <c r="C130" s="10"/>
      <c r="D130" s="10"/>
      <c r="E130" s="10"/>
      <c r="F130" s="10"/>
      <c r="G130" s="10"/>
    </row>
    <row r="131" spans="2:7">
      <c r="B131" s="10"/>
      <c r="C131" s="10"/>
      <c r="D131" s="10"/>
      <c r="E131" s="10"/>
      <c r="F131" s="10"/>
      <c r="G131" s="10"/>
    </row>
    <row r="132" spans="2:7">
      <c r="B132" s="10"/>
      <c r="C132" s="10"/>
      <c r="D132" s="10"/>
      <c r="E132" s="10"/>
      <c r="F132" s="10"/>
      <c r="G132" s="10"/>
    </row>
    <row r="133" spans="2:7">
      <c r="B133" s="10"/>
      <c r="C133" s="10"/>
      <c r="D133" s="10"/>
      <c r="E133" s="10"/>
      <c r="F133" s="10"/>
      <c r="G133" s="10"/>
    </row>
    <row r="134" spans="2:7">
      <c r="B134" s="10"/>
      <c r="C134" s="10"/>
      <c r="D134" s="10"/>
      <c r="E134" s="10"/>
      <c r="F134" s="10"/>
      <c r="G134" s="10"/>
    </row>
    <row r="135" spans="2:7">
      <c r="B135" s="10"/>
      <c r="C135" s="10"/>
      <c r="D135" s="10"/>
      <c r="E135" s="10"/>
      <c r="F135" s="10"/>
      <c r="G135" s="10"/>
    </row>
    <row r="136" spans="2:7">
      <c r="B136" s="10"/>
      <c r="C136" s="10"/>
      <c r="D136" s="10"/>
      <c r="E136" s="10"/>
      <c r="F136" s="10"/>
      <c r="G136" s="10"/>
    </row>
    <row r="137" spans="2:7">
      <c r="B137" s="10"/>
      <c r="C137" s="10"/>
      <c r="D137" s="10"/>
      <c r="E137" s="10"/>
      <c r="F137" s="10"/>
      <c r="G137" s="10"/>
    </row>
    <row r="138" spans="2:7">
      <c r="B138" s="10"/>
      <c r="C138" s="10"/>
      <c r="D138" s="10"/>
      <c r="E138" s="10"/>
      <c r="F138" s="10"/>
      <c r="G138" s="10"/>
    </row>
    <row r="139" spans="2:7">
      <c r="B139" s="10"/>
      <c r="C139" s="10"/>
      <c r="D139" s="10"/>
      <c r="E139" s="10"/>
      <c r="F139" s="10"/>
      <c r="G139" s="10"/>
    </row>
    <row r="140" spans="2:7">
      <c r="B140" s="10"/>
      <c r="C140" s="10"/>
      <c r="D140" s="10"/>
      <c r="E140" s="10"/>
      <c r="F140" s="10"/>
      <c r="G140" s="10"/>
    </row>
    <row r="141" spans="2:7">
      <c r="B141" s="10"/>
      <c r="C141" s="10"/>
      <c r="D141" s="10"/>
      <c r="E141" s="10"/>
      <c r="F141" s="10"/>
      <c r="G141" s="10"/>
    </row>
    <row r="142" spans="2:7">
      <c r="B142" s="10"/>
      <c r="C142" s="10"/>
      <c r="D142" s="10"/>
      <c r="E142" s="10"/>
      <c r="F142" s="10"/>
      <c r="G142" s="10"/>
    </row>
    <row r="143" spans="2:7">
      <c r="B143" s="10"/>
      <c r="C143" s="10"/>
      <c r="D143" s="10"/>
      <c r="E143" s="10"/>
      <c r="F143" s="10"/>
      <c r="G143" s="10"/>
    </row>
    <row r="144" spans="2:7">
      <c r="B144" s="10"/>
      <c r="C144" s="10"/>
      <c r="D144" s="10"/>
      <c r="E144" s="10"/>
      <c r="F144" s="10"/>
      <c r="G144" s="10"/>
    </row>
    <row r="145" spans="2:7">
      <c r="B145" s="10"/>
      <c r="C145" s="10"/>
      <c r="D145" s="10"/>
      <c r="E145" s="10"/>
      <c r="F145" s="10"/>
      <c r="G145" s="10"/>
    </row>
    <row r="146" spans="2:7">
      <c r="B146" s="10"/>
      <c r="C146" s="10"/>
      <c r="D146" s="10"/>
      <c r="E146" s="10"/>
      <c r="F146" s="10"/>
      <c r="G146" s="10"/>
    </row>
    <row r="147" spans="2:7">
      <c r="B147" s="10"/>
      <c r="C147" s="10"/>
      <c r="D147" s="10"/>
      <c r="E147" s="10"/>
      <c r="F147" s="10"/>
      <c r="G147" s="10"/>
    </row>
    <row r="148" spans="2:7">
      <c r="B148" s="10"/>
      <c r="C148" s="10"/>
      <c r="D148" s="10"/>
      <c r="E148" s="10"/>
      <c r="F148" s="10"/>
      <c r="G148" s="10"/>
    </row>
    <row r="149" spans="2:7">
      <c r="B149" s="10"/>
      <c r="C149" s="10"/>
      <c r="D149" s="10"/>
      <c r="E149" s="10"/>
      <c r="F149" s="10"/>
      <c r="G149" s="10"/>
    </row>
    <row r="150" spans="2:7">
      <c r="B150" s="10"/>
      <c r="C150" s="10"/>
      <c r="D150" s="10"/>
      <c r="E150" s="10"/>
      <c r="F150" s="10"/>
      <c r="G150" s="10"/>
    </row>
    <row r="151" spans="2:7">
      <c r="B151" s="10"/>
      <c r="C151" s="10"/>
      <c r="D151" s="10"/>
      <c r="E151" s="10"/>
      <c r="F151" s="10"/>
      <c r="G151" s="10"/>
    </row>
    <row r="152" spans="2:7">
      <c r="B152" s="10"/>
      <c r="C152" s="10"/>
      <c r="D152" s="10"/>
      <c r="E152" s="10"/>
      <c r="F152" s="10"/>
      <c r="G152" s="10"/>
    </row>
    <row r="153" spans="2:7">
      <c r="B153" s="10"/>
      <c r="C153" s="10"/>
      <c r="D153" s="10"/>
      <c r="E153" s="10"/>
      <c r="F153" s="10"/>
      <c r="G153" s="10"/>
    </row>
    <row r="154" spans="2:7">
      <c r="B154" s="10"/>
      <c r="C154" s="10"/>
      <c r="D154" s="10"/>
      <c r="E154" s="10"/>
      <c r="F154" s="10"/>
      <c r="G154" s="10"/>
    </row>
    <row r="155" spans="2:7">
      <c r="B155" s="10"/>
      <c r="C155" s="10"/>
      <c r="D155" s="10"/>
      <c r="E155" s="10"/>
      <c r="F155" s="10"/>
      <c r="G155" s="10"/>
    </row>
    <row r="156" spans="2:7">
      <c r="B156" s="10"/>
      <c r="C156" s="10"/>
      <c r="D156" s="10"/>
      <c r="E156" s="10"/>
      <c r="F156" s="10"/>
      <c r="G156" s="10"/>
    </row>
    <row r="157" spans="2:7">
      <c r="B157" s="10"/>
      <c r="C157" s="10"/>
      <c r="D157" s="10"/>
      <c r="E157" s="10"/>
      <c r="F157" s="10"/>
      <c r="G157" s="10"/>
    </row>
    <row r="158" spans="2:7">
      <c r="B158" s="10"/>
      <c r="C158" s="10"/>
      <c r="D158" s="10"/>
      <c r="E158" s="10"/>
      <c r="F158" s="10"/>
      <c r="G158" s="10"/>
    </row>
    <row r="159" spans="2:7">
      <c r="B159" s="10"/>
      <c r="C159" s="10"/>
      <c r="D159" s="10"/>
      <c r="E159" s="10"/>
      <c r="F159" s="10"/>
      <c r="G159" s="10"/>
    </row>
    <row r="160" spans="2:7">
      <c r="B160" s="10"/>
      <c r="C160" s="10"/>
      <c r="D160" s="10"/>
      <c r="E160" s="10"/>
      <c r="F160" s="10"/>
      <c r="G160" s="10"/>
    </row>
    <row r="161" spans="2:7">
      <c r="B161" s="10"/>
      <c r="C161" s="10"/>
      <c r="D161" s="10"/>
      <c r="E161" s="10"/>
      <c r="F161" s="10"/>
      <c r="G161" s="10"/>
    </row>
    <row r="162" spans="2:7">
      <c r="B162" s="10"/>
      <c r="C162" s="10"/>
      <c r="D162" s="10"/>
      <c r="E162" s="10"/>
      <c r="F162" s="10"/>
      <c r="G162" s="10"/>
    </row>
    <row r="163" spans="2:7">
      <c r="B163" s="10"/>
      <c r="C163" s="10"/>
      <c r="D163" s="10"/>
      <c r="E163" s="10"/>
      <c r="F163" s="10"/>
      <c r="G163" s="10"/>
    </row>
    <row r="164" spans="2:7">
      <c r="B164" s="10"/>
      <c r="C164" s="10"/>
      <c r="D164" s="10"/>
      <c r="E164" s="10"/>
      <c r="F164" s="10"/>
      <c r="G164" s="10"/>
    </row>
    <row r="165" spans="2:7">
      <c r="B165" s="10"/>
      <c r="C165" s="10"/>
      <c r="D165" s="10"/>
      <c r="E165" s="10"/>
      <c r="F165" s="10"/>
      <c r="G165" s="10"/>
    </row>
    <row r="166" spans="2:7">
      <c r="B166" s="10"/>
      <c r="C166" s="10"/>
      <c r="D166" s="10"/>
      <c r="E166" s="10"/>
      <c r="F166" s="10"/>
      <c r="G166" s="10"/>
    </row>
    <row r="167" spans="2:7">
      <c r="B167" s="10"/>
      <c r="C167" s="10"/>
      <c r="D167" s="10"/>
      <c r="E167" s="10"/>
      <c r="F167" s="10"/>
      <c r="G167" s="10"/>
    </row>
    <row r="168" spans="2:7">
      <c r="B168" s="10"/>
      <c r="C168" s="10"/>
      <c r="D168" s="10"/>
      <c r="E168" s="10"/>
      <c r="F168" s="10"/>
      <c r="G168" s="10"/>
    </row>
    <row r="169" spans="2:7">
      <c r="B169" s="10"/>
      <c r="C169" s="10"/>
      <c r="D169" s="10"/>
      <c r="E169" s="10"/>
      <c r="F169" s="10"/>
      <c r="G169" s="10"/>
    </row>
    <row r="170" spans="2:7">
      <c r="B170" s="10"/>
      <c r="C170" s="10"/>
      <c r="D170" s="10"/>
      <c r="E170" s="10"/>
      <c r="F170" s="10"/>
      <c r="G170" s="10"/>
    </row>
    <row r="171" spans="2:7">
      <c r="B171" s="10"/>
      <c r="C171" s="10"/>
      <c r="D171" s="10"/>
      <c r="E171" s="10"/>
      <c r="F171" s="10"/>
      <c r="G171" s="10"/>
    </row>
    <row r="172" spans="2:7">
      <c r="B172" s="10"/>
      <c r="C172" s="10"/>
      <c r="D172" s="10"/>
      <c r="E172" s="10"/>
      <c r="F172" s="10"/>
      <c r="G172" s="10"/>
    </row>
    <row r="173" spans="2:7">
      <c r="B173" s="10"/>
      <c r="C173" s="10"/>
      <c r="D173" s="10"/>
      <c r="E173" s="10"/>
      <c r="F173" s="10"/>
      <c r="G173" s="10"/>
    </row>
    <row r="174" spans="2:7">
      <c r="B174" s="10"/>
      <c r="C174" s="10"/>
      <c r="D174" s="10"/>
      <c r="E174" s="10"/>
      <c r="F174" s="10"/>
      <c r="G174" s="10"/>
    </row>
    <row r="175" spans="2:7">
      <c r="B175" s="10"/>
      <c r="C175" s="10"/>
      <c r="D175" s="10"/>
      <c r="E175" s="10"/>
      <c r="F175" s="10"/>
      <c r="G175" s="10"/>
    </row>
    <row r="176" spans="2:7">
      <c r="B176" s="10"/>
      <c r="C176" s="10"/>
      <c r="D176" s="10"/>
      <c r="E176" s="10"/>
      <c r="F176" s="10"/>
      <c r="G176" s="10"/>
    </row>
    <row r="177" spans="2:7">
      <c r="B177" s="10"/>
      <c r="C177" s="10"/>
      <c r="D177" s="10"/>
      <c r="E177" s="10"/>
      <c r="F177" s="10"/>
      <c r="G177" s="10"/>
    </row>
    <row r="178" spans="2:7">
      <c r="B178" s="10"/>
      <c r="C178" s="10"/>
      <c r="D178" s="10"/>
      <c r="E178" s="10"/>
      <c r="F178" s="10"/>
      <c r="G178" s="10"/>
    </row>
    <row r="179" spans="2:7">
      <c r="B179" s="10"/>
      <c r="C179" s="10"/>
      <c r="D179" s="10"/>
      <c r="E179" s="10"/>
      <c r="F179" s="10"/>
      <c r="G179" s="10"/>
    </row>
    <row r="180" spans="2:7">
      <c r="B180" s="10"/>
      <c r="C180" s="10"/>
      <c r="D180" s="10"/>
      <c r="E180" s="10"/>
      <c r="F180" s="10"/>
      <c r="G180" s="10"/>
    </row>
    <row r="181" spans="2:7">
      <c r="B181" s="10"/>
      <c r="C181" s="10"/>
      <c r="D181" s="10"/>
      <c r="E181" s="10"/>
      <c r="F181" s="10"/>
      <c r="G181" s="10"/>
    </row>
    <row r="182" spans="2:7">
      <c r="B182" s="10"/>
      <c r="C182" s="10"/>
      <c r="D182" s="10"/>
      <c r="E182" s="10"/>
      <c r="F182" s="10"/>
      <c r="G182" s="10"/>
    </row>
    <row r="183" spans="2:7">
      <c r="B183" s="10"/>
      <c r="C183" s="10"/>
      <c r="D183" s="10"/>
      <c r="E183" s="10"/>
      <c r="F183" s="10"/>
      <c r="G183" s="10"/>
    </row>
    <row r="184" spans="2:7">
      <c r="B184" s="10"/>
      <c r="C184" s="10"/>
      <c r="D184" s="10"/>
      <c r="E184" s="10"/>
      <c r="F184" s="10"/>
      <c r="G184" s="10"/>
    </row>
    <row r="185" spans="2:7">
      <c r="B185" s="10"/>
      <c r="C185" s="10"/>
      <c r="D185" s="10"/>
      <c r="E185" s="10"/>
      <c r="F185" s="10"/>
      <c r="G185" s="10"/>
    </row>
    <row r="186" spans="2:7">
      <c r="B186" s="10"/>
      <c r="C186" s="10"/>
      <c r="D186" s="10"/>
      <c r="E186" s="10"/>
      <c r="F186" s="10"/>
      <c r="G186" s="10"/>
    </row>
    <row r="187" spans="2:7">
      <c r="B187" s="10"/>
      <c r="C187" s="10"/>
      <c r="D187" s="10"/>
      <c r="E187" s="10"/>
      <c r="F187" s="10"/>
      <c r="G187" s="10"/>
    </row>
    <row r="188" spans="2:7">
      <c r="B188" s="10"/>
      <c r="C188" s="10"/>
      <c r="D188" s="10"/>
      <c r="E188" s="10"/>
      <c r="F188" s="10"/>
      <c r="G188" s="10"/>
    </row>
    <row r="189" spans="2:7">
      <c r="B189" s="10"/>
      <c r="C189" s="10"/>
      <c r="D189" s="10"/>
      <c r="E189" s="10"/>
      <c r="F189" s="10"/>
      <c r="G189" s="10"/>
    </row>
    <row r="190" spans="2:7">
      <c r="B190" s="10"/>
      <c r="C190" s="10"/>
      <c r="D190" s="10"/>
      <c r="E190" s="10"/>
      <c r="F190" s="10"/>
      <c r="G190" s="10"/>
    </row>
    <row r="191" spans="2:7">
      <c r="B191" s="10"/>
      <c r="C191" s="10"/>
      <c r="D191" s="10"/>
      <c r="E191" s="10"/>
      <c r="F191" s="10"/>
      <c r="G191" s="10"/>
    </row>
    <row r="192" spans="2:7">
      <c r="B192" s="10"/>
      <c r="C192" s="10"/>
      <c r="D192" s="10"/>
      <c r="E192" s="10"/>
      <c r="F192" s="10"/>
      <c r="G192" s="10"/>
    </row>
    <row r="193" spans="2:7">
      <c r="B193" s="10"/>
      <c r="C193" s="10"/>
      <c r="D193" s="10"/>
      <c r="E193" s="10"/>
      <c r="F193" s="10"/>
      <c r="G193" s="10"/>
    </row>
    <row r="194" spans="2:7">
      <c r="B194" s="10"/>
      <c r="C194" s="10"/>
      <c r="D194" s="10"/>
      <c r="E194" s="10"/>
      <c r="F194" s="10"/>
      <c r="G194" s="10"/>
    </row>
    <row r="195" spans="2:7">
      <c r="B195" s="10"/>
      <c r="C195" s="10"/>
      <c r="D195" s="10"/>
      <c r="E195" s="10"/>
      <c r="F195" s="10"/>
      <c r="G195" s="10"/>
    </row>
    <row r="196" spans="2:7">
      <c r="B196" s="10"/>
      <c r="C196" s="10"/>
      <c r="D196" s="10"/>
      <c r="E196" s="10"/>
      <c r="F196" s="10"/>
      <c r="G196" s="10"/>
    </row>
    <row r="197" spans="2:7">
      <c r="B197" s="10"/>
      <c r="C197" s="10"/>
      <c r="D197" s="10"/>
      <c r="E197" s="10"/>
      <c r="F197" s="10"/>
      <c r="G197" s="10"/>
    </row>
    <row r="198" spans="2:7">
      <c r="B198" s="10"/>
      <c r="C198" s="10"/>
      <c r="D198" s="10"/>
      <c r="E198" s="10"/>
      <c r="F198" s="10"/>
      <c r="G198" s="10"/>
    </row>
    <row r="199" spans="2:7">
      <c r="B199" s="10"/>
      <c r="C199" s="10"/>
      <c r="D199" s="10"/>
      <c r="E199" s="10"/>
      <c r="F199" s="10"/>
      <c r="G199" s="10"/>
    </row>
    <row r="200" spans="2:7">
      <c r="B200" s="10"/>
      <c r="C200" s="10"/>
      <c r="D200" s="10"/>
      <c r="E200" s="10"/>
      <c r="F200" s="10"/>
      <c r="G200" s="10"/>
    </row>
    <row r="201" spans="2:7">
      <c r="B201" s="10"/>
      <c r="C201" s="10"/>
      <c r="D201" s="10"/>
      <c r="E201" s="10"/>
      <c r="F201" s="10"/>
      <c r="G201" s="10"/>
    </row>
    <row r="202" spans="2:7">
      <c r="B202" s="10"/>
      <c r="C202" s="10"/>
      <c r="D202" s="10"/>
      <c r="E202" s="10"/>
      <c r="F202" s="10"/>
      <c r="G202" s="10"/>
    </row>
    <row r="203" spans="2:7">
      <c r="B203" s="10"/>
      <c r="C203" s="10"/>
      <c r="D203" s="10"/>
      <c r="E203" s="10"/>
      <c r="F203" s="10"/>
      <c r="G203" s="10"/>
    </row>
    <row r="204" spans="2:7">
      <c r="B204" s="10"/>
      <c r="C204" s="10"/>
      <c r="D204" s="10"/>
      <c r="E204" s="10"/>
      <c r="F204" s="10"/>
      <c r="G204" s="10"/>
    </row>
    <row r="205" spans="2:7">
      <c r="B205" s="10"/>
      <c r="C205" s="10"/>
      <c r="D205" s="10"/>
      <c r="E205" s="10"/>
      <c r="F205" s="10"/>
      <c r="G205" s="10"/>
    </row>
    <row r="206" spans="2:7">
      <c r="B206" s="10"/>
      <c r="C206" s="10"/>
      <c r="D206" s="10"/>
      <c r="E206" s="10"/>
      <c r="F206" s="10"/>
      <c r="G206" s="10"/>
    </row>
    <row r="207" spans="2:7">
      <c r="B207" s="10"/>
      <c r="C207" s="10"/>
      <c r="D207" s="10"/>
      <c r="E207" s="10"/>
      <c r="F207" s="10"/>
      <c r="G207" s="10"/>
    </row>
    <row r="208" spans="2:7">
      <c r="B208" s="10"/>
      <c r="C208" s="10"/>
      <c r="D208" s="10"/>
      <c r="E208" s="10"/>
      <c r="F208" s="10"/>
      <c r="G208" s="10"/>
    </row>
    <row r="209" spans="2:7">
      <c r="B209" s="10"/>
      <c r="C209" s="10"/>
      <c r="D209" s="10"/>
      <c r="E209" s="10"/>
      <c r="F209" s="10"/>
      <c r="G209" s="10"/>
    </row>
    <row r="210" spans="2:7">
      <c r="B210" s="10"/>
      <c r="C210" s="10"/>
      <c r="D210" s="10"/>
      <c r="E210" s="10"/>
      <c r="F210" s="10"/>
      <c r="G210" s="10"/>
    </row>
    <row r="211" spans="2:7">
      <c r="B211" s="10"/>
      <c r="C211" s="10"/>
      <c r="D211" s="10"/>
      <c r="E211" s="10"/>
      <c r="F211" s="10"/>
      <c r="G211" s="10"/>
    </row>
    <row r="212" spans="2:7">
      <c r="B212" s="10"/>
      <c r="C212" s="10"/>
      <c r="D212" s="10"/>
      <c r="E212" s="10"/>
      <c r="F212" s="10"/>
      <c r="G212" s="10"/>
    </row>
    <row r="213" spans="2:7">
      <c r="B213" s="10"/>
      <c r="C213" s="10"/>
      <c r="D213" s="10"/>
      <c r="E213" s="10"/>
      <c r="F213" s="10"/>
      <c r="G213" s="10"/>
    </row>
    <row r="214" spans="2:7">
      <c r="B214" s="10"/>
      <c r="C214" s="10"/>
      <c r="D214" s="10"/>
      <c r="E214" s="10"/>
      <c r="F214" s="10"/>
      <c r="G214" s="10"/>
    </row>
    <row r="215" spans="2:7">
      <c r="B215" s="10"/>
      <c r="C215" s="10"/>
      <c r="D215" s="10"/>
      <c r="E215" s="10"/>
      <c r="F215" s="10"/>
      <c r="G215" s="10"/>
    </row>
    <row r="216" spans="2:7">
      <c r="B216" s="10"/>
      <c r="C216" s="10"/>
      <c r="D216" s="10"/>
      <c r="E216" s="10"/>
      <c r="F216" s="10"/>
      <c r="G216" s="10"/>
    </row>
    <row r="217" spans="2:7">
      <c r="B217" s="10"/>
      <c r="C217" s="10"/>
      <c r="D217" s="10"/>
      <c r="E217" s="10"/>
      <c r="F217" s="10"/>
      <c r="G217" s="10"/>
    </row>
    <row r="218" spans="2:7">
      <c r="B218" s="10"/>
      <c r="C218" s="10"/>
      <c r="D218" s="10"/>
      <c r="E218" s="10"/>
      <c r="F218" s="10"/>
      <c r="G218" s="10"/>
    </row>
    <row r="219" spans="2:7">
      <c r="B219" s="10"/>
      <c r="C219" s="10"/>
      <c r="D219" s="10"/>
      <c r="E219" s="10"/>
      <c r="F219" s="10"/>
      <c r="G219" s="10"/>
    </row>
    <row r="220" spans="2:7">
      <c r="B220" s="10"/>
      <c r="C220" s="10"/>
      <c r="D220" s="10"/>
      <c r="E220" s="10"/>
      <c r="F220" s="10"/>
      <c r="G220" s="10"/>
    </row>
    <row r="221" spans="2:7">
      <c r="B221" s="10"/>
      <c r="C221" s="10"/>
      <c r="D221" s="10"/>
      <c r="E221" s="10"/>
      <c r="F221" s="10"/>
      <c r="G221" s="10"/>
    </row>
    <row r="222" spans="2:7">
      <c r="B222" s="10"/>
      <c r="C222" s="10"/>
      <c r="D222" s="10"/>
      <c r="E222" s="10"/>
      <c r="F222" s="10"/>
      <c r="G222" s="10"/>
    </row>
    <row r="223" spans="2:7">
      <c r="B223" s="10"/>
      <c r="C223" s="10"/>
      <c r="D223" s="10"/>
      <c r="E223" s="10"/>
      <c r="F223" s="10"/>
      <c r="G223" s="10"/>
    </row>
    <row r="224" spans="2:7">
      <c r="B224" s="10"/>
      <c r="C224" s="10"/>
      <c r="D224" s="10"/>
      <c r="E224" s="10"/>
      <c r="F224" s="10"/>
      <c r="G224" s="10"/>
    </row>
    <row r="225" spans="2:7">
      <c r="B225" s="10"/>
      <c r="C225" s="10"/>
      <c r="D225" s="10"/>
      <c r="E225" s="10"/>
      <c r="F225" s="10"/>
      <c r="G225" s="10"/>
    </row>
    <row r="226" spans="2:7">
      <c r="B226" s="10"/>
      <c r="C226" s="10"/>
      <c r="D226" s="10"/>
      <c r="E226" s="10"/>
      <c r="F226" s="10"/>
      <c r="G226" s="10"/>
    </row>
    <row r="227" spans="2:7">
      <c r="B227" s="10"/>
      <c r="C227" s="10"/>
      <c r="D227" s="10"/>
      <c r="E227" s="10"/>
      <c r="F227" s="10"/>
      <c r="G227" s="10"/>
    </row>
    <row r="228" spans="2:7">
      <c r="B228" s="10"/>
      <c r="C228" s="10"/>
      <c r="D228" s="10"/>
      <c r="E228" s="10"/>
      <c r="F228" s="10"/>
      <c r="G228" s="10"/>
    </row>
    <row r="229" spans="2:7">
      <c r="B229" s="10"/>
      <c r="C229" s="10"/>
      <c r="D229" s="10"/>
      <c r="E229" s="10"/>
      <c r="F229" s="10"/>
      <c r="G229" s="10"/>
    </row>
    <row r="230" spans="2:7">
      <c r="B230" s="10"/>
      <c r="C230" s="10"/>
      <c r="D230" s="10"/>
      <c r="E230" s="10"/>
      <c r="F230" s="10"/>
      <c r="G230" s="10"/>
    </row>
    <row r="231" spans="2:7">
      <c r="B231" s="10"/>
      <c r="C231" s="10"/>
      <c r="D231" s="10"/>
      <c r="E231" s="10"/>
      <c r="F231" s="10"/>
      <c r="G231" s="10"/>
    </row>
    <row r="232" spans="2:7">
      <c r="B232" s="10"/>
      <c r="C232" s="10"/>
      <c r="D232" s="10"/>
      <c r="E232" s="10"/>
      <c r="F232" s="10"/>
      <c r="G232" s="10"/>
    </row>
    <row r="233" spans="2:7">
      <c r="B233" s="10"/>
      <c r="C233" s="10"/>
      <c r="D233" s="10"/>
      <c r="E233" s="10"/>
      <c r="F233" s="10"/>
      <c r="G233" s="10"/>
    </row>
    <row r="234" spans="2:7">
      <c r="B234" s="10"/>
      <c r="C234" s="10"/>
      <c r="D234" s="10"/>
      <c r="E234" s="10"/>
      <c r="F234" s="10"/>
      <c r="G234" s="10"/>
    </row>
    <row r="235" spans="2:7">
      <c r="B235" s="10"/>
      <c r="C235" s="10"/>
      <c r="D235" s="10"/>
      <c r="E235" s="10"/>
      <c r="F235" s="10"/>
      <c r="G235" s="10"/>
    </row>
    <row r="236" spans="2:7">
      <c r="B236" s="10"/>
      <c r="C236" s="10"/>
      <c r="D236" s="10"/>
      <c r="E236" s="10"/>
      <c r="F236" s="10"/>
      <c r="G236" s="10"/>
    </row>
    <row r="237" spans="2:7">
      <c r="B237" s="10"/>
      <c r="C237" s="10"/>
      <c r="D237" s="10"/>
      <c r="E237" s="10"/>
      <c r="F237" s="10"/>
      <c r="G237" s="10"/>
    </row>
    <row r="238" spans="2:7">
      <c r="B238" s="10"/>
      <c r="C238" s="10"/>
      <c r="D238" s="10"/>
      <c r="E238" s="10"/>
      <c r="F238" s="10"/>
      <c r="G238" s="10"/>
    </row>
    <row r="239" spans="2:7">
      <c r="B239" s="10"/>
      <c r="C239" s="10"/>
      <c r="D239" s="10"/>
      <c r="E239" s="10"/>
      <c r="F239" s="10"/>
      <c r="G239" s="10"/>
    </row>
    <row r="240" spans="2:7">
      <c r="B240" s="10"/>
      <c r="C240" s="10"/>
      <c r="D240" s="10"/>
      <c r="E240" s="10"/>
      <c r="F240" s="10"/>
      <c r="G240" s="10"/>
    </row>
    <row r="241" spans="2:7">
      <c r="B241" s="10"/>
      <c r="C241" s="10"/>
      <c r="D241" s="10"/>
      <c r="E241" s="10"/>
      <c r="F241" s="10"/>
      <c r="G241" s="10"/>
    </row>
    <row r="242" spans="2:7">
      <c r="B242" s="10"/>
      <c r="C242" s="10"/>
      <c r="D242" s="10"/>
      <c r="E242" s="10"/>
      <c r="F242" s="10"/>
      <c r="G242" s="10"/>
    </row>
    <row r="243" spans="2:7">
      <c r="B243" s="10"/>
      <c r="C243" s="10"/>
      <c r="D243" s="10"/>
      <c r="E243" s="10"/>
      <c r="F243" s="10"/>
      <c r="G243" s="10"/>
    </row>
    <row r="244" spans="2:7">
      <c r="B244" s="10"/>
      <c r="C244" s="10"/>
      <c r="D244" s="10"/>
      <c r="E244" s="10"/>
      <c r="F244" s="10"/>
      <c r="G244" s="10"/>
    </row>
    <row r="245" spans="2:7">
      <c r="B245" s="10"/>
      <c r="C245" s="10"/>
      <c r="D245" s="10"/>
      <c r="E245" s="10"/>
      <c r="F245" s="10"/>
      <c r="G245" s="10"/>
    </row>
    <row r="246" spans="2:7">
      <c r="B246" s="10"/>
      <c r="C246" s="10"/>
      <c r="D246" s="10"/>
      <c r="E246" s="10"/>
      <c r="F246" s="10"/>
      <c r="G246" s="10"/>
    </row>
    <row r="247" spans="2:7">
      <c r="B247" s="10"/>
      <c r="C247" s="10"/>
      <c r="D247" s="10"/>
      <c r="E247" s="10"/>
      <c r="F247" s="10"/>
      <c r="G247" s="10"/>
    </row>
    <row r="248" spans="2:7">
      <c r="B248" s="10"/>
      <c r="C248" s="10"/>
      <c r="D248" s="10"/>
      <c r="E248" s="10"/>
      <c r="F248" s="10"/>
      <c r="G248" s="10"/>
    </row>
    <row r="249" spans="2:7">
      <c r="B249" s="10"/>
      <c r="C249" s="10"/>
      <c r="D249" s="10"/>
      <c r="E249" s="10"/>
      <c r="F249" s="10"/>
      <c r="G249" s="10"/>
    </row>
    <row r="250" spans="2:7">
      <c r="B250" s="10"/>
      <c r="C250" s="10"/>
      <c r="D250" s="10"/>
      <c r="E250" s="10"/>
      <c r="F250" s="10"/>
      <c r="G250" s="10"/>
    </row>
    <row r="251" spans="2:7">
      <c r="B251" s="10"/>
      <c r="C251" s="10"/>
      <c r="D251" s="10"/>
      <c r="E251" s="10"/>
      <c r="F251" s="10"/>
      <c r="G251" s="10"/>
    </row>
    <row r="252" spans="2:7">
      <c r="B252" s="10"/>
      <c r="C252" s="10"/>
      <c r="D252" s="10"/>
      <c r="E252" s="10"/>
      <c r="F252" s="10"/>
      <c r="G252" s="10"/>
    </row>
    <row r="253" spans="2:7">
      <c r="B253" s="10"/>
      <c r="C253" s="10"/>
      <c r="D253" s="10"/>
      <c r="E253" s="10"/>
      <c r="F253" s="10"/>
      <c r="G253" s="10"/>
    </row>
    <row r="254" spans="2:7">
      <c r="B254" s="10"/>
      <c r="C254" s="10"/>
      <c r="D254" s="10"/>
      <c r="E254" s="10"/>
      <c r="F254" s="10"/>
      <c r="G254" s="10"/>
    </row>
    <row r="255" spans="2:7">
      <c r="B255" s="10"/>
      <c r="C255" s="10"/>
      <c r="D255" s="10"/>
      <c r="E255" s="10"/>
      <c r="F255" s="10"/>
      <c r="G255" s="10"/>
    </row>
    <row r="256" spans="2:7">
      <c r="B256" s="10"/>
      <c r="C256" s="10"/>
      <c r="D256" s="10"/>
      <c r="E256" s="10"/>
      <c r="F256" s="10"/>
      <c r="G256" s="10"/>
    </row>
    <row r="257" spans="2:7">
      <c r="B257" s="10"/>
      <c r="C257" s="10"/>
      <c r="D257" s="10"/>
      <c r="E257" s="10"/>
      <c r="F257" s="10"/>
      <c r="G257" s="10"/>
    </row>
    <row r="258" spans="2:7">
      <c r="B258" s="10"/>
      <c r="C258" s="10"/>
      <c r="D258" s="10"/>
      <c r="E258" s="10"/>
      <c r="F258" s="10"/>
      <c r="G258" s="10"/>
    </row>
    <row r="259" spans="2:7">
      <c r="B259" s="10"/>
      <c r="C259" s="10"/>
      <c r="D259" s="10"/>
      <c r="E259" s="10"/>
      <c r="F259" s="10"/>
      <c r="G259" s="10"/>
    </row>
    <row r="260" spans="2:7">
      <c r="B260" s="10"/>
      <c r="C260" s="10"/>
      <c r="D260" s="10"/>
      <c r="E260" s="10"/>
      <c r="F260" s="10"/>
      <c r="G260" s="10"/>
    </row>
    <row r="261" spans="2:7">
      <c r="B261" s="10"/>
      <c r="C261" s="10"/>
      <c r="D261" s="10"/>
      <c r="E261" s="10"/>
      <c r="F261" s="10"/>
      <c r="G261" s="10"/>
    </row>
    <row r="262" spans="2:7">
      <c r="B262" s="10"/>
      <c r="C262" s="10"/>
      <c r="D262" s="10"/>
      <c r="E262" s="10"/>
      <c r="F262" s="10"/>
      <c r="G262" s="10"/>
    </row>
    <row r="263" spans="2:7">
      <c r="B263" s="10"/>
      <c r="C263" s="10"/>
      <c r="D263" s="10"/>
      <c r="E263" s="10"/>
      <c r="F263" s="10"/>
      <c r="G263" s="10"/>
    </row>
    <row r="264" spans="2:7">
      <c r="B264" s="10"/>
      <c r="C264" s="10"/>
      <c r="D264" s="10"/>
      <c r="E264" s="10"/>
      <c r="F264" s="10"/>
      <c r="G264" s="10"/>
    </row>
    <row r="265" spans="2:7">
      <c r="B265" s="10"/>
      <c r="C265" s="10"/>
      <c r="D265" s="10"/>
      <c r="E265" s="10"/>
      <c r="F265" s="10"/>
      <c r="G265" s="10"/>
    </row>
    <row r="266" spans="2:7">
      <c r="B266" s="10"/>
      <c r="C266" s="10"/>
      <c r="D266" s="10"/>
      <c r="E266" s="10"/>
      <c r="F266" s="10"/>
      <c r="G266" s="10"/>
    </row>
    <row r="267" spans="2:7">
      <c r="B267" s="10"/>
      <c r="C267" s="10"/>
      <c r="D267" s="10"/>
      <c r="E267" s="10"/>
      <c r="F267" s="10"/>
      <c r="G267" s="10"/>
    </row>
    <row r="268" spans="2:7">
      <c r="B268" s="10"/>
      <c r="C268" s="10"/>
      <c r="D268" s="10"/>
      <c r="E268" s="10"/>
      <c r="F268" s="10"/>
      <c r="G268" s="10"/>
    </row>
    <row r="269" spans="2:7">
      <c r="B269" s="10"/>
      <c r="C269" s="10"/>
      <c r="D269" s="10"/>
      <c r="E269" s="10"/>
      <c r="F269" s="10"/>
      <c r="G269" s="10"/>
    </row>
    <row r="270" spans="2:7">
      <c r="B270" s="10"/>
      <c r="C270" s="10"/>
      <c r="D270" s="10"/>
      <c r="E270" s="10"/>
      <c r="F270" s="10"/>
      <c r="G270" s="10"/>
    </row>
    <row r="271" spans="2:7">
      <c r="B271" s="10"/>
      <c r="C271" s="10"/>
      <c r="D271" s="10"/>
      <c r="E271" s="10"/>
      <c r="F271" s="10"/>
      <c r="G271" s="10"/>
    </row>
    <row r="272" spans="2:7">
      <c r="B272" s="10"/>
      <c r="C272" s="10"/>
      <c r="D272" s="10"/>
      <c r="E272" s="10"/>
      <c r="F272" s="10"/>
      <c r="G272" s="10"/>
    </row>
    <row r="273" spans="2:7">
      <c r="B273" s="10"/>
      <c r="C273" s="10"/>
      <c r="D273" s="10"/>
      <c r="E273" s="10"/>
      <c r="F273" s="10"/>
      <c r="G273" s="10"/>
    </row>
    <row r="274" spans="2:7">
      <c r="B274" s="10"/>
      <c r="C274" s="10"/>
      <c r="D274" s="10"/>
      <c r="E274" s="10"/>
      <c r="F274" s="10"/>
      <c r="G274" s="10"/>
    </row>
    <row r="275" spans="2:7">
      <c r="B275" s="10"/>
      <c r="C275" s="10"/>
      <c r="D275" s="10"/>
      <c r="E275" s="10"/>
      <c r="F275" s="10"/>
      <c r="G275" s="10"/>
    </row>
    <row r="276" spans="2:7">
      <c r="B276" s="10"/>
      <c r="C276" s="10"/>
      <c r="D276" s="10"/>
      <c r="E276" s="10"/>
      <c r="F276" s="10"/>
      <c r="G276" s="10"/>
    </row>
    <row r="277" spans="2:7">
      <c r="B277" s="10"/>
      <c r="C277" s="10"/>
      <c r="D277" s="10"/>
      <c r="E277" s="10"/>
      <c r="F277" s="10"/>
      <c r="G277" s="10"/>
    </row>
    <row r="278" spans="2:7">
      <c r="B278" s="10"/>
      <c r="C278" s="10"/>
      <c r="D278" s="10"/>
      <c r="E278" s="10"/>
      <c r="F278" s="10"/>
      <c r="G278" s="10"/>
    </row>
    <row r="279" spans="2:7">
      <c r="B279" s="10"/>
      <c r="C279" s="10"/>
      <c r="D279" s="10"/>
      <c r="E279" s="10"/>
      <c r="F279" s="10"/>
      <c r="G279" s="10"/>
    </row>
    <row r="280" spans="2:7">
      <c r="B280" s="10"/>
      <c r="C280" s="10"/>
      <c r="D280" s="10"/>
      <c r="E280" s="10"/>
      <c r="F280" s="10"/>
      <c r="G280" s="10"/>
    </row>
    <row r="281" spans="2:7">
      <c r="B281" s="10"/>
      <c r="C281" s="10"/>
      <c r="D281" s="10"/>
      <c r="E281" s="10"/>
      <c r="F281" s="10"/>
      <c r="G281" s="10"/>
    </row>
    <row r="282" spans="2:7">
      <c r="B282" s="10"/>
      <c r="C282" s="10"/>
      <c r="D282" s="10"/>
      <c r="E282" s="10"/>
      <c r="F282" s="10"/>
      <c r="G282" s="10"/>
    </row>
    <row r="283" spans="2:7">
      <c r="B283" s="10"/>
      <c r="C283" s="10"/>
      <c r="D283" s="10"/>
      <c r="E283" s="10"/>
      <c r="F283" s="10"/>
      <c r="G283" s="10"/>
    </row>
    <row r="284" spans="2:7">
      <c r="B284" s="10"/>
      <c r="C284" s="10"/>
      <c r="D284" s="10"/>
      <c r="E284" s="10"/>
      <c r="F284" s="10"/>
      <c r="G284" s="10"/>
    </row>
    <row r="285" spans="2:7">
      <c r="B285" s="10"/>
      <c r="C285" s="10"/>
      <c r="D285" s="10"/>
      <c r="E285" s="10"/>
      <c r="F285" s="10"/>
      <c r="G285" s="10"/>
    </row>
    <row r="286" spans="2:7">
      <c r="B286" s="10"/>
      <c r="C286" s="10"/>
      <c r="D286" s="10"/>
      <c r="E286" s="10"/>
      <c r="F286" s="10"/>
      <c r="G286" s="10"/>
    </row>
    <row r="287" spans="2:7">
      <c r="B287" s="10"/>
      <c r="C287" s="10"/>
      <c r="D287" s="10"/>
      <c r="E287" s="10"/>
      <c r="F287" s="10"/>
      <c r="G287" s="10"/>
    </row>
    <row r="288" spans="2:7">
      <c r="B288" s="10"/>
      <c r="C288" s="10"/>
      <c r="D288" s="10"/>
      <c r="E288" s="10"/>
      <c r="F288" s="10"/>
      <c r="G288" s="10"/>
    </row>
    <row r="289" spans="2:7">
      <c r="B289" s="10"/>
      <c r="C289" s="10"/>
      <c r="D289" s="10"/>
      <c r="E289" s="10"/>
      <c r="F289" s="10"/>
      <c r="G289" s="10"/>
    </row>
    <row r="290" spans="2:7">
      <c r="B290" s="10"/>
      <c r="C290" s="10"/>
      <c r="D290" s="10"/>
      <c r="E290" s="10"/>
      <c r="F290" s="10"/>
      <c r="G290" s="10"/>
    </row>
    <row r="291" spans="2:7">
      <c r="B291" s="10"/>
      <c r="C291" s="10"/>
      <c r="D291" s="10"/>
      <c r="E291" s="10"/>
      <c r="F291" s="10"/>
      <c r="G291" s="10"/>
    </row>
    <row r="292" spans="2:7">
      <c r="B292" s="10"/>
      <c r="C292" s="10"/>
      <c r="D292" s="10"/>
      <c r="E292" s="10"/>
      <c r="F292" s="10"/>
      <c r="G292" s="10"/>
    </row>
    <row r="293" spans="2:7">
      <c r="B293" s="10"/>
      <c r="C293" s="10"/>
      <c r="D293" s="10"/>
      <c r="E293" s="10"/>
      <c r="F293" s="10"/>
      <c r="G293" s="10"/>
    </row>
    <row r="294" spans="2:7">
      <c r="B294" s="10"/>
      <c r="C294" s="10"/>
      <c r="D294" s="10"/>
      <c r="E294" s="10"/>
      <c r="F294" s="10"/>
      <c r="G294" s="10"/>
    </row>
    <row r="295" spans="2:7">
      <c r="B295" s="10"/>
      <c r="C295" s="10"/>
      <c r="D295" s="10"/>
      <c r="E295" s="10"/>
      <c r="F295" s="10"/>
      <c r="G295" s="10"/>
    </row>
    <row r="296" spans="2:7">
      <c r="B296" s="10"/>
      <c r="C296" s="10"/>
      <c r="D296" s="10"/>
      <c r="E296" s="10"/>
      <c r="F296" s="10"/>
      <c r="G296" s="10"/>
    </row>
    <row r="297" spans="2:7">
      <c r="B297" s="10"/>
      <c r="C297" s="10"/>
      <c r="D297" s="10"/>
      <c r="E297" s="10"/>
      <c r="F297" s="10"/>
      <c r="G297" s="10"/>
    </row>
    <row r="298" spans="2:7">
      <c r="B298" s="10"/>
      <c r="C298" s="10"/>
      <c r="D298" s="10"/>
      <c r="E298" s="10"/>
      <c r="F298" s="10"/>
      <c r="G298" s="10"/>
    </row>
    <row r="299" spans="2:7">
      <c r="B299" s="10"/>
      <c r="C299" s="10"/>
      <c r="D299" s="10"/>
      <c r="E299" s="10"/>
      <c r="F299" s="10"/>
      <c r="G299" s="10"/>
    </row>
    <row r="300" spans="2:7">
      <c r="B300" s="10"/>
      <c r="C300" s="10"/>
      <c r="D300" s="10"/>
      <c r="E300" s="10"/>
      <c r="F300" s="10"/>
      <c r="G300" s="10"/>
    </row>
    <row r="301" spans="2:7">
      <c r="B301" s="10"/>
      <c r="C301" s="10"/>
      <c r="D301" s="10"/>
      <c r="E301" s="10"/>
      <c r="F301" s="10"/>
      <c r="G301" s="10"/>
    </row>
    <row r="302" spans="2:7">
      <c r="B302" s="10"/>
      <c r="C302" s="10"/>
      <c r="D302" s="10"/>
      <c r="E302" s="10"/>
      <c r="F302" s="10"/>
      <c r="G302" s="10"/>
    </row>
    <row r="303" spans="2:7">
      <c r="B303" s="10"/>
      <c r="C303" s="10"/>
      <c r="D303" s="10"/>
      <c r="E303" s="10"/>
      <c r="F303" s="10"/>
      <c r="G303" s="10"/>
    </row>
    <row r="304" spans="2:7">
      <c r="B304" s="10"/>
      <c r="C304" s="10"/>
      <c r="D304" s="10"/>
      <c r="E304" s="10"/>
      <c r="F304" s="10"/>
      <c r="G304" s="10"/>
    </row>
    <row r="305" spans="2:7">
      <c r="B305" s="10"/>
      <c r="C305" s="10"/>
      <c r="D305" s="10"/>
      <c r="E305" s="10"/>
      <c r="F305" s="10"/>
      <c r="G305" s="10"/>
    </row>
    <row r="306" spans="2:7">
      <c r="B306" s="10"/>
      <c r="C306" s="10"/>
      <c r="D306" s="10"/>
      <c r="E306" s="10"/>
      <c r="F306" s="10"/>
      <c r="G306" s="10"/>
    </row>
    <row r="307" spans="2:7">
      <c r="B307" s="10"/>
      <c r="C307" s="10"/>
      <c r="D307" s="10"/>
      <c r="E307" s="10"/>
      <c r="F307" s="10"/>
      <c r="G307" s="10"/>
    </row>
    <row r="308" spans="2:7">
      <c r="B308" s="10"/>
      <c r="C308" s="10"/>
      <c r="D308" s="10"/>
      <c r="E308" s="10"/>
      <c r="F308" s="10"/>
      <c r="G308" s="10"/>
    </row>
    <row r="309" spans="2:7">
      <c r="B309" s="10"/>
      <c r="C309" s="10"/>
      <c r="D309" s="10"/>
      <c r="E309" s="10"/>
      <c r="F309" s="10"/>
      <c r="G309" s="10"/>
    </row>
    <row r="310" spans="2:7">
      <c r="B310" s="10"/>
      <c r="C310" s="10"/>
      <c r="D310" s="10"/>
      <c r="E310" s="10"/>
      <c r="F310" s="10"/>
      <c r="G310" s="10"/>
    </row>
    <row r="311" spans="2:7">
      <c r="B311" s="10"/>
      <c r="C311" s="10"/>
      <c r="D311" s="10"/>
      <c r="E311" s="10"/>
      <c r="F311" s="10"/>
      <c r="G311" s="10"/>
    </row>
    <row r="312" spans="2:7">
      <c r="B312" s="10"/>
      <c r="C312" s="10"/>
      <c r="D312" s="10"/>
      <c r="E312" s="10"/>
      <c r="F312" s="10"/>
      <c r="G312" s="10"/>
    </row>
    <row r="313" spans="2:7">
      <c r="B313" s="10"/>
      <c r="C313" s="10"/>
      <c r="D313" s="10"/>
      <c r="E313" s="10"/>
      <c r="F313" s="10"/>
      <c r="G313" s="10"/>
    </row>
    <row r="314" spans="2:7">
      <c r="B314" s="10"/>
      <c r="C314" s="10"/>
      <c r="D314" s="10"/>
      <c r="E314" s="10"/>
      <c r="F314" s="10"/>
      <c r="G314" s="10"/>
    </row>
    <row r="315" spans="2:7">
      <c r="B315" s="10"/>
      <c r="C315" s="10"/>
      <c r="D315" s="10"/>
      <c r="E315" s="10"/>
      <c r="F315" s="10"/>
      <c r="G315" s="10"/>
    </row>
    <row r="316" spans="2:7">
      <c r="B316" s="10"/>
      <c r="C316" s="10"/>
      <c r="D316" s="10"/>
      <c r="E316" s="10"/>
      <c r="F316" s="10"/>
      <c r="G316" s="10"/>
    </row>
    <row r="317" spans="2:7">
      <c r="B317" s="10"/>
      <c r="C317" s="10"/>
      <c r="D317" s="10"/>
      <c r="E317" s="10"/>
      <c r="F317" s="10"/>
      <c r="G317" s="10"/>
    </row>
    <row r="348" spans="2:56">
      <c r="B348" s="3"/>
      <c r="C348" s="3"/>
      <c r="D348" s="3"/>
      <c r="E348" s="3"/>
      <c r="F348" s="3"/>
      <c r="G348" s="3"/>
      <c r="BD348" s="12"/>
    </row>
    <row r="353" spans="2:75" ht="60" customHeight="1">
      <c r="B353" s="3"/>
      <c r="C353" s="3"/>
      <c r="D353" s="3"/>
      <c r="E353" s="3"/>
      <c r="F353" s="3"/>
      <c r="G353" s="3"/>
      <c r="BH353" s="37" t="s">
        <v>7</v>
      </c>
      <c r="BI353" s="37" t="s">
        <v>5</v>
      </c>
      <c r="BJ353" s="37" t="s">
        <v>26</v>
      </c>
      <c r="BK353" s="227" t="s">
        <v>8</v>
      </c>
      <c r="BL353" s="228"/>
      <c r="BM353" s="222" t="s">
        <v>9</v>
      </c>
      <c r="BN353" s="224"/>
      <c r="BO353" s="37" t="s">
        <v>11</v>
      </c>
      <c r="BP353" s="37" t="s">
        <v>10</v>
      </c>
      <c r="BQ353" s="37" t="s">
        <v>12</v>
      </c>
      <c r="BR353" s="37" t="s">
        <v>89</v>
      </c>
      <c r="BS353" s="37" t="s">
        <v>13</v>
      </c>
      <c r="BT353" s="37" t="s">
        <v>10</v>
      </c>
      <c r="BU353" s="37" t="s">
        <v>14</v>
      </c>
      <c r="BV353" s="222" t="s">
        <v>15</v>
      </c>
      <c r="BW353" s="224"/>
    </row>
    <row r="354" spans="2:75" ht="62.25" customHeight="1">
      <c r="B354" s="3"/>
      <c r="C354" s="3"/>
      <c r="D354" s="3"/>
      <c r="E354" s="3"/>
      <c r="F354" s="3"/>
      <c r="G354" s="3"/>
      <c r="BH354" s="13" t="s">
        <v>0</v>
      </c>
      <c r="BI354" s="13" t="s">
        <v>200</v>
      </c>
      <c r="BJ354" s="38" t="s">
        <v>60</v>
      </c>
      <c r="BK354" s="14" t="s">
        <v>159</v>
      </c>
      <c r="BL354" s="14">
        <v>5</v>
      </c>
      <c r="BM354" s="14" t="s">
        <v>69</v>
      </c>
      <c r="BN354" s="14">
        <v>5</v>
      </c>
      <c r="BO354" s="15">
        <v>1</v>
      </c>
      <c r="BP354" s="15" t="s">
        <v>16</v>
      </c>
      <c r="BQ354" s="15">
        <v>0</v>
      </c>
      <c r="BR354" s="15" t="s">
        <v>90</v>
      </c>
      <c r="BS354" s="16" t="s">
        <v>17</v>
      </c>
      <c r="BT354" s="17" t="s">
        <v>16</v>
      </c>
      <c r="BU354" s="18" t="s">
        <v>18</v>
      </c>
      <c r="BV354" s="15">
        <v>1</v>
      </c>
      <c r="BW354" s="15">
        <v>0</v>
      </c>
    </row>
    <row r="355" spans="2:75" ht="61.5" customHeight="1">
      <c r="B355" s="3"/>
      <c r="C355" s="3"/>
      <c r="D355" s="3"/>
      <c r="E355" s="3"/>
      <c r="F355" s="3"/>
      <c r="G355" s="3"/>
      <c r="BH355" s="13" t="s">
        <v>1</v>
      </c>
      <c r="BI355" s="13" t="s">
        <v>235</v>
      </c>
      <c r="BJ355" s="38" t="s">
        <v>61</v>
      </c>
      <c r="BK355" s="115" t="s">
        <v>155</v>
      </c>
      <c r="BL355" s="115">
        <v>4</v>
      </c>
      <c r="BM355" s="115" t="s">
        <v>157</v>
      </c>
      <c r="BN355" s="115">
        <v>4</v>
      </c>
      <c r="BO355" s="15">
        <v>2</v>
      </c>
      <c r="BP355" s="15" t="s">
        <v>16</v>
      </c>
      <c r="BQ355" s="15">
        <v>1</v>
      </c>
      <c r="BR355" s="15" t="s">
        <v>91</v>
      </c>
      <c r="BS355" s="16" t="s">
        <v>20</v>
      </c>
      <c r="BT355" s="17" t="s">
        <v>16</v>
      </c>
      <c r="BU355" s="18" t="s">
        <v>21</v>
      </c>
      <c r="BV355" s="15">
        <v>2</v>
      </c>
      <c r="BW355" s="15">
        <v>0.05</v>
      </c>
    </row>
    <row r="356" spans="2:75" ht="57.75" customHeight="1">
      <c r="B356" s="3"/>
      <c r="C356" s="3"/>
      <c r="D356" s="3"/>
      <c r="E356" s="3"/>
      <c r="F356" s="3"/>
      <c r="G356" s="3"/>
      <c r="BH356" s="13" t="s">
        <v>2</v>
      </c>
      <c r="BI356" s="13" t="s">
        <v>59</v>
      </c>
      <c r="BJ356" s="38" t="s">
        <v>62</v>
      </c>
      <c r="BK356" s="42" t="s">
        <v>160</v>
      </c>
      <c r="BL356" s="42">
        <v>3</v>
      </c>
      <c r="BM356" s="42" t="s">
        <v>22</v>
      </c>
      <c r="BN356" s="42">
        <v>3</v>
      </c>
      <c r="BO356" s="15">
        <v>3</v>
      </c>
      <c r="BP356" s="15" t="s">
        <v>19</v>
      </c>
      <c r="BQ356" s="15">
        <v>2</v>
      </c>
      <c r="BR356" s="15" t="s">
        <v>91</v>
      </c>
      <c r="BS356" s="16" t="s">
        <v>24</v>
      </c>
      <c r="BT356" s="17" t="s">
        <v>19</v>
      </c>
      <c r="BU356" s="18" t="s">
        <v>25</v>
      </c>
      <c r="BV356" s="15">
        <v>3</v>
      </c>
      <c r="BW356" s="15">
        <v>0.1</v>
      </c>
    </row>
    <row r="357" spans="2:75" ht="59.25" customHeight="1">
      <c r="B357" s="3"/>
      <c r="C357" s="3"/>
      <c r="D357" s="3"/>
      <c r="E357" s="3"/>
      <c r="F357" s="3"/>
      <c r="G357" s="3"/>
      <c r="BH357" s="13" t="s">
        <v>3</v>
      </c>
      <c r="BI357" s="13" t="s">
        <v>247</v>
      </c>
      <c r="BJ357" s="37" t="s">
        <v>251</v>
      </c>
      <c r="BK357" s="19" t="s">
        <v>156</v>
      </c>
      <c r="BL357" s="19">
        <v>2</v>
      </c>
      <c r="BM357" s="19" t="s">
        <v>158</v>
      </c>
      <c r="BN357" s="19">
        <v>2</v>
      </c>
      <c r="BO357" s="15">
        <v>4</v>
      </c>
      <c r="BP357" s="15" t="s">
        <v>19</v>
      </c>
      <c r="BQ357" s="15">
        <v>3</v>
      </c>
      <c r="BR357" s="15" t="s">
        <v>91</v>
      </c>
      <c r="BS357" s="16" t="s">
        <v>28</v>
      </c>
      <c r="BT357" s="17" t="s">
        <v>19</v>
      </c>
      <c r="BU357" s="18" t="s">
        <v>29</v>
      </c>
      <c r="BV357" s="15">
        <v>4</v>
      </c>
      <c r="BW357" s="15">
        <v>0.15</v>
      </c>
    </row>
    <row r="358" spans="2:75" ht="81">
      <c r="B358" s="3"/>
      <c r="C358" s="3"/>
      <c r="D358" s="3"/>
      <c r="E358" s="3"/>
      <c r="F358" s="3"/>
      <c r="G358" s="3"/>
      <c r="BH358" s="13" t="s">
        <v>81</v>
      </c>
      <c r="BI358" s="13" t="s">
        <v>237</v>
      </c>
      <c r="BJ358" s="20" t="s">
        <v>282</v>
      </c>
      <c r="BK358" s="116" t="s">
        <v>161</v>
      </c>
      <c r="BL358" s="116">
        <v>1</v>
      </c>
      <c r="BM358" s="116" t="s">
        <v>201</v>
      </c>
      <c r="BN358" s="116">
        <v>1</v>
      </c>
      <c r="BO358" s="15">
        <v>5</v>
      </c>
      <c r="BP358" s="15" t="s">
        <v>19</v>
      </c>
      <c r="BQ358" s="15">
        <v>4</v>
      </c>
      <c r="BR358" s="15" t="s">
        <v>91</v>
      </c>
      <c r="BS358" s="16" t="s">
        <v>31</v>
      </c>
      <c r="BT358" s="17" t="s">
        <v>19</v>
      </c>
      <c r="BU358" s="18" t="s">
        <v>32</v>
      </c>
      <c r="BV358" s="15">
        <v>5</v>
      </c>
      <c r="BW358" s="15">
        <v>0.2</v>
      </c>
    </row>
    <row r="359" spans="2:75" ht="40.5">
      <c r="B359" s="3"/>
      <c r="C359" s="3"/>
      <c r="D359" s="3"/>
      <c r="E359" s="3"/>
      <c r="F359" s="3"/>
      <c r="G359" s="3"/>
      <c r="BJ359" s="20" t="s">
        <v>283</v>
      </c>
      <c r="BK359" s="219" t="s">
        <v>71</v>
      </c>
      <c r="BL359" s="220"/>
      <c r="BM359" s="220"/>
      <c r="BN359" s="221"/>
      <c r="BO359" s="15">
        <v>6</v>
      </c>
      <c r="BP359" s="15" t="s">
        <v>22</v>
      </c>
      <c r="BQ359" s="15">
        <v>5</v>
      </c>
      <c r="BR359" s="15" t="s">
        <v>91</v>
      </c>
      <c r="BS359" s="16" t="s">
        <v>33</v>
      </c>
      <c r="BT359" s="17" t="s">
        <v>23</v>
      </c>
    </row>
    <row r="360" spans="2:75" ht="40.5">
      <c r="B360" s="3"/>
      <c r="C360" s="3"/>
      <c r="D360" s="3"/>
      <c r="E360" s="3"/>
      <c r="F360" s="3"/>
      <c r="G360" s="3"/>
      <c r="BJ360" s="20" t="s">
        <v>284</v>
      </c>
      <c r="BK360" s="37" t="s">
        <v>74</v>
      </c>
      <c r="BL360" s="222" t="s">
        <v>82</v>
      </c>
      <c r="BM360" s="223"/>
      <c r="BN360" s="224"/>
      <c r="BO360" s="15">
        <v>7</v>
      </c>
      <c r="BP360" s="15" t="s">
        <v>22</v>
      </c>
      <c r="BQ360" s="15">
        <v>6</v>
      </c>
      <c r="BR360" s="15" t="s">
        <v>91</v>
      </c>
      <c r="BS360" s="16" t="s">
        <v>34</v>
      </c>
      <c r="BT360" s="17" t="s">
        <v>23</v>
      </c>
    </row>
    <row r="361" spans="2:75" ht="141.75" customHeight="1">
      <c r="B361" s="3"/>
      <c r="C361" s="3"/>
      <c r="D361" s="3"/>
      <c r="E361" s="3"/>
      <c r="F361" s="3"/>
      <c r="G361" s="3"/>
      <c r="BJ361" s="20" t="s">
        <v>285</v>
      </c>
      <c r="BK361" s="20" t="s">
        <v>72</v>
      </c>
      <c r="BL361" s="216" t="s">
        <v>85</v>
      </c>
      <c r="BM361" s="217"/>
      <c r="BN361" s="218"/>
      <c r="BO361" s="15">
        <v>8</v>
      </c>
      <c r="BP361" s="15" t="s">
        <v>22</v>
      </c>
      <c r="BQ361" s="15">
        <v>7</v>
      </c>
      <c r="BR361" s="15" t="s">
        <v>91</v>
      </c>
      <c r="BS361" s="16" t="s">
        <v>35</v>
      </c>
      <c r="BT361" s="17" t="s">
        <v>23</v>
      </c>
    </row>
    <row r="362" spans="2:75" ht="40.5" customHeight="1">
      <c r="B362" s="3"/>
      <c r="C362" s="3"/>
      <c r="D362" s="3"/>
      <c r="E362" s="3"/>
      <c r="F362" s="3"/>
      <c r="G362" s="3"/>
      <c r="BJ362" s="20" t="s">
        <v>286</v>
      </c>
      <c r="BK362" s="20" t="s">
        <v>73</v>
      </c>
      <c r="BL362" s="216" t="s">
        <v>86</v>
      </c>
      <c r="BM362" s="217"/>
      <c r="BN362" s="218"/>
      <c r="BO362" s="15">
        <v>9</v>
      </c>
      <c r="BP362" s="15" t="s">
        <v>22</v>
      </c>
      <c r="BQ362" s="15">
        <v>8</v>
      </c>
      <c r="BR362" s="15" t="s">
        <v>91</v>
      </c>
      <c r="BS362" s="16" t="s">
        <v>37</v>
      </c>
      <c r="BT362" s="17" t="s">
        <v>27</v>
      </c>
    </row>
    <row r="363" spans="2:75" ht="20.25" customHeight="1">
      <c r="B363" s="3"/>
      <c r="C363" s="3"/>
      <c r="D363" s="3"/>
      <c r="E363" s="3"/>
      <c r="F363" s="3"/>
      <c r="G363" s="3"/>
      <c r="BJ363" s="20" t="s">
        <v>287</v>
      </c>
      <c r="BK363" s="37" t="s">
        <v>83</v>
      </c>
      <c r="BL363" s="216" t="s">
        <v>87</v>
      </c>
      <c r="BM363" s="217"/>
      <c r="BN363" s="218"/>
      <c r="BO363" s="15">
        <v>10</v>
      </c>
      <c r="BP363" s="15" t="s">
        <v>162</v>
      </c>
      <c r="BQ363" s="15">
        <v>9</v>
      </c>
      <c r="BR363" s="15" t="s">
        <v>91</v>
      </c>
      <c r="BS363" s="16" t="s">
        <v>38</v>
      </c>
      <c r="BT363" s="17" t="s">
        <v>27</v>
      </c>
    </row>
    <row r="364" spans="2:75" ht="40.5" customHeight="1">
      <c r="B364" s="3"/>
      <c r="C364" s="3"/>
      <c r="D364" s="3"/>
      <c r="E364" s="3"/>
      <c r="F364" s="3"/>
      <c r="G364" s="3"/>
      <c r="BJ364" s="20" t="s">
        <v>288</v>
      </c>
      <c r="BK364" s="20" t="s">
        <v>75</v>
      </c>
      <c r="BO364" s="15">
        <v>11</v>
      </c>
      <c r="BP364" s="15" t="s">
        <v>162</v>
      </c>
      <c r="BQ364" s="15">
        <v>10</v>
      </c>
      <c r="BR364" s="15" t="s">
        <v>91</v>
      </c>
      <c r="BS364" s="16" t="s">
        <v>39</v>
      </c>
      <c r="BT364" s="17" t="s">
        <v>27</v>
      </c>
    </row>
    <row r="365" spans="2:75" ht="40.5">
      <c r="B365" s="3"/>
      <c r="C365" s="3"/>
      <c r="D365" s="3"/>
      <c r="E365" s="3"/>
      <c r="F365" s="3"/>
      <c r="G365" s="3"/>
      <c r="BJ365" s="20" t="s">
        <v>289</v>
      </c>
      <c r="BK365" s="20" t="s">
        <v>76</v>
      </c>
      <c r="BO365" s="15">
        <v>12</v>
      </c>
      <c r="BP365" s="15" t="s">
        <v>162</v>
      </c>
      <c r="BQ365" s="15">
        <v>11</v>
      </c>
      <c r="BR365" s="15" t="s">
        <v>91</v>
      </c>
      <c r="BS365" s="16" t="s">
        <v>40</v>
      </c>
      <c r="BT365" s="17" t="s">
        <v>27</v>
      </c>
    </row>
    <row r="366" spans="2:75" ht="20.25">
      <c r="B366" s="3"/>
      <c r="C366" s="3"/>
      <c r="D366" s="3"/>
      <c r="E366" s="3"/>
      <c r="F366" s="3"/>
      <c r="G366" s="3"/>
      <c r="BJ366" s="20" t="s">
        <v>290</v>
      </c>
      <c r="BK366" s="20" t="s">
        <v>77</v>
      </c>
      <c r="BO366" s="15">
        <v>13</v>
      </c>
      <c r="BP366" s="15" t="s">
        <v>162</v>
      </c>
      <c r="BQ366" s="15">
        <v>12</v>
      </c>
      <c r="BR366" s="15" t="s">
        <v>91</v>
      </c>
      <c r="BS366" s="16" t="s">
        <v>41</v>
      </c>
      <c r="BT366" s="17" t="s">
        <v>27</v>
      </c>
    </row>
    <row r="367" spans="2:75" ht="40.5">
      <c r="B367" s="3"/>
      <c r="C367" s="3"/>
      <c r="D367" s="3"/>
      <c r="E367" s="3"/>
      <c r="F367" s="3"/>
      <c r="G367" s="3"/>
      <c r="BJ367" s="20" t="s">
        <v>291</v>
      </c>
      <c r="BK367" s="37" t="s">
        <v>84</v>
      </c>
      <c r="BO367" s="15">
        <v>14</v>
      </c>
      <c r="BP367" s="15" t="s">
        <v>162</v>
      </c>
      <c r="BQ367" s="15">
        <v>13</v>
      </c>
      <c r="BR367" s="15" t="s">
        <v>91</v>
      </c>
      <c r="BS367" s="16" t="s">
        <v>42</v>
      </c>
      <c r="BT367" s="17" t="s">
        <v>27</v>
      </c>
    </row>
    <row r="368" spans="2:75" ht="60.75">
      <c r="B368" s="3"/>
      <c r="C368" s="3"/>
      <c r="D368" s="3"/>
      <c r="E368" s="3"/>
      <c r="F368" s="3"/>
      <c r="G368" s="3"/>
      <c r="BJ368" s="20" t="s">
        <v>292</v>
      </c>
      <c r="BK368" s="20" t="s">
        <v>78</v>
      </c>
      <c r="BO368" s="15">
        <v>15</v>
      </c>
      <c r="BP368" s="15" t="s">
        <v>162</v>
      </c>
      <c r="BQ368" s="15">
        <v>14</v>
      </c>
      <c r="BR368" s="15" t="s">
        <v>91</v>
      </c>
      <c r="BS368" s="16" t="s">
        <v>43</v>
      </c>
      <c r="BT368" s="17" t="s">
        <v>27</v>
      </c>
    </row>
    <row r="369" spans="2:72" ht="20.25" customHeight="1">
      <c r="B369" s="3"/>
      <c r="C369" s="3"/>
      <c r="D369" s="3"/>
      <c r="E369" s="3"/>
      <c r="F369" s="3"/>
      <c r="G369" s="3"/>
      <c r="BJ369" s="20" t="s">
        <v>293</v>
      </c>
      <c r="BK369" s="20" t="s">
        <v>79</v>
      </c>
      <c r="BO369" s="15">
        <v>16</v>
      </c>
      <c r="BP369" s="15" t="s">
        <v>30</v>
      </c>
      <c r="BQ369" s="15">
        <v>15</v>
      </c>
      <c r="BR369" s="15" t="s">
        <v>91</v>
      </c>
      <c r="BS369" s="16" t="s">
        <v>44</v>
      </c>
      <c r="BT369" s="17" t="s">
        <v>30</v>
      </c>
    </row>
    <row r="370" spans="2:72" ht="40.5">
      <c r="B370" s="3"/>
      <c r="C370" s="3"/>
      <c r="D370" s="3"/>
      <c r="E370" s="3"/>
      <c r="F370" s="3"/>
      <c r="G370" s="3"/>
      <c r="BJ370" s="20" t="s">
        <v>294</v>
      </c>
      <c r="BK370" s="20" t="s">
        <v>80</v>
      </c>
      <c r="BO370" s="15">
        <v>17</v>
      </c>
      <c r="BP370" s="15" t="s">
        <v>30</v>
      </c>
      <c r="BQ370" s="15">
        <v>16</v>
      </c>
      <c r="BR370" s="15" t="s">
        <v>91</v>
      </c>
      <c r="BS370" s="16" t="s">
        <v>45</v>
      </c>
      <c r="BT370" s="17" t="s">
        <v>30</v>
      </c>
    </row>
    <row r="371" spans="2:72" ht="30" customHeight="1">
      <c r="B371" s="3"/>
      <c r="C371" s="3"/>
      <c r="D371" s="3"/>
      <c r="E371" s="3"/>
      <c r="F371" s="3"/>
      <c r="G371" s="3"/>
      <c r="BJ371" s="20" t="s">
        <v>296</v>
      </c>
      <c r="BO371" s="15">
        <v>18</v>
      </c>
      <c r="BP371" s="15" t="s">
        <v>30</v>
      </c>
      <c r="BQ371" s="15">
        <v>17</v>
      </c>
      <c r="BR371" s="15" t="s">
        <v>91</v>
      </c>
      <c r="BS371" s="16" t="s">
        <v>46</v>
      </c>
      <c r="BT371" s="17" t="s">
        <v>30</v>
      </c>
    </row>
    <row r="372" spans="2:72" ht="40.5">
      <c r="B372" s="3"/>
      <c r="C372" s="3"/>
      <c r="D372" s="3"/>
      <c r="E372" s="3"/>
      <c r="F372" s="3"/>
      <c r="G372" s="3"/>
      <c r="BJ372" s="20" t="s">
        <v>295</v>
      </c>
      <c r="BO372" s="15">
        <v>19</v>
      </c>
      <c r="BP372" s="15" t="s">
        <v>30</v>
      </c>
      <c r="BQ372" s="15">
        <v>18</v>
      </c>
      <c r="BR372" s="15" t="s">
        <v>91</v>
      </c>
      <c r="BS372" s="16" t="s">
        <v>47</v>
      </c>
      <c r="BT372" s="17" t="s">
        <v>30</v>
      </c>
    </row>
    <row r="373" spans="2:72" ht="40.5">
      <c r="B373" s="3"/>
      <c r="C373" s="3"/>
      <c r="D373" s="3"/>
      <c r="E373" s="3"/>
      <c r="F373" s="3"/>
      <c r="G373" s="3"/>
      <c r="BJ373" s="20" t="s">
        <v>297</v>
      </c>
      <c r="BO373" s="15">
        <v>20</v>
      </c>
      <c r="BP373" s="15" t="s">
        <v>30</v>
      </c>
      <c r="BQ373" s="15">
        <v>19</v>
      </c>
      <c r="BR373" s="15" t="s">
        <v>91</v>
      </c>
      <c r="BS373" s="16" t="s">
        <v>48</v>
      </c>
      <c r="BT373" s="17" t="s">
        <v>30</v>
      </c>
    </row>
    <row r="374" spans="2:72" ht="40.5">
      <c r="B374" s="3"/>
      <c r="C374" s="3"/>
      <c r="D374" s="3"/>
      <c r="E374" s="3"/>
      <c r="F374" s="3"/>
      <c r="G374" s="3"/>
      <c r="BJ374" s="20" t="s">
        <v>298</v>
      </c>
      <c r="BO374" s="15">
        <v>21</v>
      </c>
      <c r="BP374" s="15" t="s">
        <v>30</v>
      </c>
      <c r="BQ374" s="15">
        <v>20</v>
      </c>
      <c r="BR374" s="15" t="s">
        <v>91</v>
      </c>
      <c r="BS374" s="16" t="s">
        <v>49</v>
      </c>
      <c r="BT374" s="17" t="s">
        <v>30</v>
      </c>
    </row>
    <row r="375" spans="2:72" ht="40.5">
      <c r="B375" s="3"/>
      <c r="C375" s="3"/>
      <c r="D375" s="3"/>
      <c r="E375" s="3"/>
      <c r="F375" s="3"/>
      <c r="G375" s="3"/>
      <c r="BJ375" s="20" t="s">
        <v>299</v>
      </c>
      <c r="BO375" s="15">
        <v>22</v>
      </c>
      <c r="BP375" s="15" t="s">
        <v>30</v>
      </c>
      <c r="BQ375" s="15">
        <v>21</v>
      </c>
      <c r="BR375" s="15" t="s">
        <v>91</v>
      </c>
      <c r="BS375" s="16" t="s">
        <v>50</v>
      </c>
      <c r="BT375" s="17" t="s">
        <v>30</v>
      </c>
    </row>
    <row r="376" spans="2:72" ht="119.25" customHeight="1">
      <c r="B376" s="3"/>
      <c r="C376" s="3"/>
      <c r="D376" s="3"/>
      <c r="E376" s="3"/>
      <c r="F376" s="3"/>
      <c r="G376" s="3"/>
      <c r="BJ376" s="20" t="s">
        <v>300</v>
      </c>
      <c r="BO376" s="15">
        <v>23</v>
      </c>
      <c r="BP376" s="15" t="s">
        <v>30</v>
      </c>
      <c r="BQ376" s="15">
        <v>22</v>
      </c>
      <c r="BR376" s="15" t="s">
        <v>91</v>
      </c>
      <c r="BS376" s="16" t="s">
        <v>51</v>
      </c>
      <c r="BT376" s="17" t="s">
        <v>30</v>
      </c>
    </row>
    <row r="377" spans="2:72" ht="111" customHeight="1">
      <c r="B377" s="3"/>
      <c r="C377" s="3"/>
      <c r="D377" s="3"/>
      <c r="E377" s="3"/>
      <c r="F377" s="3"/>
      <c r="G377" s="3"/>
      <c r="BO377" s="15">
        <v>24</v>
      </c>
      <c r="BP377" s="15" t="s">
        <v>30</v>
      </c>
      <c r="BQ377" s="15">
        <v>23</v>
      </c>
      <c r="BR377" s="15" t="s">
        <v>91</v>
      </c>
      <c r="BS377" s="16" t="s">
        <v>52</v>
      </c>
      <c r="BT377" s="17" t="s">
        <v>30</v>
      </c>
    </row>
    <row r="378" spans="2:72">
      <c r="B378" s="3"/>
      <c r="C378" s="3"/>
      <c r="D378" s="3"/>
      <c r="E378" s="3"/>
      <c r="F378" s="3"/>
      <c r="G378" s="3"/>
      <c r="BO378" s="15">
        <v>25</v>
      </c>
      <c r="BP378" s="15" t="s">
        <v>30</v>
      </c>
      <c r="BQ378" s="15">
        <v>24</v>
      </c>
      <c r="BR378" s="15" t="s">
        <v>91</v>
      </c>
      <c r="BS378" s="16" t="s">
        <v>53</v>
      </c>
      <c r="BT378" s="17" t="s">
        <v>30</v>
      </c>
    </row>
    <row r="379" spans="2:72" ht="147.75" customHeight="1">
      <c r="B379" s="3"/>
      <c r="C379" s="3"/>
      <c r="D379" s="3"/>
      <c r="E379" s="3"/>
      <c r="F379" s="3"/>
      <c r="G379" s="3"/>
      <c r="BQ379" s="15">
        <v>25</v>
      </c>
      <c r="BR379" s="15" t="s">
        <v>91</v>
      </c>
    </row>
    <row r="380" spans="2:72">
      <c r="B380" s="3"/>
      <c r="C380" s="3"/>
      <c r="D380" s="3"/>
      <c r="E380" s="3"/>
      <c r="F380" s="3"/>
      <c r="G380" s="3"/>
      <c r="BQ380" s="15">
        <v>26</v>
      </c>
      <c r="BR380" s="15" t="s">
        <v>91</v>
      </c>
    </row>
    <row r="381" spans="2:72">
      <c r="B381" s="3"/>
      <c r="C381" s="3"/>
      <c r="D381" s="3"/>
      <c r="E381" s="3"/>
      <c r="F381" s="3"/>
      <c r="G381" s="3"/>
      <c r="BQ381" s="15">
        <v>27</v>
      </c>
      <c r="BR381" s="15" t="s">
        <v>91</v>
      </c>
    </row>
    <row r="382" spans="2:72">
      <c r="B382" s="3"/>
      <c r="C382" s="3"/>
      <c r="D382" s="3"/>
      <c r="E382" s="3"/>
      <c r="F382" s="3"/>
      <c r="G382" s="3"/>
      <c r="BQ382" s="15">
        <v>28</v>
      </c>
      <c r="BR382" s="15" t="s">
        <v>91</v>
      </c>
    </row>
    <row r="383" spans="2:72">
      <c r="B383" s="3"/>
      <c r="C383" s="3"/>
      <c r="D383" s="3"/>
      <c r="E383" s="3"/>
      <c r="F383" s="3"/>
      <c r="G383" s="3"/>
      <c r="BQ383" s="15">
        <v>29</v>
      </c>
      <c r="BR383" s="15" t="s">
        <v>91</v>
      </c>
    </row>
    <row r="384" spans="2:72">
      <c r="B384" s="3"/>
      <c r="C384" s="3"/>
      <c r="D384" s="3"/>
      <c r="E384" s="3"/>
      <c r="F384" s="3"/>
      <c r="G384" s="3"/>
      <c r="BQ384" s="15">
        <v>30</v>
      </c>
      <c r="BR384" s="15" t="s">
        <v>91</v>
      </c>
    </row>
    <row r="385" spans="2:70">
      <c r="B385" s="3"/>
      <c r="C385" s="3"/>
      <c r="D385" s="3"/>
      <c r="E385" s="3"/>
      <c r="F385" s="3"/>
      <c r="G385" s="3"/>
      <c r="BQ385" s="15">
        <v>31</v>
      </c>
      <c r="BR385" s="15" t="s">
        <v>92</v>
      </c>
    </row>
    <row r="386" spans="2:70">
      <c r="B386" s="3"/>
      <c r="C386" s="3"/>
      <c r="D386" s="3"/>
      <c r="E386" s="3"/>
      <c r="F386" s="3"/>
      <c r="G386" s="3"/>
      <c r="BQ386" s="15">
        <v>32</v>
      </c>
      <c r="BR386" s="15" t="s">
        <v>92</v>
      </c>
    </row>
    <row r="387" spans="2:70">
      <c r="B387" s="3"/>
      <c r="C387" s="3"/>
      <c r="D387" s="3"/>
      <c r="E387" s="3"/>
      <c r="F387" s="3"/>
      <c r="G387" s="3"/>
      <c r="BQ387" s="15">
        <v>33</v>
      </c>
      <c r="BR387" s="15" t="s">
        <v>92</v>
      </c>
    </row>
    <row r="388" spans="2:70">
      <c r="B388" s="3"/>
      <c r="C388" s="3"/>
      <c r="D388" s="3"/>
      <c r="E388" s="3"/>
      <c r="F388" s="3"/>
      <c r="G388" s="3"/>
      <c r="BQ388" s="15">
        <v>34</v>
      </c>
      <c r="BR388" s="15" t="s">
        <v>92</v>
      </c>
    </row>
    <row r="389" spans="2:70">
      <c r="B389" s="3"/>
      <c r="C389" s="3"/>
      <c r="D389" s="3"/>
      <c r="E389" s="3"/>
      <c r="F389" s="3"/>
      <c r="G389" s="3"/>
      <c r="BQ389" s="15">
        <v>35</v>
      </c>
      <c r="BR389" s="15" t="s">
        <v>92</v>
      </c>
    </row>
    <row r="390" spans="2:70">
      <c r="B390" s="3"/>
      <c r="C390" s="3"/>
      <c r="D390" s="3"/>
      <c r="E390" s="3"/>
      <c r="F390" s="3"/>
      <c r="G390" s="3"/>
      <c r="BQ390" s="15">
        <v>36</v>
      </c>
      <c r="BR390" s="15" t="s">
        <v>92</v>
      </c>
    </row>
    <row r="391" spans="2:70">
      <c r="B391" s="3"/>
      <c r="C391" s="3"/>
      <c r="D391" s="3"/>
      <c r="E391" s="3"/>
      <c r="F391" s="3"/>
      <c r="G391" s="3"/>
      <c r="BQ391" s="15">
        <v>37</v>
      </c>
      <c r="BR391" s="15" t="s">
        <v>92</v>
      </c>
    </row>
    <row r="392" spans="2:70">
      <c r="B392" s="3"/>
      <c r="C392" s="3"/>
      <c r="D392" s="3"/>
      <c r="E392" s="3"/>
      <c r="F392" s="3"/>
      <c r="G392" s="3"/>
      <c r="BQ392" s="15">
        <v>38</v>
      </c>
      <c r="BR392" s="15" t="s">
        <v>92</v>
      </c>
    </row>
    <row r="393" spans="2:70">
      <c r="B393" s="3"/>
      <c r="C393" s="3"/>
      <c r="D393" s="3"/>
      <c r="E393" s="3"/>
      <c r="F393" s="3"/>
      <c r="G393" s="3"/>
      <c r="BQ393" s="15">
        <v>39</v>
      </c>
      <c r="BR393" s="15" t="s">
        <v>92</v>
      </c>
    </row>
    <row r="394" spans="2:70">
      <c r="B394" s="3"/>
      <c r="C394" s="3"/>
      <c r="D394" s="3"/>
      <c r="E394" s="3"/>
      <c r="F394" s="3"/>
      <c r="G394" s="3"/>
      <c r="BQ394" s="15">
        <v>40</v>
      </c>
      <c r="BR394" s="15" t="s">
        <v>92</v>
      </c>
    </row>
    <row r="395" spans="2:70">
      <c r="B395" s="3"/>
      <c r="C395" s="3"/>
      <c r="D395" s="3"/>
      <c r="E395" s="3"/>
      <c r="F395" s="3"/>
      <c r="G395" s="3"/>
      <c r="BQ395" s="15">
        <v>41</v>
      </c>
      <c r="BR395" s="15" t="s">
        <v>92</v>
      </c>
    </row>
    <row r="396" spans="2:70">
      <c r="B396" s="3"/>
      <c r="C396" s="3"/>
      <c r="D396" s="3"/>
      <c r="E396" s="3"/>
      <c r="F396" s="3"/>
      <c r="G396" s="3"/>
      <c r="BQ396" s="15">
        <v>42</v>
      </c>
      <c r="BR396" s="15" t="s">
        <v>92</v>
      </c>
    </row>
    <row r="397" spans="2:70">
      <c r="B397" s="3"/>
      <c r="C397" s="3"/>
      <c r="D397" s="3"/>
      <c r="E397" s="3"/>
      <c r="F397" s="3"/>
      <c r="G397" s="3"/>
      <c r="BQ397" s="15">
        <v>43</v>
      </c>
      <c r="BR397" s="15" t="s">
        <v>92</v>
      </c>
    </row>
    <row r="398" spans="2:70">
      <c r="B398" s="3"/>
      <c r="C398" s="3"/>
      <c r="D398" s="3"/>
      <c r="E398" s="3"/>
      <c r="F398" s="3"/>
      <c r="G398" s="3"/>
      <c r="BQ398" s="15">
        <v>44</v>
      </c>
      <c r="BR398" s="15" t="s">
        <v>92</v>
      </c>
    </row>
    <row r="399" spans="2:70">
      <c r="B399" s="3"/>
      <c r="C399" s="3"/>
      <c r="D399" s="3"/>
      <c r="E399" s="3"/>
      <c r="F399" s="3"/>
      <c r="G399" s="3"/>
      <c r="BQ399" s="15">
        <v>45</v>
      </c>
      <c r="BR399" s="15" t="s">
        <v>92</v>
      </c>
    </row>
    <row r="400" spans="2:70">
      <c r="B400" s="3"/>
      <c r="C400" s="3"/>
      <c r="D400" s="3"/>
      <c r="E400" s="3"/>
      <c r="F400" s="3"/>
      <c r="G400" s="3"/>
      <c r="BQ400" s="15">
        <v>46</v>
      </c>
      <c r="BR400" s="15" t="s">
        <v>92</v>
      </c>
    </row>
    <row r="401" spans="2:70">
      <c r="B401" s="3"/>
      <c r="C401" s="3"/>
      <c r="D401" s="3"/>
      <c r="E401" s="3"/>
      <c r="F401" s="3"/>
      <c r="G401" s="3"/>
      <c r="BQ401" s="15">
        <v>47</v>
      </c>
      <c r="BR401" s="15" t="s">
        <v>92</v>
      </c>
    </row>
    <row r="402" spans="2:70">
      <c r="B402" s="3"/>
      <c r="C402" s="3"/>
      <c r="D402" s="3"/>
      <c r="E402" s="3"/>
      <c r="F402" s="3"/>
      <c r="G402" s="3"/>
      <c r="BQ402" s="15">
        <v>48</v>
      </c>
      <c r="BR402" s="15" t="s">
        <v>92</v>
      </c>
    </row>
    <row r="403" spans="2:70">
      <c r="B403" s="3"/>
      <c r="C403" s="3"/>
      <c r="D403" s="3"/>
      <c r="E403" s="3"/>
      <c r="F403" s="3"/>
      <c r="G403" s="3"/>
      <c r="BQ403" s="15">
        <v>49</v>
      </c>
      <c r="BR403" s="15" t="s">
        <v>92</v>
      </c>
    </row>
    <row r="404" spans="2:70">
      <c r="B404" s="3"/>
      <c r="C404" s="3"/>
      <c r="D404" s="3"/>
      <c r="E404" s="3"/>
      <c r="F404" s="3"/>
      <c r="G404" s="3"/>
      <c r="BQ404" s="15">
        <v>50</v>
      </c>
      <c r="BR404" s="15" t="s">
        <v>92</v>
      </c>
    </row>
    <row r="405" spans="2:70">
      <c r="B405" s="3"/>
      <c r="C405" s="3"/>
      <c r="D405" s="3"/>
      <c r="E405" s="3"/>
      <c r="F405" s="3"/>
      <c r="G405" s="3"/>
      <c r="BQ405" s="15">
        <v>51</v>
      </c>
      <c r="BR405" s="15" t="s">
        <v>92</v>
      </c>
    </row>
    <row r="406" spans="2:70">
      <c r="B406" s="3"/>
      <c r="C406" s="3"/>
      <c r="D406" s="3"/>
      <c r="E406" s="3"/>
      <c r="F406" s="3"/>
      <c r="G406" s="3"/>
      <c r="BQ406" s="15">
        <v>52</v>
      </c>
      <c r="BR406" s="15" t="s">
        <v>92</v>
      </c>
    </row>
    <row r="407" spans="2:70">
      <c r="B407" s="3"/>
      <c r="C407" s="3"/>
      <c r="D407" s="3"/>
      <c r="E407" s="3"/>
      <c r="F407" s="3"/>
      <c r="G407" s="3"/>
      <c r="BQ407" s="15">
        <v>53</v>
      </c>
      <c r="BR407" s="15" t="s">
        <v>92</v>
      </c>
    </row>
    <row r="408" spans="2:70">
      <c r="B408" s="3"/>
      <c r="C408" s="3"/>
      <c r="D408" s="3"/>
      <c r="E408" s="3"/>
      <c r="F408" s="3"/>
      <c r="G408" s="3"/>
      <c r="BQ408" s="15">
        <v>54</v>
      </c>
      <c r="BR408" s="15" t="s">
        <v>92</v>
      </c>
    </row>
    <row r="409" spans="2:70">
      <c r="B409" s="3"/>
      <c r="C409" s="3"/>
      <c r="D409" s="3"/>
      <c r="E409" s="3"/>
      <c r="F409" s="3"/>
      <c r="G409" s="3"/>
      <c r="BQ409" s="15">
        <v>55</v>
      </c>
      <c r="BR409" s="15" t="s">
        <v>92</v>
      </c>
    </row>
    <row r="410" spans="2:70">
      <c r="B410" s="3"/>
      <c r="C410" s="3"/>
      <c r="D410" s="3"/>
      <c r="E410" s="3"/>
      <c r="F410" s="3"/>
      <c r="G410" s="3"/>
      <c r="BQ410" s="15">
        <v>56</v>
      </c>
      <c r="BR410" s="15" t="s">
        <v>92</v>
      </c>
    </row>
    <row r="411" spans="2:70">
      <c r="B411" s="3"/>
      <c r="C411" s="3"/>
      <c r="D411" s="3"/>
      <c r="E411" s="3"/>
      <c r="F411" s="3"/>
      <c r="G411" s="3"/>
      <c r="BQ411" s="15">
        <v>57</v>
      </c>
      <c r="BR411" s="15" t="s">
        <v>92</v>
      </c>
    </row>
    <row r="412" spans="2:70">
      <c r="B412" s="3"/>
      <c r="C412" s="3"/>
      <c r="D412" s="3"/>
      <c r="E412" s="3"/>
      <c r="F412" s="3"/>
      <c r="G412" s="3"/>
      <c r="BQ412" s="15">
        <v>58</v>
      </c>
      <c r="BR412" s="15" t="s">
        <v>92</v>
      </c>
    </row>
    <row r="413" spans="2:70">
      <c r="B413" s="3"/>
      <c r="C413" s="3"/>
      <c r="D413" s="3"/>
      <c r="E413" s="3"/>
      <c r="F413" s="3"/>
      <c r="G413" s="3"/>
      <c r="BQ413" s="15">
        <v>59</v>
      </c>
      <c r="BR413" s="15" t="s">
        <v>92</v>
      </c>
    </row>
    <row r="414" spans="2:70">
      <c r="B414" s="3"/>
      <c r="C414" s="3"/>
      <c r="D414" s="3"/>
      <c r="E414" s="3"/>
      <c r="F414" s="3"/>
      <c r="G414" s="3"/>
      <c r="BQ414" s="15">
        <v>60</v>
      </c>
      <c r="BR414" s="15" t="s">
        <v>92</v>
      </c>
    </row>
    <row r="415" spans="2:70">
      <c r="B415" s="3"/>
      <c r="C415" s="3"/>
      <c r="D415" s="3"/>
      <c r="E415" s="3"/>
      <c r="F415" s="3"/>
      <c r="G415" s="3"/>
      <c r="BQ415" s="15">
        <v>61</v>
      </c>
      <c r="BR415" s="15" t="s">
        <v>92</v>
      </c>
    </row>
    <row r="416" spans="2:70">
      <c r="B416" s="3"/>
      <c r="C416" s="3"/>
      <c r="D416" s="3"/>
      <c r="E416" s="3"/>
      <c r="F416" s="3"/>
      <c r="G416" s="3"/>
      <c r="BQ416" s="15">
        <v>62</v>
      </c>
      <c r="BR416" s="15" t="s">
        <v>92</v>
      </c>
    </row>
    <row r="417" spans="2:70">
      <c r="B417" s="3"/>
      <c r="C417" s="3"/>
      <c r="D417" s="3"/>
      <c r="E417" s="3"/>
      <c r="F417" s="3"/>
      <c r="G417" s="3"/>
      <c r="BQ417" s="15">
        <v>63</v>
      </c>
      <c r="BR417" s="15" t="s">
        <v>92</v>
      </c>
    </row>
    <row r="418" spans="2:70">
      <c r="B418" s="3"/>
      <c r="C418" s="3"/>
      <c r="D418" s="3"/>
      <c r="E418" s="3"/>
      <c r="F418" s="3"/>
      <c r="G418" s="3"/>
      <c r="BQ418" s="15">
        <v>64</v>
      </c>
      <c r="BR418" s="15" t="s">
        <v>92</v>
      </c>
    </row>
    <row r="419" spans="2:70">
      <c r="B419" s="3"/>
      <c r="C419" s="3"/>
      <c r="D419" s="3"/>
      <c r="E419" s="3"/>
      <c r="F419" s="3"/>
      <c r="G419" s="3"/>
      <c r="BQ419" s="15">
        <v>65</v>
      </c>
      <c r="BR419" s="15" t="s">
        <v>93</v>
      </c>
    </row>
    <row r="420" spans="2:70">
      <c r="B420" s="3"/>
      <c r="C420" s="3"/>
      <c r="D420" s="3"/>
      <c r="E420" s="3"/>
      <c r="F420" s="3"/>
      <c r="G420" s="3"/>
      <c r="BQ420" s="15">
        <v>66</v>
      </c>
      <c r="BR420" s="15" t="s">
        <v>93</v>
      </c>
    </row>
    <row r="421" spans="2:70">
      <c r="B421" s="3"/>
      <c r="C421" s="3"/>
      <c r="D421" s="3"/>
      <c r="E421" s="3"/>
      <c r="F421" s="3"/>
      <c r="G421" s="3"/>
      <c r="BQ421" s="15">
        <v>67</v>
      </c>
      <c r="BR421" s="15" t="s">
        <v>93</v>
      </c>
    </row>
    <row r="422" spans="2:70">
      <c r="B422" s="3"/>
      <c r="C422" s="3"/>
      <c r="D422" s="3"/>
      <c r="E422" s="3"/>
      <c r="F422" s="3"/>
      <c r="G422" s="3"/>
      <c r="BQ422" s="15">
        <v>68</v>
      </c>
      <c r="BR422" s="15" t="s">
        <v>93</v>
      </c>
    </row>
    <row r="423" spans="2:70">
      <c r="B423" s="3"/>
      <c r="C423" s="3"/>
      <c r="D423" s="3"/>
      <c r="E423" s="3"/>
      <c r="F423" s="3"/>
      <c r="G423" s="3"/>
      <c r="BQ423" s="15">
        <v>69</v>
      </c>
      <c r="BR423" s="15" t="s">
        <v>93</v>
      </c>
    </row>
    <row r="424" spans="2:70">
      <c r="B424" s="3"/>
      <c r="C424" s="3"/>
      <c r="D424" s="3"/>
      <c r="E424" s="3"/>
      <c r="F424" s="3"/>
      <c r="G424" s="3"/>
      <c r="BQ424" s="15">
        <v>70</v>
      </c>
      <c r="BR424" s="15" t="s">
        <v>93</v>
      </c>
    </row>
    <row r="425" spans="2:70">
      <c r="B425" s="3"/>
      <c r="C425" s="3"/>
      <c r="D425" s="3"/>
      <c r="E425" s="3"/>
      <c r="F425" s="3"/>
      <c r="G425" s="3"/>
      <c r="BQ425" s="15">
        <v>71</v>
      </c>
      <c r="BR425" s="15" t="s">
        <v>93</v>
      </c>
    </row>
    <row r="426" spans="2:70">
      <c r="B426" s="3"/>
      <c r="C426" s="3"/>
      <c r="D426" s="3"/>
      <c r="E426" s="3"/>
      <c r="F426" s="3"/>
      <c r="G426" s="3"/>
      <c r="BQ426" s="15">
        <v>72</v>
      </c>
      <c r="BR426" s="15" t="s">
        <v>93</v>
      </c>
    </row>
    <row r="427" spans="2:70">
      <c r="B427" s="3"/>
      <c r="C427" s="3"/>
      <c r="D427" s="3"/>
      <c r="E427" s="3"/>
      <c r="F427" s="3"/>
      <c r="G427" s="3"/>
      <c r="BQ427" s="15">
        <v>73</v>
      </c>
      <c r="BR427" s="15" t="s">
        <v>93</v>
      </c>
    </row>
    <row r="428" spans="2:70">
      <c r="B428" s="3"/>
      <c r="C428" s="3"/>
      <c r="D428" s="3"/>
      <c r="E428" s="3"/>
      <c r="F428" s="3"/>
      <c r="G428" s="3"/>
      <c r="BQ428" s="15">
        <v>74</v>
      </c>
      <c r="BR428" s="15" t="s">
        <v>93</v>
      </c>
    </row>
    <row r="429" spans="2:70">
      <c r="B429" s="3"/>
      <c r="C429" s="3"/>
      <c r="D429" s="3"/>
      <c r="E429" s="3"/>
      <c r="F429" s="3"/>
      <c r="G429" s="3"/>
      <c r="BQ429" s="15">
        <v>75</v>
      </c>
      <c r="BR429" s="15" t="s">
        <v>93</v>
      </c>
    </row>
    <row r="430" spans="2:70">
      <c r="B430" s="3"/>
      <c r="C430" s="3"/>
      <c r="D430" s="3"/>
      <c r="E430" s="3"/>
      <c r="F430" s="3"/>
      <c r="G430" s="3"/>
      <c r="BQ430" s="15">
        <v>76</v>
      </c>
      <c r="BR430" s="15" t="s">
        <v>93</v>
      </c>
    </row>
    <row r="431" spans="2:70">
      <c r="B431" s="3"/>
      <c r="C431" s="3"/>
      <c r="D431" s="3"/>
      <c r="E431" s="3"/>
      <c r="F431" s="3"/>
      <c r="G431" s="3"/>
      <c r="BQ431" s="15">
        <v>77</v>
      </c>
      <c r="BR431" s="15" t="s">
        <v>93</v>
      </c>
    </row>
    <row r="432" spans="2:70">
      <c r="B432" s="3"/>
      <c r="C432" s="3"/>
      <c r="D432" s="3"/>
      <c r="E432" s="3"/>
      <c r="F432" s="3"/>
      <c r="G432" s="3"/>
      <c r="BQ432" s="15">
        <v>78</v>
      </c>
      <c r="BR432" s="15" t="s">
        <v>93</v>
      </c>
    </row>
    <row r="433" spans="2:70">
      <c r="B433" s="3"/>
      <c r="C433" s="3"/>
      <c r="D433" s="3"/>
      <c r="E433" s="3"/>
      <c r="F433" s="3"/>
      <c r="G433" s="3"/>
      <c r="BQ433" s="15">
        <v>79</v>
      </c>
      <c r="BR433" s="15" t="s">
        <v>93</v>
      </c>
    </row>
    <row r="434" spans="2:70">
      <c r="B434" s="3"/>
      <c r="C434" s="3"/>
      <c r="D434" s="3"/>
      <c r="E434" s="3"/>
      <c r="F434" s="3"/>
      <c r="G434" s="3"/>
      <c r="BQ434" s="15">
        <v>80</v>
      </c>
      <c r="BR434" s="15" t="s">
        <v>93</v>
      </c>
    </row>
    <row r="435" spans="2:70">
      <c r="B435" s="3"/>
      <c r="C435" s="3"/>
      <c r="D435" s="3"/>
      <c r="E435" s="3"/>
      <c r="F435" s="3"/>
      <c r="G435" s="3"/>
      <c r="BQ435" s="15">
        <v>81</v>
      </c>
      <c r="BR435" s="15" t="s">
        <v>93</v>
      </c>
    </row>
    <row r="436" spans="2:70">
      <c r="B436" s="3"/>
      <c r="C436" s="3"/>
      <c r="D436" s="3"/>
      <c r="E436" s="3"/>
      <c r="F436" s="3"/>
      <c r="G436" s="3"/>
      <c r="BQ436" s="15">
        <v>82</v>
      </c>
      <c r="BR436" s="15" t="s">
        <v>93</v>
      </c>
    </row>
    <row r="437" spans="2:70">
      <c r="B437" s="3"/>
      <c r="C437" s="3"/>
      <c r="D437" s="3"/>
      <c r="E437" s="3"/>
      <c r="F437" s="3"/>
      <c r="G437" s="3"/>
      <c r="BQ437" s="15">
        <v>83</v>
      </c>
      <c r="BR437" s="15" t="s">
        <v>93</v>
      </c>
    </row>
    <row r="438" spans="2:70">
      <c r="B438" s="3"/>
      <c r="C438" s="3"/>
      <c r="D438" s="3"/>
      <c r="E438" s="3"/>
      <c r="F438" s="3"/>
      <c r="G438" s="3"/>
      <c r="BQ438" s="15">
        <v>84</v>
      </c>
      <c r="BR438" s="15" t="s">
        <v>93</v>
      </c>
    </row>
    <row r="439" spans="2:70">
      <c r="B439" s="3"/>
      <c r="C439" s="3"/>
      <c r="D439" s="3"/>
      <c r="E439" s="3"/>
      <c r="F439" s="3"/>
      <c r="G439" s="3"/>
      <c r="BQ439" s="15">
        <v>85</v>
      </c>
      <c r="BR439" s="15" t="s">
        <v>93</v>
      </c>
    </row>
    <row r="440" spans="2:70">
      <c r="B440" s="3"/>
      <c r="C440" s="3"/>
      <c r="D440" s="3"/>
      <c r="E440" s="3"/>
      <c r="F440" s="3"/>
      <c r="G440" s="3"/>
      <c r="BQ440" s="15">
        <v>86</v>
      </c>
      <c r="BR440" s="15" t="s">
        <v>93</v>
      </c>
    </row>
    <row r="441" spans="2:70">
      <c r="B441" s="3"/>
      <c r="C441" s="3"/>
      <c r="D441" s="3"/>
      <c r="E441" s="3"/>
      <c r="F441" s="3"/>
      <c r="G441" s="3"/>
      <c r="BQ441" s="15">
        <v>87</v>
      </c>
      <c r="BR441" s="15" t="s">
        <v>93</v>
      </c>
    </row>
    <row r="442" spans="2:70">
      <c r="B442" s="3"/>
      <c r="C442" s="3"/>
      <c r="D442" s="3"/>
      <c r="E442" s="3"/>
      <c r="F442" s="3"/>
      <c r="G442" s="3"/>
      <c r="BQ442" s="15">
        <v>88</v>
      </c>
      <c r="BR442" s="15" t="s">
        <v>93</v>
      </c>
    </row>
    <row r="443" spans="2:70">
      <c r="B443" s="3"/>
      <c r="C443" s="3"/>
      <c r="D443" s="3"/>
      <c r="E443" s="3"/>
      <c r="F443" s="3"/>
      <c r="G443" s="3"/>
      <c r="BQ443" s="15">
        <v>89</v>
      </c>
      <c r="BR443" s="15" t="s">
        <v>93</v>
      </c>
    </row>
    <row r="444" spans="2:70">
      <c r="B444" s="3"/>
      <c r="C444" s="3"/>
      <c r="D444" s="3"/>
      <c r="E444" s="3"/>
      <c r="F444" s="3"/>
      <c r="G444" s="3"/>
      <c r="BQ444" s="15">
        <v>90</v>
      </c>
      <c r="BR444" s="15" t="s">
        <v>93</v>
      </c>
    </row>
    <row r="445" spans="2:70">
      <c r="B445" s="3"/>
      <c r="C445" s="3"/>
      <c r="D445" s="3"/>
      <c r="E445" s="3"/>
      <c r="F445" s="3"/>
      <c r="G445" s="3"/>
      <c r="BQ445" s="15">
        <v>91</v>
      </c>
      <c r="BR445" s="15" t="s">
        <v>94</v>
      </c>
    </row>
    <row r="446" spans="2:70">
      <c r="B446" s="3"/>
      <c r="C446" s="3"/>
      <c r="D446" s="3"/>
      <c r="E446" s="3"/>
      <c r="F446" s="3"/>
      <c r="G446" s="3"/>
      <c r="BQ446" s="15">
        <v>92</v>
      </c>
      <c r="BR446" s="15" t="s">
        <v>94</v>
      </c>
    </row>
    <row r="447" spans="2:70">
      <c r="B447" s="3"/>
      <c r="C447" s="3"/>
      <c r="D447" s="3"/>
      <c r="E447" s="3"/>
      <c r="F447" s="3"/>
      <c r="G447" s="3"/>
      <c r="BQ447" s="15">
        <v>93</v>
      </c>
      <c r="BR447" s="15" t="s">
        <v>94</v>
      </c>
    </row>
    <row r="448" spans="2:70">
      <c r="B448" s="3"/>
      <c r="C448" s="3"/>
      <c r="D448" s="3"/>
      <c r="E448" s="3"/>
      <c r="F448" s="3"/>
      <c r="G448" s="3"/>
      <c r="BQ448" s="15">
        <v>94</v>
      </c>
      <c r="BR448" s="15" t="s">
        <v>94</v>
      </c>
    </row>
    <row r="449" spans="2:70">
      <c r="B449" s="3"/>
      <c r="C449" s="3"/>
      <c r="D449" s="3"/>
      <c r="E449" s="3"/>
      <c r="F449" s="3"/>
      <c r="G449" s="3"/>
      <c r="BQ449" s="15">
        <v>95</v>
      </c>
      <c r="BR449" s="15" t="s">
        <v>94</v>
      </c>
    </row>
    <row r="450" spans="2:70">
      <c r="B450" s="3"/>
      <c r="C450" s="3"/>
      <c r="D450" s="3"/>
      <c r="E450" s="3"/>
      <c r="F450" s="3"/>
      <c r="G450" s="3"/>
      <c r="BQ450" s="15">
        <v>96</v>
      </c>
      <c r="BR450" s="15" t="s">
        <v>94</v>
      </c>
    </row>
    <row r="451" spans="2:70">
      <c r="B451" s="3"/>
      <c r="C451" s="3"/>
      <c r="D451" s="3"/>
      <c r="E451" s="3"/>
      <c r="F451" s="3"/>
      <c r="G451" s="3"/>
      <c r="BQ451" s="15">
        <v>97</v>
      </c>
      <c r="BR451" s="15" t="s">
        <v>94</v>
      </c>
    </row>
    <row r="452" spans="2:70">
      <c r="B452" s="3"/>
      <c r="C452" s="3"/>
      <c r="D452" s="3"/>
      <c r="E452" s="3"/>
      <c r="F452" s="3"/>
      <c r="G452" s="3"/>
      <c r="BQ452" s="15">
        <v>98</v>
      </c>
      <c r="BR452" s="15" t="s">
        <v>94</v>
      </c>
    </row>
    <row r="453" spans="2:70">
      <c r="B453" s="3"/>
      <c r="C453" s="3"/>
      <c r="D453" s="3"/>
      <c r="E453" s="3"/>
      <c r="F453" s="3"/>
      <c r="G453" s="3"/>
      <c r="BQ453" s="15">
        <v>99</v>
      </c>
      <c r="BR453" s="15" t="s">
        <v>94</v>
      </c>
    </row>
    <row r="454" spans="2:70">
      <c r="B454" s="3"/>
      <c r="C454" s="3"/>
      <c r="D454" s="3"/>
      <c r="E454" s="3"/>
      <c r="F454" s="3"/>
      <c r="G454" s="3"/>
      <c r="BQ454" s="15">
        <v>100</v>
      </c>
      <c r="BR454" s="15" t="s">
        <v>94</v>
      </c>
    </row>
    <row r="455" spans="2:70">
      <c r="B455" s="3"/>
      <c r="C455" s="3"/>
      <c r="D455" s="3"/>
      <c r="E455" s="3"/>
      <c r="F455" s="3"/>
      <c r="G455" s="3"/>
    </row>
    <row r="456" spans="2:70">
      <c r="B456" s="3"/>
      <c r="C456" s="3"/>
      <c r="D456" s="3"/>
      <c r="E456" s="3"/>
      <c r="F456" s="3"/>
      <c r="G456" s="3"/>
    </row>
  </sheetData>
  <sheetCalcPr fullCalcOnLoad="1"/>
  <sheetProtection insertColumns="0" insertRows="0" sort="0" autoFilter="0" pivotTables="0"/>
  <mergeCells count="49">
    <mergeCell ref="B15:H15"/>
    <mergeCell ref="P16:Z17"/>
    <mergeCell ref="D6:K6"/>
    <mergeCell ref="F8:K8"/>
    <mergeCell ref="H10:K10"/>
    <mergeCell ref="I16:J18"/>
    <mergeCell ref="D4:F4"/>
    <mergeCell ref="D5:F5"/>
    <mergeCell ref="AG16:AG18"/>
    <mergeCell ref="B30:D32"/>
    <mergeCell ref="E30:G32"/>
    <mergeCell ref="AC16:AC18"/>
    <mergeCell ref="O16:O18"/>
    <mergeCell ref="C17:C18"/>
    <mergeCell ref="C16:G16"/>
    <mergeCell ref="H16:H18"/>
    <mergeCell ref="B1:N1"/>
    <mergeCell ref="H30:I32"/>
    <mergeCell ref="B14:I14"/>
    <mergeCell ref="H11:K11"/>
    <mergeCell ref="H12:K12"/>
    <mergeCell ref="H9:K9"/>
    <mergeCell ref="B16:B18"/>
    <mergeCell ref="L16:L18"/>
    <mergeCell ref="D17:E17"/>
    <mergeCell ref="F17:G17"/>
    <mergeCell ref="O1:AS1"/>
    <mergeCell ref="BV353:BW353"/>
    <mergeCell ref="I15:AF15"/>
    <mergeCell ref="M16:M18"/>
    <mergeCell ref="K16:K18"/>
    <mergeCell ref="AA16:AA18"/>
    <mergeCell ref="N16:N18"/>
    <mergeCell ref="AH16:AH18"/>
    <mergeCell ref="BM353:BN353"/>
    <mergeCell ref="BK353:BL353"/>
    <mergeCell ref="AS16:AS18"/>
    <mergeCell ref="BL363:BN363"/>
    <mergeCell ref="BL362:BN362"/>
    <mergeCell ref="BK359:BN359"/>
    <mergeCell ref="BL360:BN360"/>
    <mergeCell ref="BL361:BN361"/>
    <mergeCell ref="AC11:AF11"/>
    <mergeCell ref="AC12:AF12"/>
    <mergeCell ref="AD16:AD18"/>
    <mergeCell ref="AB16:AB18"/>
    <mergeCell ref="AF16:AF18"/>
    <mergeCell ref="AE16:AE18"/>
    <mergeCell ref="AC13:AH13"/>
  </mergeCells>
  <phoneticPr fontId="0" type="noConversion"/>
  <conditionalFormatting sqref="AJ7:AJ10 AJ13 AH16:AH18 AS16:AS18 AG11 AF16:AF18">
    <cfRule type="cellIs" dxfId="55" priority="72" stopIfTrue="1" operator="between">
      <formula>31</formula>
      <formula>60</formula>
    </cfRule>
    <cfRule type="cellIs" dxfId="54" priority="73" stopIfTrue="1" operator="between">
      <formula>21</formula>
      <formula>30</formula>
    </cfRule>
    <cfRule type="cellIs" dxfId="53" priority="74" stopIfTrue="1" operator="between">
      <formula>11</formula>
      <formula>20</formula>
    </cfRule>
  </conditionalFormatting>
  <conditionalFormatting sqref="AJ13 AJ7:AJ10">
    <cfRule type="cellIs" dxfId="52" priority="75" stopIfTrue="1" operator="between">
      <formula>16</formula>
      <formula>25</formula>
    </cfRule>
  </conditionalFormatting>
  <conditionalFormatting sqref="AJ13 AJ7:AJ10">
    <cfRule type="cellIs" dxfId="51" priority="76" stopIfTrue="1" operator="between">
      <formula>3</formula>
      <formula>5.99</formula>
    </cfRule>
    <cfRule type="cellIs" dxfId="50" priority="77" stopIfTrue="1" operator="between">
      <formula>0</formula>
      <formula>2.99</formula>
    </cfRule>
    <cfRule type="cellIs" dxfId="49" priority="78" stopIfTrue="1" operator="between">
      <formula>6</formula>
      <formula>9.99</formula>
    </cfRule>
  </conditionalFormatting>
  <conditionalFormatting sqref="M30:M65411">
    <cfRule type="cellIs" dxfId="48" priority="86" stopIfTrue="1" operator="between">
      <formula>21</formula>
      <formula>30</formula>
    </cfRule>
  </conditionalFormatting>
  <conditionalFormatting sqref="AF19:AF28">
    <cfRule type="cellIs" dxfId="47" priority="26" stopIfTrue="1" operator="between">
      <formula>16</formula>
      <formula>25</formula>
    </cfRule>
    <cfRule type="cellIs" dxfId="46" priority="27" stopIfTrue="1" operator="between">
      <formula>10</formula>
      <formula>15.99</formula>
    </cfRule>
    <cfRule type="cellIs" dxfId="45" priority="28" stopIfTrue="1" operator="between">
      <formula>6</formula>
      <formula>9.99</formula>
    </cfRule>
    <cfRule type="cellIs" dxfId="32" priority="29" stopIfTrue="1" operator="between">
      <formula>3</formula>
      <formula>5.99</formula>
    </cfRule>
    <cfRule type="cellIs" dxfId="31" priority="30" stopIfTrue="1" operator="between">
      <formula>0</formula>
      <formula>2.99</formula>
    </cfRule>
  </conditionalFormatting>
  <conditionalFormatting sqref="I19:I28">
    <cfRule type="cellIs" dxfId="44" priority="21" stopIfTrue="1" operator="equal">
      <formula>"CASI SEGURO"</formula>
    </cfRule>
    <cfRule type="cellIs" dxfId="43" priority="22" stopIfTrue="1" operator="equal">
      <formula>"PROBABLE"</formula>
    </cfRule>
    <cfRule type="cellIs" dxfId="42" priority="23" stopIfTrue="1" operator="equal">
      <formula>"POSIBLE"</formula>
    </cfRule>
    <cfRule type="cellIs" dxfId="30" priority="24" stopIfTrue="1" operator="equal">
      <formula>"IMPROBABLE"</formula>
    </cfRule>
    <cfRule type="cellIs" dxfId="29" priority="25" stopIfTrue="1" operator="equal">
      <formula>"RARO"</formula>
    </cfRule>
  </conditionalFormatting>
  <conditionalFormatting sqref="K19:K28">
    <cfRule type="cellIs" dxfId="41" priority="16" stopIfTrue="1" operator="equal">
      <formula>"CATASTRÓFICO"</formula>
    </cfRule>
    <cfRule type="cellIs" dxfId="40" priority="17" stopIfTrue="1" operator="equal">
      <formula>"MAYOR"</formula>
    </cfRule>
    <cfRule type="cellIs" dxfId="39" priority="18" stopIfTrue="1" operator="equal">
      <formula>"MODERADO"</formula>
    </cfRule>
    <cfRule type="cellIs" dxfId="28" priority="19" stopIfTrue="1" operator="equal">
      <formula>"MENOR"</formula>
    </cfRule>
    <cfRule type="cellIs" dxfId="27" priority="20" stopIfTrue="1" operator="equal">
      <formula>"MÍNIMO"</formula>
    </cfRule>
  </conditionalFormatting>
  <conditionalFormatting sqref="N19:N28 AG19:AG28">
    <cfRule type="cellIs" dxfId="38" priority="11" stopIfTrue="1" operator="equal">
      <formula>"INACEPTABLE"</formula>
    </cfRule>
    <cfRule type="cellIs" dxfId="37" priority="12" stopIfTrue="1" operator="equal">
      <formula>"ALTO"</formula>
    </cfRule>
    <cfRule type="cellIs" dxfId="36" priority="13" stopIfTrue="1" operator="equal">
      <formula>"MODERADO"</formula>
    </cfRule>
    <cfRule type="cellIs" dxfId="26" priority="14" stopIfTrue="1" operator="equal">
      <formula>"TOLERABLE"</formula>
    </cfRule>
    <cfRule type="cellIs" dxfId="25" priority="15" stopIfTrue="1" operator="equal">
      <formula>"ACEPTABLE"</formula>
    </cfRule>
  </conditionalFormatting>
  <conditionalFormatting sqref="AG12">
    <cfRule type="cellIs" dxfId="35" priority="6" stopIfTrue="1" operator="equal">
      <formula>"INACEPTABLE"</formula>
    </cfRule>
    <cfRule type="cellIs" dxfId="34" priority="7" stopIfTrue="1" operator="equal">
      <formula>"IMPORTANTE"</formula>
    </cfRule>
    <cfRule type="cellIs" dxfId="33" priority="8" stopIfTrue="1" operator="equal">
      <formula>"MODERADO"</formula>
    </cfRule>
    <cfRule type="cellIs" dxfId="24" priority="9" stopIfTrue="1" operator="equal">
      <formula>"TOLERABLE"</formula>
    </cfRule>
    <cfRule type="cellIs" dxfId="23" priority="10" stopIfTrue="1" operator="equal">
      <formula>"ACEPTABLE"</formula>
    </cfRule>
  </conditionalFormatting>
  <dataValidations count="15">
    <dataValidation type="list" allowBlank="1" showInputMessage="1" showErrorMessage="1" errorTitle="ERROR !" error="La opción seleccionada no es correcta, por favor vuelva a intentarlo." sqref="AK24:AK28">
      <formula1>"CATASTROFICA,MODERADA,LEVE"</formula1>
    </dataValidation>
    <dataValidation type="list" allowBlank="1" showInputMessage="1" showErrorMessage="1" sqref="H19:H28">
      <formula1>nivelorgriesgo</formula1>
    </dataValidation>
    <dataValidation type="list" allowBlank="1" showInputMessage="1" showErrorMessage="1" sqref="I19:I28">
      <formula1>$BK$354:$BK$358</formula1>
    </dataValidation>
    <dataValidation type="list" allowBlank="1" showInputMessage="1" showErrorMessage="1" sqref="K19:K28">
      <formula1>$BM$354:$BM$358</formula1>
    </dataValidation>
    <dataValidation type="list" allowBlank="1" showInputMessage="1" showErrorMessage="1" sqref="AD4:AE4 D4:F4">
      <formula1>$BJ$358:$BJ$378</formula1>
    </dataValidation>
    <dataValidation allowBlank="1" showInputMessage="1" showErrorMessage="1" error="Seleccione un control del listado desplegable, en caso de no encontrar uno que se ajuste a su necesidad comuniquese con la Oficina Asesora de Planeación para que esta sea incluida en la herramienta de gestión de riesgos" sqref="O19:O31"/>
    <dataValidation type="list" allowBlank="1" showInputMessage="1" showErrorMessage="1" sqref="S19:S28 P19:P28">
      <formula1>$BK$361:$BK$362</formula1>
    </dataValidation>
    <dataValidation type="list" allowBlank="1" showInputMessage="1" showErrorMessage="1" sqref="U19:U28">
      <formula1>$BK$364:$BK$366</formula1>
    </dataValidation>
    <dataValidation type="list" allowBlank="1" showInputMessage="1" showErrorMessage="1" sqref="W19:W28">
      <formula1>$BK$368:$BK$370</formula1>
    </dataValidation>
    <dataValidation type="list" allowBlank="1" showInputMessage="1" showErrorMessage="1" sqref="Y19:Y28">
      <formula1>$BL$361:$BL$363</formula1>
    </dataValidation>
    <dataValidation type="list" allowBlank="1" showInputMessage="1" showErrorMessage="1" sqref="F20:F28">
      <formula1>$BI$354:$BI$361</formula1>
    </dataValidation>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Factores clave, aspectos o activos que se pueden ver afectados negativamente por la materialización del riesgo" sqref="E18:F18"/>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Elementos determinantes de los que se puede derivar el evento de riesgo" sqref="D18"/>
    <dataValidation type="list" allowBlank="1" showInputMessage="1" showErrorMessage="1" sqref="F19">
      <formula1>$BI$354:$BI$358</formula1>
    </dataValidation>
    <dataValidation type="list" allowBlank="1" showInputMessage="1" showErrorMessage="1" sqref="D19:D28">
      <formula1>$BH$354:$BH$358</formula1>
    </dataValidation>
  </dataValidations>
  <printOptions horizontalCentered="1" verticalCentered="1"/>
  <pageMargins left="0.31496062992125984" right="0.27559055118110237" top="1.3385826771653544" bottom="0.15748031496062992" header="0.15748031496062992" footer="0"/>
  <pageSetup paperSize="5" scale="50" orientation="landscape"/>
  <headerFooter alignWithMargins="0">
    <oddFooter>&amp;R&amp;8PLE-PIN-F001
Versión:2
Vigencia: 2 de noviembre de    2017
&amp;P de &amp;P</oddFooter>
  </headerFooter>
  <ignoredErrors>
    <ignoredError sqref="B28 B19 B20 B21 B22 B23 B24 B25 B26 B27" unlocked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AI28"/>
  <sheetViews>
    <sheetView workbookViewId="0">
      <selection activeCell="H36" sqref="H36"/>
    </sheetView>
  </sheetViews>
  <sheetFormatPr baseColWidth="10" defaultRowHeight="12.75"/>
  <cols>
    <col min="4" max="4" width="15.85546875" customWidth="1"/>
    <col min="5" max="5" width="22.140625" customWidth="1"/>
    <col min="6" max="6" width="22.42578125" customWidth="1"/>
  </cols>
  <sheetData>
    <row r="3" spans="4:6" ht="25.5">
      <c r="D3" s="196" t="s">
        <v>8</v>
      </c>
      <c r="E3" s="196" t="s">
        <v>9</v>
      </c>
      <c r="F3" s="196" t="s">
        <v>332</v>
      </c>
    </row>
    <row r="4" spans="4:6">
      <c r="D4" s="197" t="s">
        <v>330</v>
      </c>
      <c r="E4" s="197" t="s">
        <v>331</v>
      </c>
      <c r="F4" s="198">
        <v>1</v>
      </c>
    </row>
    <row r="5" spans="4:6">
      <c r="D5" s="197" t="s">
        <v>330</v>
      </c>
      <c r="E5" s="197" t="s">
        <v>158</v>
      </c>
      <c r="F5" s="198">
        <v>2</v>
      </c>
    </row>
    <row r="6" spans="4:6">
      <c r="D6" s="197" t="s">
        <v>330</v>
      </c>
      <c r="E6" s="197" t="s">
        <v>22</v>
      </c>
      <c r="F6" s="198">
        <v>3</v>
      </c>
    </row>
    <row r="7" spans="4:6">
      <c r="D7" s="197" t="s">
        <v>330</v>
      </c>
      <c r="E7" s="197" t="s">
        <v>157</v>
      </c>
      <c r="F7" s="198">
        <v>4</v>
      </c>
    </row>
    <row r="8" spans="4:6">
      <c r="D8" s="197" t="s">
        <v>330</v>
      </c>
      <c r="E8" s="197" t="s">
        <v>69</v>
      </c>
      <c r="F8" s="198">
        <v>5</v>
      </c>
    </row>
    <row r="9" spans="4:6">
      <c r="D9" s="197" t="s">
        <v>156</v>
      </c>
      <c r="E9" s="197" t="s">
        <v>331</v>
      </c>
      <c r="F9" s="198">
        <v>2</v>
      </c>
    </row>
    <row r="10" spans="4:6">
      <c r="D10" s="197" t="s">
        <v>156</v>
      </c>
      <c r="E10" s="197" t="s">
        <v>158</v>
      </c>
      <c r="F10" s="198">
        <v>4</v>
      </c>
    </row>
    <row r="11" spans="4:6">
      <c r="D11" s="197" t="s">
        <v>156</v>
      </c>
      <c r="E11" s="197" t="s">
        <v>22</v>
      </c>
      <c r="F11" s="198">
        <v>6</v>
      </c>
    </row>
    <row r="12" spans="4:6">
      <c r="D12" s="197" t="s">
        <v>156</v>
      </c>
      <c r="E12" s="197" t="s">
        <v>157</v>
      </c>
      <c r="F12" s="198">
        <v>8</v>
      </c>
    </row>
    <row r="13" spans="4:6">
      <c r="D13" s="197" t="s">
        <v>156</v>
      </c>
      <c r="E13" s="197" t="s">
        <v>69</v>
      </c>
      <c r="F13" s="198">
        <v>10</v>
      </c>
    </row>
    <row r="14" spans="4:6">
      <c r="D14" s="197" t="s">
        <v>160</v>
      </c>
      <c r="E14" s="197" t="s">
        <v>331</v>
      </c>
      <c r="F14" s="198">
        <v>3</v>
      </c>
    </row>
    <row r="15" spans="4:6">
      <c r="D15" s="197" t="s">
        <v>160</v>
      </c>
      <c r="E15" s="197" t="s">
        <v>158</v>
      </c>
      <c r="F15" s="198">
        <v>6</v>
      </c>
    </row>
    <row r="16" spans="4:6">
      <c r="D16" s="197" t="s">
        <v>160</v>
      </c>
      <c r="E16" s="197" t="s">
        <v>22</v>
      </c>
      <c r="F16" s="198">
        <v>9</v>
      </c>
    </row>
    <row r="17" spans="4:35">
      <c r="D17" s="197" t="s">
        <v>160</v>
      </c>
      <c r="E17" s="197" t="s">
        <v>157</v>
      </c>
      <c r="F17" s="198">
        <v>12</v>
      </c>
    </row>
    <row r="18" spans="4:35">
      <c r="D18" s="197" t="s">
        <v>160</v>
      </c>
      <c r="E18" s="197" t="s">
        <v>69</v>
      </c>
      <c r="F18" s="198">
        <v>15</v>
      </c>
    </row>
    <row r="19" spans="4:35">
      <c r="D19" s="197" t="s">
        <v>155</v>
      </c>
      <c r="E19" s="197" t="s">
        <v>331</v>
      </c>
      <c r="F19" s="198">
        <v>4</v>
      </c>
      <c r="AI19" t="s">
        <v>333</v>
      </c>
    </row>
    <row r="20" spans="4:35">
      <c r="D20" s="197" t="s">
        <v>155</v>
      </c>
      <c r="E20" s="197" t="s">
        <v>158</v>
      </c>
      <c r="F20" s="198">
        <v>8</v>
      </c>
    </row>
    <row r="21" spans="4:35">
      <c r="D21" s="197" t="s">
        <v>155</v>
      </c>
      <c r="E21" s="197" t="s">
        <v>22</v>
      </c>
      <c r="F21" s="198">
        <v>12</v>
      </c>
    </row>
    <row r="22" spans="4:35">
      <c r="D22" s="197" t="s">
        <v>155</v>
      </c>
      <c r="E22" s="197" t="s">
        <v>157</v>
      </c>
      <c r="F22" s="198">
        <v>16</v>
      </c>
    </row>
    <row r="23" spans="4:35">
      <c r="D23" s="197" t="s">
        <v>155</v>
      </c>
      <c r="E23" s="197" t="s">
        <v>69</v>
      </c>
      <c r="F23" s="198">
        <v>20</v>
      </c>
    </row>
    <row r="24" spans="4:35">
      <c r="D24" s="197" t="s">
        <v>159</v>
      </c>
      <c r="E24" s="197" t="s">
        <v>331</v>
      </c>
      <c r="F24" s="198">
        <v>5</v>
      </c>
    </row>
    <row r="25" spans="4:35">
      <c r="D25" s="197" t="s">
        <v>159</v>
      </c>
      <c r="E25" s="197" t="s">
        <v>158</v>
      </c>
      <c r="F25" s="198">
        <v>10</v>
      </c>
    </row>
    <row r="26" spans="4:35">
      <c r="D26" s="197" t="s">
        <v>159</v>
      </c>
      <c r="E26" s="197" t="s">
        <v>22</v>
      </c>
      <c r="F26" s="198">
        <v>15</v>
      </c>
    </row>
    <row r="27" spans="4:35">
      <c r="D27" s="197" t="s">
        <v>159</v>
      </c>
      <c r="E27" s="197" t="s">
        <v>157</v>
      </c>
      <c r="F27" s="198">
        <v>20</v>
      </c>
    </row>
    <row r="28" spans="4:35">
      <c r="D28" s="197" t="s">
        <v>159</v>
      </c>
      <c r="E28" s="197" t="s">
        <v>69</v>
      </c>
      <c r="F28" s="198">
        <v>25</v>
      </c>
    </row>
  </sheetData>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K54"/>
  <sheetViews>
    <sheetView workbookViewId="0">
      <selection sqref="A1:L4"/>
    </sheetView>
  </sheetViews>
  <sheetFormatPr baseColWidth="10" defaultColWidth="0" defaultRowHeight="12.75" zeroHeight="1"/>
  <cols>
    <col min="1" max="1" width="11.42578125" customWidth="1"/>
    <col min="2" max="2" width="3.42578125" customWidth="1"/>
    <col min="3" max="3" width="25.42578125" customWidth="1"/>
    <col min="4" max="6" width="11.42578125" customWidth="1"/>
    <col min="7" max="7" width="15" style="120" customWidth="1"/>
    <col min="8" max="8" width="15.85546875" customWidth="1"/>
    <col min="9" max="11" width="11.42578125" customWidth="1"/>
  </cols>
  <sheetData>
    <row r="1" spans="1:11">
      <c r="A1" s="255" t="s">
        <v>234</v>
      </c>
      <c r="B1" s="256"/>
      <c r="C1" s="256"/>
      <c r="D1" s="256"/>
      <c r="E1" s="256"/>
      <c r="F1" s="256"/>
      <c r="G1" s="256"/>
      <c r="H1" s="256"/>
      <c r="I1" s="256"/>
      <c r="J1" s="256"/>
      <c r="K1" s="256"/>
    </row>
    <row r="2" spans="1:11">
      <c r="A2" s="256"/>
      <c r="B2" s="256"/>
      <c r="C2" s="256"/>
      <c r="D2" s="256"/>
      <c r="E2" s="256"/>
      <c r="F2" s="256"/>
      <c r="G2" s="256"/>
      <c r="H2" s="256"/>
      <c r="I2" s="256"/>
      <c r="J2" s="256"/>
      <c r="K2" s="256"/>
    </row>
    <row r="3" spans="1:11">
      <c r="A3" s="256"/>
      <c r="B3" s="256"/>
      <c r="C3" s="256"/>
      <c r="D3" s="256"/>
      <c r="E3" s="256"/>
      <c r="F3" s="256"/>
      <c r="G3" s="256"/>
      <c r="H3" s="256"/>
      <c r="I3" s="256"/>
      <c r="J3" s="256"/>
      <c r="K3" s="256"/>
    </row>
    <row r="4" spans="1:11">
      <c r="A4" s="256"/>
      <c r="B4" s="256"/>
      <c r="C4" s="256"/>
      <c r="D4" s="256"/>
      <c r="E4" s="256"/>
      <c r="F4" s="256"/>
      <c r="G4" s="256"/>
      <c r="H4" s="256"/>
      <c r="I4" s="256"/>
      <c r="J4" s="256"/>
      <c r="K4" s="256"/>
    </row>
    <row r="5" spans="1:11">
      <c r="A5" s="39"/>
      <c r="B5" s="39"/>
      <c r="C5" s="39"/>
      <c r="D5" s="39"/>
      <c r="E5" s="39"/>
      <c r="F5" s="39"/>
      <c r="G5" s="122"/>
      <c r="H5" s="39"/>
      <c r="I5" s="39"/>
      <c r="J5" s="39"/>
      <c r="K5" s="39"/>
    </row>
    <row r="6" spans="1:11">
      <c r="A6" s="39"/>
      <c r="B6" s="39"/>
      <c r="C6" s="39"/>
      <c r="D6" s="39"/>
      <c r="E6" s="39"/>
      <c r="F6" s="39"/>
      <c r="G6" s="122"/>
      <c r="H6" s="39"/>
      <c r="I6" s="39"/>
      <c r="J6" s="39"/>
      <c r="K6" s="39"/>
    </row>
    <row r="7" spans="1:11">
      <c r="A7" s="39"/>
      <c r="B7" s="39"/>
      <c r="C7" s="39"/>
      <c r="D7" s="39"/>
      <c r="E7" s="39"/>
      <c r="F7" s="39"/>
      <c r="G7" s="122"/>
      <c r="H7" s="39"/>
      <c r="I7" s="39"/>
      <c r="J7" s="39"/>
      <c r="K7" s="39"/>
    </row>
    <row r="8" spans="1:11" ht="25.5">
      <c r="A8" s="39"/>
      <c r="B8" s="39"/>
      <c r="C8" s="123"/>
      <c r="D8" s="125" t="s">
        <v>238</v>
      </c>
      <c r="E8" s="126" t="s">
        <v>239</v>
      </c>
      <c r="F8" s="125" t="s">
        <v>242</v>
      </c>
      <c r="G8" s="125" t="s">
        <v>240</v>
      </c>
      <c r="H8" s="126" t="s">
        <v>241</v>
      </c>
      <c r="I8" s="39"/>
      <c r="J8" s="39"/>
      <c r="K8" s="39"/>
    </row>
    <row r="9" spans="1:11" ht="61.5" customHeight="1">
      <c r="A9" s="39"/>
      <c r="B9" s="39"/>
      <c r="C9" s="124" t="s">
        <v>243</v>
      </c>
      <c r="D9" s="128" t="s">
        <v>246</v>
      </c>
      <c r="E9" s="127" t="s">
        <v>235</v>
      </c>
      <c r="F9" s="127" t="s">
        <v>59</v>
      </c>
      <c r="G9" s="128" t="s">
        <v>236</v>
      </c>
      <c r="H9" s="128" t="s">
        <v>237</v>
      </c>
      <c r="I9" s="39"/>
      <c r="J9" s="39"/>
      <c r="K9" s="39"/>
    </row>
    <row r="10" spans="1:11" ht="19.5" customHeight="1">
      <c r="A10" s="39"/>
      <c r="B10" s="39"/>
      <c r="C10" s="57" t="s">
        <v>0</v>
      </c>
      <c r="D10" s="107"/>
      <c r="E10" s="107"/>
      <c r="F10" s="107"/>
      <c r="G10" s="119"/>
      <c r="H10" s="107"/>
      <c r="I10" s="39"/>
      <c r="J10" s="39"/>
      <c r="K10" s="39"/>
    </row>
    <row r="11" spans="1:11" ht="19.5" customHeight="1">
      <c r="A11" s="39"/>
      <c r="B11" s="39"/>
      <c r="C11" s="57" t="s">
        <v>244</v>
      </c>
      <c r="D11" s="107"/>
      <c r="E11" s="107"/>
      <c r="F11" s="107"/>
      <c r="G11" s="119"/>
      <c r="H11" s="107"/>
      <c r="I11" s="39"/>
      <c r="J11" s="39"/>
      <c r="K11" s="39"/>
    </row>
    <row r="12" spans="1:11" ht="19.5" customHeight="1">
      <c r="A12" s="39"/>
      <c r="B12" s="39"/>
      <c r="C12" s="57" t="s">
        <v>2</v>
      </c>
      <c r="D12" s="107"/>
      <c r="E12" s="107"/>
      <c r="F12" s="107"/>
      <c r="G12" s="119"/>
      <c r="H12" s="107"/>
      <c r="I12" s="39"/>
      <c r="J12" s="39"/>
      <c r="K12" s="39"/>
    </row>
    <row r="13" spans="1:11" ht="19.5" customHeight="1">
      <c r="A13" s="39"/>
      <c r="B13" s="39"/>
      <c r="C13" s="57" t="s">
        <v>3</v>
      </c>
      <c r="D13" s="107"/>
      <c r="E13" s="107"/>
      <c r="F13" s="107"/>
      <c r="G13" s="119"/>
      <c r="H13" s="107"/>
      <c r="I13" s="39"/>
      <c r="J13" s="39"/>
      <c r="K13" s="39"/>
    </row>
    <row r="14" spans="1:11" ht="19.5" customHeight="1">
      <c r="A14" s="39"/>
      <c r="B14" s="39"/>
      <c r="C14" s="57" t="s">
        <v>245</v>
      </c>
      <c r="D14" s="107"/>
      <c r="E14" s="107"/>
      <c r="F14" s="107"/>
      <c r="G14" s="119"/>
      <c r="H14" s="107"/>
      <c r="I14" s="39"/>
      <c r="J14" s="39"/>
      <c r="K14" s="39"/>
    </row>
    <row r="15" spans="1:11">
      <c r="A15" s="39"/>
      <c r="B15" s="39"/>
      <c r="C15" s="39"/>
      <c r="D15" s="39"/>
      <c r="E15" s="39"/>
      <c r="F15" s="39"/>
      <c r="G15" s="39"/>
      <c r="H15" s="39"/>
      <c r="I15" s="39"/>
      <c r="J15" s="39"/>
      <c r="K15" s="39"/>
    </row>
    <row r="16" spans="1:11">
      <c r="A16" s="39"/>
      <c r="B16" s="39"/>
      <c r="C16" s="39"/>
      <c r="D16" s="39"/>
      <c r="E16" s="39"/>
      <c r="F16" s="39"/>
      <c r="G16" s="39"/>
      <c r="H16" s="39"/>
      <c r="J16" s="39"/>
      <c r="K16" s="39"/>
    </row>
    <row r="17" spans="1:11">
      <c r="A17" s="39"/>
      <c r="B17" s="39"/>
      <c r="C17" s="39"/>
      <c r="D17" s="39"/>
      <c r="E17" s="39"/>
      <c r="F17" s="39"/>
      <c r="G17" s="39"/>
      <c r="H17" s="39"/>
      <c r="I17" s="39"/>
      <c r="J17" s="39"/>
      <c r="K17" s="39"/>
    </row>
    <row r="18" spans="1:11">
      <c r="A18" s="39"/>
      <c r="B18" s="39"/>
      <c r="C18" s="39"/>
      <c r="D18" s="39"/>
      <c r="E18" s="39"/>
      <c r="F18" s="39"/>
      <c r="G18" s="39"/>
      <c r="H18" s="39"/>
      <c r="I18" s="39"/>
      <c r="J18" s="39"/>
      <c r="K18" s="39"/>
    </row>
    <row r="19" spans="1:11">
      <c r="A19" s="39"/>
      <c r="B19" s="39"/>
      <c r="C19" s="39"/>
      <c r="D19" s="39"/>
      <c r="E19" s="39"/>
      <c r="F19" s="39"/>
      <c r="G19" s="39"/>
      <c r="H19" s="39"/>
      <c r="I19" s="39"/>
      <c r="J19" s="39"/>
      <c r="K19" s="39"/>
    </row>
    <row r="20" spans="1:11">
      <c r="A20" s="39"/>
      <c r="B20" s="39"/>
      <c r="D20" s="39"/>
      <c r="E20" s="39"/>
      <c r="F20" s="39"/>
      <c r="G20" s="39"/>
      <c r="H20" s="39"/>
      <c r="I20" s="39"/>
      <c r="J20" s="39"/>
      <c r="K20" s="39"/>
    </row>
    <row r="21" spans="1:11">
      <c r="A21" s="39"/>
      <c r="B21" s="39"/>
      <c r="C21" s="39"/>
      <c r="D21" s="39"/>
      <c r="E21" s="39"/>
      <c r="F21" s="39"/>
      <c r="G21" s="39"/>
      <c r="H21" s="39"/>
      <c r="I21" s="39"/>
      <c r="J21" s="39"/>
      <c r="K21" s="39"/>
    </row>
    <row r="22" spans="1:11">
      <c r="A22" s="39"/>
      <c r="B22" s="39"/>
      <c r="C22" s="39"/>
      <c r="D22" s="39"/>
      <c r="E22" s="39"/>
      <c r="F22" s="39"/>
      <c r="G22" s="39"/>
      <c r="H22" s="39"/>
      <c r="I22" s="39"/>
      <c r="J22" s="39"/>
      <c r="K22" s="39"/>
    </row>
    <row r="23" spans="1:11">
      <c r="A23" s="39"/>
      <c r="B23" s="39"/>
      <c r="C23" s="39"/>
      <c r="D23" s="39"/>
      <c r="E23" s="39"/>
      <c r="F23" s="39"/>
      <c r="G23" s="122"/>
      <c r="H23" s="39"/>
      <c r="I23" s="39"/>
      <c r="J23" s="39"/>
      <c r="K23" s="39"/>
    </row>
    <row r="24" spans="1:11">
      <c r="A24" s="39"/>
      <c r="B24" s="39"/>
      <c r="C24" s="39"/>
      <c r="D24" s="39"/>
      <c r="E24" s="39"/>
      <c r="F24" s="39"/>
      <c r="G24" s="122"/>
      <c r="H24" s="39"/>
      <c r="I24" s="39"/>
      <c r="J24" s="39"/>
      <c r="K24" s="39"/>
    </row>
    <row r="25" spans="1:11">
      <c r="A25" s="39"/>
      <c r="B25" s="39"/>
      <c r="C25" s="39"/>
      <c r="D25" s="39"/>
      <c r="E25" s="39"/>
      <c r="F25" s="39"/>
      <c r="G25" s="122"/>
      <c r="H25" s="39"/>
      <c r="I25" s="39"/>
      <c r="J25" s="39"/>
      <c r="K25" s="39"/>
    </row>
    <row r="26" spans="1:11">
      <c r="A26" s="39"/>
      <c r="B26" s="39"/>
      <c r="C26" s="39"/>
      <c r="D26" s="39"/>
      <c r="E26" s="39"/>
      <c r="F26" s="39"/>
      <c r="G26" s="122"/>
      <c r="H26" s="39"/>
      <c r="I26" s="39"/>
      <c r="J26" s="39"/>
      <c r="K26" s="39"/>
    </row>
    <row r="27" spans="1:11">
      <c r="A27" s="39"/>
      <c r="B27" s="39"/>
      <c r="C27" s="39"/>
      <c r="D27" s="39"/>
      <c r="E27" s="39"/>
      <c r="F27" s="39"/>
      <c r="G27" s="122"/>
      <c r="H27" s="39"/>
      <c r="I27" s="39"/>
      <c r="J27" s="39"/>
      <c r="K27" s="39"/>
    </row>
    <row r="28" spans="1:11">
      <c r="A28" s="39"/>
      <c r="B28" s="39"/>
      <c r="C28" s="39"/>
      <c r="D28" s="39"/>
      <c r="E28" s="39"/>
      <c r="F28" s="39"/>
      <c r="G28" s="122"/>
      <c r="H28" s="39"/>
      <c r="I28" s="39"/>
      <c r="J28" s="39"/>
      <c r="K28" s="39"/>
    </row>
    <row r="29" spans="1:11">
      <c r="A29" s="39"/>
      <c r="B29" s="39"/>
      <c r="C29" s="39"/>
      <c r="D29" s="39"/>
      <c r="E29" s="39"/>
      <c r="F29" s="39"/>
      <c r="G29" s="122"/>
      <c r="H29" s="39"/>
      <c r="I29" s="39"/>
      <c r="J29" s="39"/>
      <c r="K29" s="39"/>
    </row>
    <row r="30" spans="1:11">
      <c r="A30" s="39"/>
      <c r="B30" s="39"/>
      <c r="C30" s="39"/>
      <c r="D30" s="39"/>
      <c r="E30" s="39"/>
      <c r="F30" s="39"/>
      <c r="G30" s="122"/>
      <c r="H30" s="39"/>
      <c r="I30" s="39"/>
      <c r="J30" s="39"/>
      <c r="K30" s="39"/>
    </row>
    <row r="31" spans="1:11">
      <c r="A31" s="39"/>
      <c r="B31" s="39"/>
      <c r="C31" s="39"/>
      <c r="D31" s="39"/>
      <c r="E31" s="39"/>
      <c r="F31" s="39"/>
      <c r="G31" s="122"/>
      <c r="H31" s="39"/>
      <c r="I31" s="39"/>
      <c r="J31" s="39"/>
      <c r="K31" s="39"/>
    </row>
    <row r="32" spans="1:11">
      <c r="A32" s="39"/>
      <c r="B32" s="39"/>
      <c r="C32" s="39"/>
      <c r="D32" s="39"/>
      <c r="E32" s="39"/>
      <c r="F32" s="39"/>
      <c r="G32" s="122"/>
      <c r="H32" s="39"/>
      <c r="I32" s="39"/>
      <c r="J32" s="39"/>
      <c r="K32" s="39"/>
    </row>
    <row r="33" spans="1:11">
      <c r="A33" s="39"/>
      <c r="B33" s="39"/>
      <c r="C33" s="39"/>
      <c r="D33" s="39"/>
      <c r="E33" s="39"/>
      <c r="F33" s="39"/>
      <c r="G33" s="122"/>
      <c r="H33" s="39"/>
      <c r="I33" s="39"/>
      <c r="J33" s="39"/>
      <c r="K33" s="39"/>
    </row>
    <row r="34" spans="1:11">
      <c r="A34" s="39"/>
      <c r="B34" s="39"/>
      <c r="C34" s="39"/>
      <c r="D34" s="39"/>
      <c r="E34" s="39"/>
      <c r="F34" s="39"/>
      <c r="G34" s="122"/>
      <c r="H34" s="39"/>
      <c r="I34" s="39"/>
      <c r="J34" s="39"/>
      <c r="K34" s="39"/>
    </row>
    <row r="35" spans="1:11">
      <c r="A35" s="39"/>
      <c r="B35" s="39"/>
      <c r="C35" s="39"/>
      <c r="D35" s="39"/>
      <c r="E35" s="39"/>
      <c r="F35" s="39"/>
      <c r="G35" s="122"/>
      <c r="H35" s="39"/>
      <c r="I35" s="39"/>
      <c r="J35" s="39"/>
      <c r="K35" s="39"/>
    </row>
    <row r="36" spans="1:11">
      <c r="A36" s="39"/>
      <c r="B36" s="39"/>
      <c r="C36" s="39"/>
      <c r="D36" s="39"/>
      <c r="E36" s="39"/>
      <c r="F36" s="39"/>
      <c r="G36" s="122"/>
      <c r="H36" s="39"/>
      <c r="I36" s="39"/>
      <c r="J36" s="39"/>
      <c r="K36" s="39"/>
    </row>
    <row r="37" spans="1:11">
      <c r="A37" s="39"/>
      <c r="B37" s="39"/>
      <c r="C37" s="39"/>
      <c r="D37" s="39"/>
      <c r="E37" s="39"/>
      <c r="F37" s="39"/>
      <c r="G37" s="122"/>
      <c r="H37" s="39"/>
      <c r="I37" s="39"/>
      <c r="J37" s="39"/>
      <c r="K37" s="39"/>
    </row>
    <row r="38" spans="1:11">
      <c r="A38" s="39"/>
      <c r="B38" s="39"/>
      <c r="C38" s="39"/>
      <c r="D38" s="39"/>
      <c r="E38" s="39"/>
      <c r="F38" s="39"/>
      <c r="G38" s="122"/>
      <c r="H38" s="39"/>
      <c r="I38" s="39"/>
      <c r="J38" s="39"/>
      <c r="K38" s="39"/>
    </row>
    <row r="39" spans="1:11">
      <c r="A39" s="39"/>
      <c r="B39" s="39"/>
      <c r="C39" s="39"/>
      <c r="D39" s="39"/>
      <c r="E39" s="39"/>
      <c r="F39" s="39"/>
      <c r="G39" s="122"/>
      <c r="H39" s="39"/>
      <c r="I39" s="39"/>
      <c r="J39" s="39"/>
      <c r="K39" s="39"/>
    </row>
    <row r="40" spans="1:11">
      <c r="A40" s="39"/>
      <c r="B40" s="39"/>
      <c r="C40" s="39"/>
      <c r="D40" s="39"/>
      <c r="E40" s="39"/>
      <c r="F40" s="39"/>
      <c r="G40" s="122"/>
      <c r="H40" s="39"/>
      <c r="I40" s="39"/>
      <c r="J40" s="39"/>
      <c r="K40" s="39"/>
    </row>
    <row r="41" spans="1:11">
      <c r="A41" s="39"/>
      <c r="B41" s="39"/>
      <c r="C41" s="39"/>
      <c r="D41" s="39"/>
      <c r="E41" s="39"/>
      <c r="F41" s="39"/>
      <c r="G41" s="122"/>
      <c r="H41" s="39"/>
      <c r="I41" s="39"/>
      <c r="J41" s="39"/>
      <c r="K41" s="39"/>
    </row>
    <row r="42" spans="1:11">
      <c r="A42" s="39"/>
      <c r="B42" s="39"/>
      <c r="C42" s="39"/>
      <c r="D42" s="39"/>
      <c r="E42" s="39"/>
      <c r="F42" s="39"/>
      <c r="G42" s="122"/>
      <c r="H42" s="39"/>
      <c r="I42" s="39"/>
      <c r="J42" s="39"/>
      <c r="K42" s="39"/>
    </row>
    <row r="43" spans="1:11">
      <c r="A43" s="39"/>
      <c r="B43" s="39"/>
      <c r="C43" s="39"/>
      <c r="D43" s="39"/>
      <c r="E43" s="39"/>
      <c r="F43" s="39"/>
      <c r="G43" s="122"/>
      <c r="H43" s="39"/>
      <c r="I43" s="39"/>
      <c r="J43" s="39"/>
      <c r="K43" s="39"/>
    </row>
    <row r="44" spans="1:11">
      <c r="A44" s="39"/>
      <c r="B44" s="39"/>
      <c r="C44" s="39"/>
      <c r="D44" s="39"/>
      <c r="E44" s="39"/>
      <c r="F44" s="39"/>
      <c r="G44" s="122"/>
      <c r="H44" s="39"/>
      <c r="I44" s="39"/>
      <c r="J44" s="39"/>
      <c r="K44" s="39"/>
    </row>
    <row r="45" spans="1:11">
      <c r="A45" s="39"/>
      <c r="B45" s="39"/>
      <c r="C45" s="39"/>
      <c r="D45" s="39"/>
      <c r="E45" s="39"/>
      <c r="F45" s="39"/>
      <c r="G45" s="122"/>
      <c r="H45" s="39"/>
      <c r="I45" s="39"/>
      <c r="J45" s="39"/>
      <c r="K45" s="39"/>
    </row>
    <row r="46" spans="1:11">
      <c r="A46" s="39"/>
      <c r="B46" s="39"/>
      <c r="C46" s="39"/>
      <c r="D46" s="39"/>
      <c r="E46" s="39"/>
      <c r="F46" s="39"/>
      <c r="G46" s="122"/>
      <c r="H46" s="39"/>
      <c r="I46" s="39"/>
      <c r="J46" s="39"/>
      <c r="K46" s="39"/>
    </row>
    <row r="47" spans="1:11">
      <c r="A47" s="39"/>
      <c r="B47" s="39"/>
      <c r="C47" s="39"/>
      <c r="D47" s="39"/>
      <c r="E47" s="39"/>
      <c r="F47" s="39"/>
      <c r="G47" s="122"/>
      <c r="H47" s="39"/>
      <c r="I47" s="39"/>
      <c r="J47" s="39"/>
      <c r="K47" s="39"/>
    </row>
    <row r="48" spans="1:11">
      <c r="A48" s="39"/>
      <c r="B48" s="39"/>
      <c r="C48" s="39"/>
      <c r="D48" s="39"/>
      <c r="E48" s="39"/>
      <c r="F48" s="39"/>
      <c r="G48" s="122"/>
      <c r="H48" s="39"/>
      <c r="I48" s="39"/>
      <c r="J48" s="39"/>
      <c r="K48" s="39"/>
    </row>
    <row r="49" spans="1:11">
      <c r="A49" s="39"/>
      <c r="B49" s="39"/>
      <c r="C49" s="39"/>
      <c r="D49" s="39"/>
      <c r="E49" s="39"/>
      <c r="F49" s="39"/>
      <c r="G49" s="122"/>
      <c r="H49" s="39"/>
      <c r="I49" s="39"/>
      <c r="J49" s="39"/>
      <c r="K49" s="39"/>
    </row>
    <row r="50" spans="1:11">
      <c r="A50" s="39"/>
      <c r="B50" s="39"/>
      <c r="C50" s="39"/>
      <c r="D50" s="39"/>
      <c r="E50" s="39"/>
      <c r="F50" s="39"/>
      <c r="G50" s="122"/>
      <c r="H50" s="39"/>
      <c r="I50" s="39"/>
      <c r="J50" s="39"/>
      <c r="K50" s="39"/>
    </row>
    <row r="51" spans="1:11">
      <c r="A51" s="39"/>
      <c r="B51" s="39"/>
      <c r="C51" s="39"/>
      <c r="D51" s="39"/>
      <c r="E51" s="39"/>
      <c r="F51" s="39"/>
      <c r="G51" s="122"/>
      <c r="H51" s="39"/>
      <c r="I51" s="39"/>
      <c r="J51" s="39"/>
      <c r="K51" s="39"/>
    </row>
    <row r="52" spans="1:11">
      <c r="A52" s="39"/>
      <c r="B52" s="39"/>
      <c r="C52" s="39"/>
      <c r="D52" s="39"/>
      <c r="E52" s="39"/>
      <c r="F52" s="39"/>
      <c r="G52" s="122"/>
      <c r="H52" s="39"/>
      <c r="I52" s="39"/>
      <c r="J52" s="39"/>
      <c r="K52" s="39"/>
    </row>
    <row r="53" spans="1:11">
      <c r="A53" s="39"/>
      <c r="B53" s="39"/>
      <c r="C53" s="39"/>
      <c r="D53" s="39"/>
      <c r="E53" s="39"/>
      <c r="F53" s="39"/>
      <c r="G53" s="122"/>
      <c r="H53" s="39"/>
      <c r="I53" s="39"/>
      <c r="J53" s="39"/>
      <c r="K53" s="39"/>
    </row>
    <row r="54" spans="1:11">
      <c r="A54" s="39"/>
      <c r="B54" s="39"/>
      <c r="C54" s="39"/>
      <c r="D54" s="39"/>
      <c r="E54" s="39"/>
      <c r="F54" s="39"/>
      <c r="G54" s="122"/>
      <c r="H54" s="39"/>
      <c r="I54" s="39"/>
      <c r="J54" s="39"/>
      <c r="K54" s="39"/>
    </row>
  </sheetData>
  <mergeCells count="1">
    <mergeCell ref="A1:K4"/>
  </mergeCells>
  <phoneticPr fontId="13" type="noConversion"/>
  <pageMargins left="0.75" right="0.75" top="1" bottom="1" header="0" footer="0"/>
  <pageSetup orientation="portrait" horizontalDpi="4294967293" verticalDpi="0"/>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P57"/>
  <sheetViews>
    <sheetView zoomScale="85" workbookViewId="0">
      <selection sqref="A1:L7"/>
    </sheetView>
  </sheetViews>
  <sheetFormatPr baseColWidth="10" defaultColWidth="0" defaultRowHeight="12.75" zeroHeight="1"/>
  <cols>
    <col min="1" max="3" width="11.42578125" customWidth="1"/>
    <col min="4" max="4" width="10" customWidth="1"/>
    <col min="5" max="5" width="11.28515625" customWidth="1"/>
    <col min="6" max="6" width="11.42578125" customWidth="1"/>
    <col min="7" max="7" width="13.140625" customWidth="1"/>
    <col min="8" max="8" width="10.42578125" customWidth="1"/>
    <col min="9" max="12" width="11.42578125" customWidth="1"/>
    <col min="13" max="13" width="14.140625" customWidth="1"/>
    <col min="14" max="16" width="12" customWidth="1"/>
  </cols>
  <sheetData>
    <row r="1" spans="1:16" ht="12.75" customHeight="1">
      <c r="A1" s="255" t="s">
        <v>100</v>
      </c>
      <c r="B1" s="255"/>
      <c r="C1" s="255"/>
      <c r="D1" s="255"/>
      <c r="E1" s="255"/>
      <c r="F1" s="255"/>
      <c r="G1" s="255"/>
      <c r="H1" s="255"/>
      <c r="I1" s="255"/>
      <c r="J1" s="255"/>
      <c r="K1" s="83"/>
      <c r="L1" s="83"/>
      <c r="M1" s="84"/>
      <c r="N1" s="84"/>
      <c r="O1" s="84"/>
      <c r="P1" s="84"/>
    </row>
    <row r="2" spans="1:16" ht="12.75" customHeight="1">
      <c r="A2" s="255"/>
      <c r="B2" s="255"/>
      <c r="C2" s="255"/>
      <c r="D2" s="255"/>
      <c r="E2" s="255"/>
      <c r="F2" s="255"/>
      <c r="G2" s="255"/>
      <c r="H2" s="255"/>
      <c r="I2" s="255"/>
      <c r="J2" s="255"/>
      <c r="K2" s="83"/>
      <c r="L2" s="83"/>
      <c r="M2" s="84"/>
      <c r="N2" s="84"/>
      <c r="O2" s="84"/>
      <c r="P2" s="84"/>
    </row>
    <row r="3" spans="1:16" ht="12.75" customHeight="1">
      <c r="A3" s="255"/>
      <c r="B3" s="255"/>
      <c r="C3" s="255"/>
      <c r="D3" s="255"/>
      <c r="E3" s="255"/>
      <c r="F3" s="255"/>
      <c r="G3" s="255"/>
      <c r="H3" s="255"/>
      <c r="I3" s="255"/>
      <c r="J3" s="255"/>
      <c r="K3" s="83"/>
      <c r="L3" s="83"/>
      <c r="M3" s="84"/>
      <c r="N3" s="84"/>
      <c r="O3" s="84"/>
      <c r="P3" s="84"/>
    </row>
    <row r="4" spans="1:16" ht="12.75" customHeight="1">
      <c r="A4" s="255"/>
      <c r="B4" s="255"/>
      <c r="C4" s="255"/>
      <c r="D4" s="255"/>
      <c r="E4" s="255"/>
      <c r="F4" s="255"/>
      <c r="G4" s="255"/>
      <c r="H4" s="255"/>
      <c r="I4" s="255"/>
      <c r="J4" s="255"/>
      <c r="K4" s="83"/>
      <c r="L4" s="83"/>
      <c r="M4" s="84"/>
      <c r="N4" s="84"/>
      <c r="O4" s="84"/>
      <c r="P4" s="84"/>
    </row>
    <row r="5" spans="1:16" ht="12.75" customHeight="1">
      <c r="A5" s="255"/>
      <c r="B5" s="255"/>
      <c r="C5" s="255"/>
      <c r="D5" s="255"/>
      <c r="E5" s="255"/>
      <c r="F5" s="255"/>
      <c r="G5" s="255"/>
      <c r="H5" s="255"/>
      <c r="I5" s="255"/>
      <c r="J5" s="255"/>
      <c r="K5" s="83"/>
      <c r="L5" s="83"/>
      <c r="M5" s="39"/>
      <c r="N5" s="39"/>
      <c r="O5" s="39"/>
      <c r="P5" s="39"/>
    </row>
    <row r="6" spans="1:16" ht="12.75" customHeight="1">
      <c r="A6" s="255"/>
      <c r="B6" s="255"/>
      <c r="C6" s="255"/>
      <c r="D6" s="255"/>
      <c r="E6" s="255"/>
      <c r="F6" s="255"/>
      <c r="G6" s="255"/>
      <c r="H6" s="255"/>
      <c r="I6" s="255"/>
      <c r="J6" s="255"/>
      <c r="K6" s="83"/>
      <c r="L6" s="83"/>
      <c r="M6" s="39"/>
      <c r="N6" s="39"/>
      <c r="O6" s="39"/>
      <c r="P6" s="39"/>
    </row>
    <row r="7" spans="1:16">
      <c r="A7" s="255"/>
      <c r="B7" s="255"/>
      <c r="C7" s="255"/>
      <c r="D7" s="255"/>
      <c r="E7" s="255"/>
      <c r="F7" s="255"/>
      <c r="G7" s="255"/>
      <c r="H7" s="255"/>
      <c r="I7" s="255"/>
      <c r="J7" s="255"/>
      <c r="K7" s="39"/>
      <c r="L7" s="39"/>
      <c r="M7" s="39"/>
      <c r="N7" s="39"/>
      <c r="O7" s="39"/>
      <c r="P7" s="39"/>
    </row>
    <row r="8" spans="1:16">
      <c r="A8" s="39"/>
      <c r="B8" s="39"/>
      <c r="C8" s="39"/>
      <c r="D8" s="39"/>
      <c r="E8" s="39"/>
      <c r="F8" s="39"/>
      <c r="G8" s="39"/>
      <c r="H8" s="39"/>
      <c r="I8" s="39"/>
      <c r="J8" s="39"/>
      <c r="K8" s="39"/>
      <c r="L8" s="39"/>
      <c r="M8" s="39"/>
      <c r="N8" s="39"/>
      <c r="O8" s="39"/>
      <c r="P8" s="39"/>
    </row>
    <row r="9" spans="1:16">
      <c r="A9" s="39"/>
      <c r="B9" s="39"/>
      <c r="C9" s="39"/>
      <c r="D9" s="39"/>
      <c r="E9" s="39"/>
      <c r="F9" s="39"/>
      <c r="G9" s="39"/>
      <c r="H9" s="39"/>
      <c r="I9" s="39"/>
      <c r="J9" s="39"/>
      <c r="K9" s="39"/>
      <c r="L9" s="39"/>
      <c r="M9" s="39"/>
      <c r="N9" s="39"/>
      <c r="O9" s="39"/>
      <c r="P9" s="39"/>
    </row>
    <row r="10" spans="1:16">
      <c r="A10" s="39"/>
      <c r="B10" s="257" t="s">
        <v>9</v>
      </c>
      <c r="C10" s="258"/>
      <c r="D10" s="258"/>
      <c r="E10" s="258"/>
      <c r="F10" s="258"/>
      <c r="G10" s="258"/>
      <c r="H10" s="258"/>
      <c r="I10" s="259"/>
      <c r="J10" s="39"/>
      <c r="K10" s="39"/>
      <c r="L10" s="39"/>
      <c r="M10" s="39"/>
      <c r="N10" s="39"/>
      <c r="O10" s="39"/>
      <c r="P10" s="39"/>
    </row>
    <row r="11" spans="1:16">
      <c r="A11" s="39"/>
      <c r="B11" s="260"/>
      <c r="C11" s="261"/>
      <c r="D11" s="261"/>
      <c r="E11" s="261"/>
      <c r="F11" s="261"/>
      <c r="G11" s="261"/>
      <c r="H11" s="261"/>
      <c r="I11" s="262"/>
      <c r="J11" s="39"/>
      <c r="K11" s="39"/>
      <c r="L11" s="39"/>
      <c r="M11" s="39"/>
      <c r="N11" s="39"/>
      <c r="O11" s="39"/>
      <c r="P11" s="39"/>
    </row>
    <row r="12" spans="1:16">
      <c r="A12" s="39"/>
      <c r="B12" s="270"/>
      <c r="C12" s="270"/>
      <c r="D12" s="270"/>
      <c r="E12" s="270"/>
      <c r="F12" s="270"/>
      <c r="G12" s="270"/>
      <c r="H12" s="270"/>
      <c r="I12" s="270"/>
      <c r="J12" s="39"/>
      <c r="K12" s="39"/>
      <c r="L12" s="39"/>
      <c r="M12" s="39"/>
      <c r="N12" s="39"/>
      <c r="O12" s="39"/>
      <c r="P12" s="39"/>
    </row>
    <row r="13" spans="1:16">
      <c r="A13" s="39"/>
      <c r="B13" s="270"/>
      <c r="C13" s="270"/>
      <c r="D13" s="270"/>
      <c r="E13" s="270"/>
      <c r="F13" s="270"/>
      <c r="G13" s="270"/>
      <c r="H13" s="270"/>
      <c r="I13" s="270"/>
      <c r="J13" s="39"/>
      <c r="K13" s="39"/>
      <c r="L13" s="39"/>
      <c r="M13" s="39"/>
      <c r="N13" s="39"/>
      <c r="O13" s="39"/>
      <c r="P13" s="39"/>
    </row>
    <row r="14" spans="1:16">
      <c r="A14" s="39"/>
      <c r="B14" s="270"/>
      <c r="C14" s="270"/>
      <c r="D14" s="271" t="s">
        <v>68</v>
      </c>
      <c r="E14" s="272"/>
      <c r="F14" s="271" t="s">
        <v>22</v>
      </c>
      <c r="G14" s="272"/>
      <c r="H14" s="271" t="s">
        <v>69</v>
      </c>
      <c r="I14" s="272"/>
      <c r="J14" s="39"/>
      <c r="K14" s="39"/>
      <c r="L14" s="39"/>
      <c r="M14" s="39"/>
      <c r="N14" s="39"/>
      <c r="O14" s="39"/>
      <c r="P14" s="39"/>
    </row>
    <row r="15" spans="1:16">
      <c r="A15" s="39"/>
      <c r="B15" s="270"/>
      <c r="C15" s="270"/>
      <c r="D15" s="273"/>
      <c r="E15" s="274"/>
      <c r="F15" s="273"/>
      <c r="G15" s="274"/>
      <c r="H15" s="273"/>
      <c r="I15" s="274"/>
      <c r="J15" s="39"/>
      <c r="K15" s="39"/>
      <c r="L15" s="39"/>
      <c r="M15" s="39"/>
      <c r="N15" s="39"/>
      <c r="O15" s="39"/>
      <c r="P15" s="39"/>
    </row>
    <row r="16" spans="1:16">
      <c r="A16" s="39"/>
      <c r="B16" s="264" t="s">
        <v>8</v>
      </c>
      <c r="C16" s="263" t="s">
        <v>66</v>
      </c>
      <c r="D16" s="269" t="str">
        <f>E49</f>
        <v xml:space="preserve">      R7 R8 R9 R10</v>
      </c>
      <c r="E16" s="269"/>
      <c r="F16" s="269" t="str">
        <f>F49</f>
        <v xml:space="preserve">         </v>
      </c>
      <c r="G16" s="269"/>
      <c r="H16" s="267" t="str">
        <f>G49</f>
        <v xml:space="preserve">         </v>
      </c>
      <c r="I16" s="267"/>
      <c r="J16" s="39"/>
      <c r="K16" s="39"/>
      <c r="L16" s="39"/>
      <c r="M16" s="39"/>
      <c r="N16" s="39"/>
      <c r="O16" s="39"/>
      <c r="P16" s="39"/>
    </row>
    <row r="17" spans="1:16">
      <c r="A17" s="39"/>
      <c r="B17" s="265"/>
      <c r="C17" s="263"/>
      <c r="D17" s="269"/>
      <c r="E17" s="269"/>
      <c r="F17" s="269"/>
      <c r="G17" s="269"/>
      <c r="H17" s="267"/>
      <c r="I17" s="267"/>
      <c r="J17" s="39"/>
      <c r="K17" s="39"/>
      <c r="L17" s="39"/>
      <c r="M17" s="39"/>
      <c r="N17" s="39"/>
      <c r="O17" s="39"/>
      <c r="P17" s="39"/>
    </row>
    <row r="18" spans="1:16">
      <c r="A18" s="39"/>
      <c r="B18" s="265"/>
      <c r="C18" s="263"/>
      <c r="D18" s="269"/>
      <c r="E18" s="269"/>
      <c r="F18" s="269"/>
      <c r="G18" s="269"/>
      <c r="H18" s="267"/>
      <c r="I18" s="267"/>
      <c r="J18" s="39"/>
      <c r="K18" s="39"/>
      <c r="L18" s="39"/>
      <c r="M18" s="39"/>
      <c r="N18" s="39"/>
      <c r="O18" s="39"/>
      <c r="P18" s="39"/>
    </row>
    <row r="19" spans="1:16">
      <c r="A19" s="39"/>
      <c r="B19" s="265"/>
      <c r="C19" s="263"/>
      <c r="D19" s="269"/>
      <c r="E19" s="269"/>
      <c r="F19" s="269"/>
      <c r="G19" s="269"/>
      <c r="H19" s="267"/>
      <c r="I19" s="267"/>
      <c r="J19" s="39"/>
      <c r="K19" s="39"/>
      <c r="L19" s="39"/>
      <c r="M19" s="39"/>
      <c r="N19" s="39"/>
      <c r="O19" s="39"/>
      <c r="P19" s="39"/>
    </row>
    <row r="20" spans="1:16">
      <c r="A20" s="39"/>
      <c r="B20" s="265"/>
      <c r="C20" s="263"/>
      <c r="D20" s="269"/>
      <c r="E20" s="269"/>
      <c r="F20" s="269"/>
      <c r="G20" s="269"/>
      <c r="H20" s="267"/>
      <c r="I20" s="267"/>
      <c r="J20" s="39"/>
      <c r="K20" s="39"/>
      <c r="L20" s="39"/>
      <c r="M20" s="39"/>
      <c r="N20" s="39"/>
      <c r="O20" s="39"/>
      <c r="P20" s="39"/>
    </row>
    <row r="21" spans="1:16">
      <c r="A21" s="39"/>
      <c r="B21" s="265"/>
      <c r="C21" s="263" t="s">
        <v>67</v>
      </c>
      <c r="D21" s="269" t="str">
        <f>H49</f>
        <v xml:space="preserve">         </v>
      </c>
      <c r="E21" s="269"/>
      <c r="F21" s="267" t="str">
        <f>I49</f>
        <v xml:space="preserve">         </v>
      </c>
      <c r="G21" s="267"/>
      <c r="H21" s="268" t="str">
        <f>J49</f>
        <v xml:space="preserve">         </v>
      </c>
      <c r="I21" s="268"/>
      <c r="J21" s="39"/>
      <c r="K21" s="39"/>
      <c r="L21" s="39"/>
      <c r="M21" s="39"/>
      <c r="N21" s="39"/>
      <c r="O21" s="39"/>
      <c r="P21" s="39"/>
    </row>
    <row r="22" spans="1:16">
      <c r="A22" s="39"/>
      <c r="B22" s="265"/>
      <c r="C22" s="263"/>
      <c r="D22" s="269"/>
      <c r="E22" s="269"/>
      <c r="F22" s="267"/>
      <c r="G22" s="267"/>
      <c r="H22" s="268"/>
      <c r="I22" s="268"/>
      <c r="J22" s="39"/>
      <c r="K22" s="39"/>
      <c r="L22" s="39"/>
      <c r="M22" s="39"/>
      <c r="N22" s="39"/>
      <c r="O22" s="39"/>
      <c r="P22" s="39"/>
    </row>
    <row r="23" spans="1:16">
      <c r="A23" s="39"/>
      <c r="B23" s="265"/>
      <c r="C23" s="263"/>
      <c r="D23" s="269"/>
      <c r="E23" s="269"/>
      <c r="F23" s="267"/>
      <c r="G23" s="267"/>
      <c r="H23" s="268"/>
      <c r="I23" s="268"/>
      <c r="J23" s="39"/>
      <c r="K23" s="39"/>
      <c r="L23" s="39"/>
      <c r="M23" s="39"/>
      <c r="N23" s="39"/>
      <c r="O23" s="39"/>
      <c r="P23" s="39"/>
    </row>
    <row r="24" spans="1:16">
      <c r="A24" s="39"/>
      <c r="B24" s="265"/>
      <c r="C24" s="263"/>
      <c r="D24" s="269"/>
      <c r="E24" s="269"/>
      <c r="F24" s="267"/>
      <c r="G24" s="267"/>
      <c r="H24" s="268"/>
      <c r="I24" s="268"/>
      <c r="J24" s="39"/>
      <c r="K24" s="39"/>
      <c r="L24" s="39"/>
      <c r="M24" s="39"/>
      <c r="N24" s="39"/>
      <c r="O24" s="39"/>
      <c r="P24" s="39"/>
    </row>
    <row r="25" spans="1:16">
      <c r="A25" s="39"/>
      <c r="B25" s="265"/>
      <c r="C25" s="263"/>
      <c r="D25" s="269"/>
      <c r="E25" s="269"/>
      <c r="F25" s="267"/>
      <c r="G25" s="267"/>
      <c r="H25" s="268"/>
      <c r="I25" s="268"/>
      <c r="J25" s="39"/>
      <c r="K25" s="39"/>
      <c r="L25" s="39"/>
      <c r="M25" s="39"/>
      <c r="N25" s="39"/>
      <c r="O25" s="39"/>
      <c r="P25" s="39"/>
    </row>
    <row r="26" spans="1:16">
      <c r="A26" s="39"/>
      <c r="B26" s="265"/>
      <c r="C26" s="263" t="s">
        <v>36</v>
      </c>
      <c r="D26" s="267" t="str">
        <f>K49</f>
        <v xml:space="preserve">         </v>
      </c>
      <c r="E26" s="267"/>
      <c r="F26" s="268" t="str">
        <f>L49</f>
        <v xml:space="preserve">         </v>
      </c>
      <c r="G26" s="268"/>
      <c r="H26" s="268" t="str">
        <f>M49</f>
        <v xml:space="preserve"> R2 R3   R6    </v>
      </c>
      <c r="I26" s="268"/>
      <c r="J26" s="39"/>
      <c r="K26" s="39"/>
      <c r="L26" s="39"/>
      <c r="M26" s="39"/>
      <c r="N26" s="39"/>
      <c r="O26" s="39"/>
      <c r="P26" s="39"/>
    </row>
    <row r="27" spans="1:16">
      <c r="A27" s="39"/>
      <c r="B27" s="265"/>
      <c r="C27" s="263"/>
      <c r="D27" s="267"/>
      <c r="E27" s="267"/>
      <c r="F27" s="268"/>
      <c r="G27" s="268"/>
      <c r="H27" s="268"/>
      <c r="I27" s="268"/>
      <c r="J27" s="39"/>
      <c r="K27" s="39"/>
      <c r="L27" s="39"/>
      <c r="M27" s="39"/>
      <c r="N27" s="39"/>
      <c r="O27" s="39"/>
      <c r="P27" s="39"/>
    </row>
    <row r="28" spans="1:16">
      <c r="A28" s="39"/>
      <c r="B28" s="265"/>
      <c r="C28" s="263"/>
      <c r="D28" s="267"/>
      <c r="E28" s="267"/>
      <c r="F28" s="268"/>
      <c r="G28" s="268"/>
      <c r="H28" s="268"/>
      <c r="I28" s="268"/>
      <c r="J28" s="39"/>
      <c r="K28" s="39"/>
      <c r="L28" s="39"/>
      <c r="M28" s="39"/>
      <c r="N28" s="39"/>
      <c r="O28" s="39"/>
      <c r="P28" s="39"/>
    </row>
    <row r="29" spans="1:16">
      <c r="A29" s="39"/>
      <c r="B29" s="265"/>
      <c r="C29" s="263"/>
      <c r="D29" s="267"/>
      <c r="E29" s="267"/>
      <c r="F29" s="268"/>
      <c r="G29" s="268"/>
      <c r="H29" s="268"/>
      <c r="I29" s="268"/>
      <c r="J29" s="39"/>
      <c r="K29" s="39"/>
      <c r="L29" s="39"/>
      <c r="M29" s="39"/>
      <c r="N29" s="39"/>
      <c r="O29" s="39"/>
      <c r="P29" s="39"/>
    </row>
    <row r="30" spans="1:16">
      <c r="A30" s="39"/>
      <c r="B30" s="266"/>
      <c r="C30" s="263"/>
      <c r="D30" s="267"/>
      <c r="E30" s="267"/>
      <c r="F30" s="268"/>
      <c r="G30" s="268"/>
      <c r="H30" s="268"/>
      <c r="I30" s="268"/>
      <c r="J30" s="39"/>
      <c r="K30" s="39"/>
      <c r="L30" s="39"/>
      <c r="M30" s="39"/>
      <c r="N30" s="39"/>
      <c r="O30" s="39"/>
      <c r="P30" s="39"/>
    </row>
    <row r="31" spans="1:16">
      <c r="A31" s="39"/>
      <c r="B31" s="39"/>
      <c r="C31" s="39"/>
      <c r="D31" s="39"/>
      <c r="E31" s="39"/>
      <c r="F31" s="39"/>
      <c r="G31" s="39"/>
      <c r="H31" s="39"/>
      <c r="I31" s="39"/>
      <c r="J31" s="39"/>
      <c r="K31" s="39"/>
      <c r="L31" s="39"/>
      <c r="M31" s="39"/>
      <c r="N31" s="39"/>
      <c r="O31" s="39"/>
      <c r="P31" s="39"/>
    </row>
    <row r="32" spans="1:16">
      <c r="A32" s="39"/>
      <c r="B32" s="39"/>
      <c r="C32" s="39"/>
      <c r="D32" s="39"/>
      <c r="E32" s="39"/>
      <c r="F32" s="39"/>
      <c r="G32" s="39"/>
      <c r="H32" s="39"/>
      <c r="I32" s="39"/>
      <c r="J32" s="39"/>
      <c r="K32" s="39"/>
      <c r="L32" s="39"/>
      <c r="M32" s="39"/>
      <c r="N32" s="39"/>
      <c r="O32" s="39"/>
      <c r="P32" s="39"/>
    </row>
    <row r="33" spans="1:16">
      <c r="A33" s="39"/>
      <c r="B33" s="39"/>
      <c r="C33" s="39"/>
      <c r="D33" s="39"/>
      <c r="E33" s="39"/>
      <c r="F33" s="39"/>
      <c r="G33" s="39"/>
      <c r="H33" s="75"/>
      <c r="I33" s="78" t="s">
        <v>117</v>
      </c>
      <c r="J33" s="39"/>
      <c r="K33" s="39"/>
      <c r="L33" s="39"/>
      <c r="M33" s="39"/>
      <c r="N33" s="39"/>
      <c r="O33" s="39"/>
      <c r="P33" s="39"/>
    </row>
    <row r="34" spans="1:16">
      <c r="A34" s="39"/>
      <c r="B34" s="39"/>
      <c r="C34" s="39"/>
      <c r="D34" s="39"/>
      <c r="E34" s="39"/>
      <c r="F34" s="39"/>
      <c r="G34" s="39"/>
      <c r="H34" s="77"/>
      <c r="I34" s="78" t="s">
        <v>118</v>
      </c>
      <c r="J34" s="39"/>
      <c r="K34" s="39"/>
      <c r="L34" s="39"/>
      <c r="M34" s="39"/>
      <c r="N34" s="39"/>
      <c r="O34" s="39"/>
      <c r="P34" s="39"/>
    </row>
    <row r="35" spans="1:16">
      <c r="A35" s="39"/>
      <c r="B35" s="39"/>
      <c r="C35" s="39"/>
      <c r="D35" s="39"/>
      <c r="E35" s="39"/>
      <c r="F35" s="39"/>
      <c r="G35" s="39"/>
      <c r="H35" s="76"/>
      <c r="I35" s="78" t="s">
        <v>119</v>
      </c>
      <c r="J35" s="39"/>
      <c r="K35" s="39"/>
      <c r="L35" s="39"/>
      <c r="M35" s="39"/>
      <c r="N35" s="39"/>
      <c r="O35" s="39"/>
      <c r="P35" s="39"/>
    </row>
    <row r="36" spans="1:16">
      <c r="A36" s="39"/>
      <c r="B36" s="39"/>
      <c r="C36" s="39"/>
      <c r="D36" s="39"/>
      <c r="E36" s="39"/>
      <c r="F36" s="39"/>
      <c r="G36" s="39"/>
      <c r="H36" s="46"/>
      <c r="I36" s="78"/>
      <c r="J36" s="39"/>
      <c r="K36" s="39"/>
      <c r="L36" s="39"/>
      <c r="M36" s="39"/>
      <c r="N36" s="39"/>
      <c r="O36" s="39"/>
      <c r="P36" s="39"/>
    </row>
    <row r="37" spans="1:16">
      <c r="A37" s="39"/>
      <c r="B37" s="39"/>
      <c r="C37" s="39"/>
      <c r="D37" s="39"/>
      <c r="E37" s="39"/>
      <c r="F37" s="39"/>
      <c r="G37" s="39"/>
      <c r="H37" s="46"/>
      <c r="I37" s="78"/>
      <c r="J37" s="39"/>
      <c r="K37" s="39"/>
      <c r="L37" s="39"/>
      <c r="M37" s="39"/>
      <c r="N37" s="39"/>
      <c r="O37" s="39"/>
      <c r="P37" s="39"/>
    </row>
    <row r="38" spans="1:16" ht="25.5" hidden="1">
      <c r="A38" s="74"/>
      <c r="B38" s="74" t="s">
        <v>73</v>
      </c>
      <c r="C38" s="79" t="s">
        <v>102</v>
      </c>
      <c r="D38" s="79" t="s">
        <v>101</v>
      </c>
      <c r="E38" s="80" t="s">
        <v>120</v>
      </c>
      <c r="F38" s="80" t="s">
        <v>121</v>
      </c>
      <c r="G38" s="80" t="s">
        <v>122</v>
      </c>
      <c r="H38" s="80" t="s">
        <v>123</v>
      </c>
      <c r="I38" s="80" t="s">
        <v>124</v>
      </c>
      <c r="J38" s="80" t="s">
        <v>125</v>
      </c>
      <c r="K38" s="80" t="s">
        <v>126</v>
      </c>
      <c r="L38" s="80" t="s">
        <v>127</v>
      </c>
      <c r="M38" s="80" t="s">
        <v>128</v>
      </c>
      <c r="N38" s="81"/>
      <c r="O38" s="81"/>
      <c r="P38" s="39"/>
    </row>
    <row r="39" spans="1:16" hidden="1">
      <c r="A39" s="74"/>
      <c r="B39" s="74" t="str">
        <f>'PLE-PIN-F001'!B19</f>
        <v>R1</v>
      </c>
      <c r="C39" s="74">
        <f>'PLE-PIN-F001'!J19</f>
        <v>3</v>
      </c>
      <c r="D39" s="74">
        <f>'PLE-PIN-F001'!L19</f>
        <v>4</v>
      </c>
      <c r="E39" s="82" t="str">
        <f>IF(AND($C$39=1,$D$39=1),"R1","")</f>
        <v/>
      </c>
      <c r="F39" s="82" t="str">
        <f>IF(AND($C$39=1,$D$39=2),"R1","")</f>
        <v/>
      </c>
      <c r="G39" s="82" t="str">
        <f>IF(AND($C$39=1,$D$39=3),"R1","")</f>
        <v/>
      </c>
      <c r="H39" s="82" t="str">
        <f>IF(AND($C$39=2,$D$39=1),"R1","")</f>
        <v/>
      </c>
      <c r="I39" s="82" t="str">
        <f>IF(AND($C$39=2,$D$39=2),"R1","")</f>
        <v/>
      </c>
      <c r="J39" s="82" t="str">
        <f>IF(AND($C$39=2,$D$39=3),"R1","")</f>
        <v/>
      </c>
      <c r="K39" s="82" t="str">
        <f>IF(AND($C$39=3,$D$39=1),"R1","")</f>
        <v/>
      </c>
      <c r="L39" s="82" t="str">
        <f>IF(AND($C$39=3,$D$39=2),"R1","")</f>
        <v/>
      </c>
      <c r="M39" s="82" t="str">
        <f>IF(AND($C$39=3,$D$39=3),"R1","")</f>
        <v/>
      </c>
      <c r="N39" s="46"/>
      <c r="O39" s="46"/>
      <c r="P39" s="39"/>
    </row>
    <row r="40" spans="1:16" hidden="1">
      <c r="A40" s="74"/>
      <c r="B40" s="74" t="str">
        <f>'PLE-PIN-F001'!B20</f>
        <v>R2</v>
      </c>
      <c r="C40" s="74">
        <f>'PLE-PIN-F001'!J20</f>
        <v>3</v>
      </c>
      <c r="D40" s="74">
        <f>'PLE-PIN-F001'!L20</f>
        <v>3</v>
      </c>
      <c r="E40" s="82" t="str">
        <f>IF(AND($C$40=1,$D$40=1),"R2","")</f>
        <v/>
      </c>
      <c r="F40" s="82" t="str">
        <f>IF(AND($C$40=1,$D$40=2),"R2","")</f>
        <v/>
      </c>
      <c r="G40" s="82" t="str">
        <f>IF(AND($C$40=1,$D$40=3),"R2","")</f>
        <v/>
      </c>
      <c r="H40" s="82" t="str">
        <f>IF(AND($C$40=2,$D$40=1),"R2","")</f>
        <v/>
      </c>
      <c r="I40" s="82" t="str">
        <f>IF(AND($C$40=2,$D$40=2),"R2","")</f>
        <v/>
      </c>
      <c r="J40" s="82" t="str">
        <f>IF(AND($C$40=2,$D$40=3),"R2","")</f>
        <v/>
      </c>
      <c r="K40" s="82" t="str">
        <f>IF(AND($C$40=3,$D$40=1),"R2","")</f>
        <v/>
      </c>
      <c r="L40" s="82" t="str">
        <f>IF(AND($C$40=3,$D$40=2),"R2","")</f>
        <v/>
      </c>
      <c r="M40" s="82" t="str">
        <f>IF(AND($C$40=3,$D$40=3),"R2","")</f>
        <v>R2</v>
      </c>
      <c r="N40" s="46"/>
      <c r="O40" s="46"/>
      <c r="P40" s="39"/>
    </row>
    <row r="41" spans="1:16" hidden="1">
      <c r="A41" s="74"/>
      <c r="B41" s="74" t="str">
        <f>'PLE-PIN-F001'!B21</f>
        <v>R3</v>
      </c>
      <c r="C41" s="74">
        <f>'PLE-PIN-F001'!J21</f>
        <v>3</v>
      </c>
      <c r="D41" s="74">
        <f>'PLE-PIN-F001'!L21</f>
        <v>3</v>
      </c>
      <c r="E41" s="82" t="str">
        <f>IF(AND($C$41=1,$D$41=1),"R3","")</f>
        <v/>
      </c>
      <c r="F41" s="82" t="str">
        <f>IF(AND($C$41=1,$D$41=2),"R2","")</f>
        <v/>
      </c>
      <c r="G41" s="82" t="str">
        <f>IF(AND($C$41=1,$D$41=3),"R3","")</f>
        <v/>
      </c>
      <c r="H41" s="82" t="str">
        <f>IF(AND($C$41=2,$D$41=1),"R3","")</f>
        <v/>
      </c>
      <c r="I41" s="82" t="str">
        <f>IF(AND($C$41=2,$D$41=2),"R3","")</f>
        <v/>
      </c>
      <c r="J41" s="82" t="str">
        <f>IF(AND($C$41=2,$D$41=3),"R3","")</f>
        <v/>
      </c>
      <c r="K41" s="82" t="str">
        <f>IF(AND($C$41=3,$D$41=1),"R3","")</f>
        <v/>
      </c>
      <c r="L41" s="82" t="str">
        <f>IF(AND($C$41=3,$D$41=2),"R3","")</f>
        <v/>
      </c>
      <c r="M41" s="82" t="str">
        <f>IF(AND($C$41=3,$D$41=3),"R3","")</f>
        <v>R3</v>
      </c>
      <c r="N41" s="46"/>
      <c r="O41" s="46"/>
      <c r="P41" s="39"/>
    </row>
    <row r="42" spans="1:16" hidden="1">
      <c r="A42" s="74"/>
      <c r="B42" s="74" t="str">
        <f>'PLE-PIN-F001'!B22</f>
        <v>R4</v>
      </c>
      <c r="C42" s="74">
        <f>'PLE-PIN-F001'!J22</f>
        <v>3</v>
      </c>
      <c r="D42" s="74">
        <f>'PLE-PIN-F001'!L22</f>
        <v>4</v>
      </c>
      <c r="E42" s="82" t="str">
        <f>IF(AND($C$42=1,$D$42=1),"R4","")</f>
        <v/>
      </c>
      <c r="F42" s="82" t="str">
        <f>IF(AND($C$42=1,$D$42=2),"R4","")</f>
        <v/>
      </c>
      <c r="G42" s="82" t="str">
        <f>IF(AND($C$42=1,$D$42=3),"R4","")</f>
        <v/>
      </c>
      <c r="H42" s="82" t="str">
        <f>IF(AND($C$42=2,$D$42=1),"R4","")</f>
        <v/>
      </c>
      <c r="I42" s="82" t="str">
        <f>IF(AND($C$42=2,$D$42=2),"R4","")</f>
        <v/>
      </c>
      <c r="J42" s="82" t="str">
        <f>IF(AND($C$42=2,$D$42=3),"R4","")</f>
        <v/>
      </c>
      <c r="K42" s="82" t="str">
        <f>IF(AND($C$42=3,$D$42=1),"R4","")</f>
        <v/>
      </c>
      <c r="L42" s="82" t="str">
        <f>IF(AND($C$42=3,$D$42=2),"R4","")</f>
        <v/>
      </c>
      <c r="M42" s="82" t="str">
        <f>IF(AND($C$42=3,$D$42=3),"R4","")</f>
        <v/>
      </c>
      <c r="N42" s="46"/>
      <c r="O42" s="46"/>
      <c r="P42" s="39"/>
    </row>
    <row r="43" spans="1:16" hidden="1">
      <c r="A43" s="74"/>
      <c r="B43" s="74" t="str">
        <f>'PLE-PIN-F001'!B23</f>
        <v>R5</v>
      </c>
      <c r="C43" s="74">
        <f>'PLE-PIN-F001'!J23</f>
        <v>3</v>
      </c>
      <c r="D43" s="74">
        <f>'PLE-PIN-F001'!L23</f>
        <v>4</v>
      </c>
      <c r="E43" s="82" t="str">
        <f>IF(AND($C$43=1,$D$43=1),"R5","")</f>
        <v/>
      </c>
      <c r="F43" s="82" t="str">
        <f>IF(AND($C$43=1,$D$43=2),"R5","")</f>
        <v/>
      </c>
      <c r="G43" s="82" t="str">
        <f>IF(AND($C$43=1,$D$43=3),"R5","")</f>
        <v/>
      </c>
      <c r="H43" s="82" t="str">
        <f>IF(AND($C$43=2,$D$43=1),"R5","")</f>
        <v/>
      </c>
      <c r="I43" s="82" t="str">
        <f>IF(AND($C$43=2,$D$43=2),"R5","")</f>
        <v/>
      </c>
      <c r="J43" s="82" t="str">
        <f>IF(AND($C$43=2,$D$43=3),"R5","")</f>
        <v/>
      </c>
      <c r="K43" s="82" t="str">
        <f>IF(AND($C$43=3,$D$43=1),"R5","")</f>
        <v/>
      </c>
      <c r="L43" s="82" t="str">
        <f>IF(AND($C$43=3,$D$43=2),"R5","")</f>
        <v/>
      </c>
      <c r="M43" s="82" t="str">
        <f>IF(AND($C$43=3,$D$43=3),"R5","")</f>
        <v/>
      </c>
      <c r="N43" s="46"/>
      <c r="O43" s="46"/>
      <c r="P43" s="39"/>
    </row>
    <row r="44" spans="1:16" hidden="1">
      <c r="A44" s="74"/>
      <c r="B44" s="74" t="str">
        <f>'PLE-PIN-F001'!B24</f>
        <v>R6</v>
      </c>
      <c r="C44" s="74">
        <f>'PLE-PIN-F001'!J24</f>
        <v>3</v>
      </c>
      <c r="D44" s="74">
        <f>'PLE-PIN-F001'!L24</f>
        <v>3</v>
      </c>
      <c r="E44" s="82" t="str">
        <f>IF(AND($C$44=1,$D$44=1),"R6","")</f>
        <v/>
      </c>
      <c r="F44" s="82" t="str">
        <f>IF(AND($C$44=1,$D$44=2),"R6","")</f>
        <v/>
      </c>
      <c r="G44" s="82" t="str">
        <f>IF(AND($C$44=1,$D$44=3),"R6","")</f>
        <v/>
      </c>
      <c r="H44" s="82" t="str">
        <f>IF(AND($C$44=2,$D$44=1),"R6","")</f>
        <v/>
      </c>
      <c r="I44" s="82" t="str">
        <f>IF(AND($C$44=2,$D$44=2),"R6","")</f>
        <v/>
      </c>
      <c r="J44" s="82" t="str">
        <f>IF(AND($C$44=2,$D$44=3),"R6","")</f>
        <v/>
      </c>
      <c r="K44" s="82" t="str">
        <f>IF(AND($C$44=3,$D$44=1),"R6","")</f>
        <v/>
      </c>
      <c r="L44" s="82" t="str">
        <f>IF(AND($C$44=3,$D$44=2),"R6","")</f>
        <v/>
      </c>
      <c r="M44" s="82" t="str">
        <f>IF(AND($C$44=3,$D$44=3),"R6","")</f>
        <v>R6</v>
      </c>
      <c r="N44" s="46"/>
      <c r="O44" s="46"/>
      <c r="P44" s="39"/>
    </row>
    <row r="45" spans="1:16" hidden="1">
      <c r="A45" s="74"/>
      <c r="B45" s="74" t="str">
        <f>'PLE-PIN-F001'!B25</f>
        <v>R7</v>
      </c>
      <c r="C45" s="74">
        <f>'PLE-PIN-F001'!J25</f>
        <v>1</v>
      </c>
      <c r="D45" s="74">
        <f>'PLE-PIN-F001'!L25</f>
        <v>1</v>
      </c>
      <c r="E45" s="82" t="str">
        <f>IF(AND($C$45=1,$D$45=1),"R7","")</f>
        <v>R7</v>
      </c>
      <c r="F45" s="82" t="str">
        <f>IF(AND($C$45=1,$D$45=2),"R7","")</f>
        <v/>
      </c>
      <c r="G45" s="82" t="str">
        <f>IF(AND($C$45=1,$D$45=3),"R7","")</f>
        <v/>
      </c>
      <c r="H45" s="82" t="str">
        <f>IF(AND($C$45=2,$D$45=1),"R7","")</f>
        <v/>
      </c>
      <c r="I45" s="82" t="str">
        <f>IF(AND($C$45=2,$D$45=2),"R7","")</f>
        <v/>
      </c>
      <c r="J45" s="82" t="str">
        <f>IF(AND($C$45=2,$D$45=3),"R7","")</f>
        <v/>
      </c>
      <c r="K45" s="82" t="str">
        <f>IF(AND($C$45=3,$D$45=1),"R7","")</f>
        <v/>
      </c>
      <c r="L45" s="82" t="str">
        <f>IF(AND($C$45=3,$D$45=2),"R7","")</f>
        <v/>
      </c>
      <c r="M45" s="82" t="str">
        <f>IF(AND($C$45=3,$D$45=3),"R7","")</f>
        <v/>
      </c>
      <c r="N45" s="46"/>
      <c r="O45" s="46"/>
      <c r="P45" s="39"/>
    </row>
    <row r="46" spans="1:16" hidden="1">
      <c r="A46" s="74"/>
      <c r="B46" s="74" t="str">
        <f>'PLE-PIN-F001'!B26</f>
        <v>R8</v>
      </c>
      <c r="C46" s="74">
        <f>'PLE-PIN-F001'!J26</f>
        <v>1</v>
      </c>
      <c r="D46" s="74">
        <f>'PLE-PIN-F001'!L26</f>
        <v>1</v>
      </c>
      <c r="E46" s="82" t="str">
        <f>IF(AND($C$46=1,$D$46=1),"R8","")</f>
        <v>R8</v>
      </c>
      <c r="F46" s="82" t="str">
        <f>IF(AND($C$46=1,$D$46=2),"R8","")</f>
        <v/>
      </c>
      <c r="G46" s="82" t="str">
        <f>IF(AND($C$46=1,$D$46=3),"R8","")</f>
        <v/>
      </c>
      <c r="H46" s="82" t="str">
        <f>IF(AND($C$46=2,$D$46=1),"R8","")</f>
        <v/>
      </c>
      <c r="I46" s="82" t="str">
        <f>IF(AND($C$46=2,$D$46=2),"R8","")</f>
        <v/>
      </c>
      <c r="J46" s="82" t="str">
        <f>IF(AND($C$46=2,$D$46=3),"R8","")</f>
        <v/>
      </c>
      <c r="K46" s="82" t="str">
        <f>IF(AND($C$46=3,$D$46=1),"R8","")</f>
        <v/>
      </c>
      <c r="L46" s="82" t="str">
        <f>IF(AND($C$46=3,$D$46=2),"R8","")</f>
        <v/>
      </c>
      <c r="M46" s="82" t="str">
        <f>IF(AND($C$46=3,$D$46=3),"R8","")</f>
        <v/>
      </c>
      <c r="N46" s="46"/>
      <c r="O46" s="46"/>
      <c r="P46" s="39"/>
    </row>
    <row r="47" spans="1:16" hidden="1">
      <c r="A47" s="74"/>
      <c r="B47" s="74" t="str">
        <f>'PLE-PIN-F001'!B27</f>
        <v>R9</v>
      </c>
      <c r="C47" s="74">
        <f>'PLE-PIN-F001'!J27</f>
        <v>1</v>
      </c>
      <c r="D47" s="74">
        <f>'PLE-PIN-F001'!L27</f>
        <v>1</v>
      </c>
      <c r="E47" s="82" t="str">
        <f>IF(AND($C$47=1,$D$47=1),"R9","")</f>
        <v>R9</v>
      </c>
      <c r="F47" s="82" t="str">
        <f>IF(AND($C$47=1,$D$47=2),"R9","")</f>
        <v/>
      </c>
      <c r="G47" s="82" t="str">
        <f>IF(AND($C$47=1,$D$47=3),"R9","")</f>
        <v/>
      </c>
      <c r="H47" s="82" t="str">
        <f>IF(AND($C$47=2,$D$47=1),"R9","")</f>
        <v/>
      </c>
      <c r="I47" s="82" t="str">
        <f>IF(AND($C$47=2,$D$47=2),"R9","")</f>
        <v/>
      </c>
      <c r="J47" s="82" t="str">
        <f>IF(AND($C$47=2,$D$47=3),"R9","")</f>
        <v/>
      </c>
      <c r="K47" s="82" t="str">
        <f>IF(AND($C$47=3,$D$47=1),"R9","")</f>
        <v/>
      </c>
      <c r="L47" s="82" t="str">
        <f>IF(AND($C$47=3,$D$47=2),"R9","")</f>
        <v/>
      </c>
      <c r="M47" s="82" t="str">
        <f>IF(AND($C$47=3,$D$47=3),"R9","")</f>
        <v/>
      </c>
      <c r="N47" s="46"/>
      <c r="O47" s="46"/>
      <c r="P47" s="39"/>
    </row>
    <row r="48" spans="1:16" hidden="1">
      <c r="A48" s="74"/>
      <c r="B48" s="74" t="str">
        <f>'PLE-PIN-F001'!B28</f>
        <v>R10</v>
      </c>
      <c r="C48" s="74">
        <f>'PLE-PIN-F001'!J28</f>
        <v>1</v>
      </c>
      <c r="D48" s="74">
        <f>'PLE-PIN-F001'!L28</f>
        <v>1</v>
      </c>
      <c r="E48" s="82" t="str">
        <f>IF(AND($C$48=1,$D$48=1),"R10","")</f>
        <v>R10</v>
      </c>
      <c r="F48" s="82" t="str">
        <f>IF(AND($C$48=1,$D$48=2),"R10","")</f>
        <v/>
      </c>
      <c r="G48" s="82" t="str">
        <f>IF(AND($C$48=1,$D$48=3),"R10","")</f>
        <v/>
      </c>
      <c r="H48" s="82" t="str">
        <f>IF(AND($C$48=2,$D$48=1),"R10","")</f>
        <v/>
      </c>
      <c r="I48" s="82" t="str">
        <f>IF(AND($C$48=2,$D$48=2),"R10","")</f>
        <v/>
      </c>
      <c r="J48" s="82" t="str">
        <f>IF(AND($C$48=2,$D$48=3),"R10","")</f>
        <v/>
      </c>
      <c r="K48" s="82" t="str">
        <f>IF(AND($C$48=3,$D$48=1),"R10","")</f>
        <v/>
      </c>
      <c r="L48" s="82" t="str">
        <f>IF(AND($C$48=3,$D$48=2),"R10","")</f>
        <v/>
      </c>
      <c r="M48" s="82" t="str">
        <f>IF(AND($C$48=3,$D$48=3),"R10","")</f>
        <v/>
      </c>
      <c r="N48" s="46"/>
      <c r="O48" s="46"/>
      <c r="P48" s="39"/>
    </row>
    <row r="49" spans="1:16" ht="25.5" hidden="1">
      <c r="A49" s="74"/>
      <c r="B49" s="74"/>
      <c r="C49" s="74"/>
      <c r="D49" s="74"/>
      <c r="E49" s="80" t="str">
        <f>CONCATENATE(E39," ",E40," ",E41," ",E42," ",E43," ",E44," ",E45," ",E46," ",E47," ",E48)</f>
        <v xml:space="preserve">      R7 R8 R9 R10</v>
      </c>
      <c r="F49" s="80" t="str">
        <f t="shared" ref="F49:M49" si="0">CONCATENATE(F39," ",F40," ",F41," ",F42," ",F43," ",F44," ",F45," ",F46," ",F47," ",F48)</f>
        <v xml:space="preserve">         </v>
      </c>
      <c r="G49" s="80" t="str">
        <f t="shared" si="0"/>
        <v xml:space="preserve">         </v>
      </c>
      <c r="H49" s="80" t="str">
        <f t="shared" si="0"/>
        <v xml:space="preserve">         </v>
      </c>
      <c r="I49" s="80" t="str">
        <f t="shared" si="0"/>
        <v xml:space="preserve">         </v>
      </c>
      <c r="J49" s="80" t="str">
        <f t="shared" si="0"/>
        <v xml:space="preserve">         </v>
      </c>
      <c r="K49" s="80" t="str">
        <f t="shared" si="0"/>
        <v xml:space="preserve">         </v>
      </c>
      <c r="L49" s="80" t="str">
        <f t="shared" si="0"/>
        <v xml:space="preserve">         </v>
      </c>
      <c r="M49" s="80" t="str">
        <f t="shared" si="0"/>
        <v xml:space="preserve"> R2 R3   R6    </v>
      </c>
      <c r="N49" s="39"/>
      <c r="O49" s="39"/>
      <c r="P49" s="39"/>
    </row>
    <row r="50" spans="1:16">
      <c r="A50" s="74"/>
      <c r="B50" s="74"/>
      <c r="C50" s="74"/>
      <c r="D50" s="74"/>
      <c r="E50" s="74"/>
      <c r="F50" s="74"/>
      <c r="G50" s="39"/>
      <c r="H50" s="39"/>
      <c r="I50" s="39"/>
      <c r="J50" s="39"/>
      <c r="K50" s="39"/>
      <c r="L50" s="39"/>
      <c r="M50" s="39"/>
      <c r="N50" s="39"/>
      <c r="O50" s="39"/>
      <c r="P50" s="39"/>
    </row>
    <row r="51" spans="1:16">
      <c r="A51" s="74"/>
      <c r="B51" s="74"/>
      <c r="C51" s="74"/>
      <c r="D51" s="74"/>
      <c r="E51" s="74"/>
      <c r="F51" s="74"/>
      <c r="G51" s="39"/>
      <c r="H51" s="39"/>
      <c r="I51" s="39"/>
      <c r="J51" s="39"/>
      <c r="K51" s="39"/>
      <c r="L51" s="39"/>
      <c r="M51" s="39"/>
      <c r="N51" s="39"/>
      <c r="O51" s="39"/>
      <c r="P51" s="39"/>
    </row>
    <row r="52" spans="1:16">
      <c r="A52" s="74"/>
      <c r="B52" s="74"/>
      <c r="C52" s="74"/>
      <c r="D52" s="74"/>
      <c r="E52" s="74"/>
      <c r="F52" s="74"/>
      <c r="G52" s="39"/>
      <c r="H52" s="39"/>
      <c r="I52" s="39"/>
      <c r="J52" s="39"/>
      <c r="K52" s="39"/>
      <c r="L52" s="39"/>
      <c r="M52" s="39"/>
      <c r="N52" s="39"/>
      <c r="O52" s="39"/>
      <c r="P52" s="39"/>
    </row>
    <row r="53" spans="1:16">
      <c r="A53" s="39"/>
      <c r="B53" s="39"/>
      <c r="C53" s="39"/>
      <c r="D53" s="39"/>
      <c r="E53" s="39"/>
      <c r="F53" s="39"/>
      <c r="G53" s="39"/>
      <c r="H53" s="39"/>
      <c r="I53" s="39"/>
      <c r="J53" s="39"/>
      <c r="K53" s="39"/>
      <c r="L53" s="39"/>
      <c r="M53" s="39"/>
      <c r="N53" s="39"/>
      <c r="O53" s="39"/>
      <c r="P53" s="39"/>
    </row>
    <row r="54" spans="1:16">
      <c r="A54" s="39"/>
      <c r="B54" s="39"/>
      <c r="C54" s="39"/>
      <c r="D54" s="39"/>
      <c r="E54" s="39"/>
      <c r="F54" s="39"/>
      <c r="G54" s="39"/>
      <c r="H54" s="39"/>
      <c r="I54" s="39"/>
      <c r="J54" s="39"/>
      <c r="K54" s="39"/>
      <c r="L54" s="39"/>
      <c r="M54" s="39"/>
      <c r="N54" s="39"/>
      <c r="O54" s="39"/>
      <c r="P54" s="39"/>
    </row>
    <row r="55" spans="1:16">
      <c r="A55" s="39"/>
      <c r="B55" s="39"/>
      <c r="C55" s="39"/>
      <c r="D55" s="39"/>
      <c r="E55" s="39"/>
      <c r="F55" s="39"/>
      <c r="G55" s="39"/>
      <c r="H55" s="39"/>
      <c r="I55" s="39"/>
      <c r="J55" s="39"/>
      <c r="K55" s="39"/>
      <c r="L55" s="39"/>
      <c r="M55" s="39"/>
      <c r="N55" s="39"/>
      <c r="O55" s="39"/>
      <c r="P55" s="39"/>
    </row>
    <row r="56" spans="1:16">
      <c r="A56" s="39"/>
      <c r="B56" s="39"/>
      <c r="C56" s="39"/>
      <c r="D56" s="39"/>
      <c r="E56" s="39"/>
      <c r="F56" s="39"/>
      <c r="G56" s="39"/>
      <c r="H56" s="39"/>
      <c r="I56" s="39"/>
      <c r="J56" s="39"/>
      <c r="K56" s="39"/>
      <c r="L56" s="39"/>
      <c r="M56" s="39"/>
      <c r="N56" s="39"/>
      <c r="O56" s="39"/>
      <c r="P56" s="39"/>
    </row>
    <row r="57" spans="1:16">
      <c r="A57" s="39"/>
      <c r="B57" s="39"/>
      <c r="C57" s="39"/>
      <c r="D57" s="39"/>
      <c r="E57" s="39"/>
      <c r="F57" s="39"/>
      <c r="G57" s="39"/>
      <c r="H57" s="39"/>
      <c r="I57" s="39"/>
      <c r="J57" s="39"/>
      <c r="K57" s="39"/>
      <c r="L57" s="39"/>
      <c r="M57" s="39"/>
      <c r="N57" s="39"/>
      <c r="O57" s="39"/>
      <c r="P57" s="39"/>
    </row>
  </sheetData>
  <mergeCells count="20">
    <mergeCell ref="D12:I13"/>
    <mergeCell ref="A1:J7"/>
    <mergeCell ref="C16:C20"/>
    <mergeCell ref="B12:C15"/>
    <mergeCell ref="D14:E15"/>
    <mergeCell ref="F14:G15"/>
    <mergeCell ref="H14:I15"/>
    <mergeCell ref="D16:E20"/>
    <mergeCell ref="F16:G20"/>
    <mergeCell ref="H16:I20"/>
    <mergeCell ref="B10:I11"/>
    <mergeCell ref="C26:C30"/>
    <mergeCell ref="B16:B30"/>
    <mergeCell ref="D26:E30"/>
    <mergeCell ref="F26:G30"/>
    <mergeCell ref="H26:I30"/>
    <mergeCell ref="D21:E25"/>
    <mergeCell ref="F21:G25"/>
    <mergeCell ref="H21:I25"/>
    <mergeCell ref="C21:C25"/>
  </mergeCells>
  <phoneticPr fontId="13" type="noConversion"/>
  <pageMargins left="0.75" right="0.75" top="1" bottom="1" header="0" footer="0"/>
  <headerFooter alignWithMargins="0"/>
  <ignoredErrors>
    <ignoredError sqref="F39:F40 E40 G40 I40:M40 H41" formula="1"/>
  </ignoredError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Y76"/>
  <sheetViews>
    <sheetView zoomScale="85" workbookViewId="0">
      <selection sqref="A1:N4"/>
    </sheetView>
  </sheetViews>
  <sheetFormatPr baseColWidth="10" defaultColWidth="0" defaultRowHeight="12.75" zeroHeight="1"/>
  <cols>
    <col min="1" max="1" width="11.42578125" customWidth="1"/>
    <col min="2" max="2" width="7.42578125" customWidth="1"/>
    <col min="3" max="3" width="17" customWidth="1"/>
    <col min="4" max="13" width="9.85546875" customWidth="1"/>
    <col min="14" max="16" width="11.42578125" customWidth="1"/>
    <col min="17" max="17" width="14.140625" customWidth="1"/>
    <col min="18" max="27" width="12" customWidth="1"/>
    <col min="28" max="28" width="13" customWidth="1"/>
    <col min="29" max="29" width="12.7109375" customWidth="1"/>
    <col min="30" max="36" width="12" customWidth="1"/>
    <col min="37" max="37" width="12.28515625" customWidth="1"/>
  </cols>
  <sheetData>
    <row r="1" spans="1:51" ht="12.75" customHeight="1">
      <c r="A1" s="294" t="s">
        <v>195</v>
      </c>
      <c r="B1" s="294"/>
      <c r="C1" s="294"/>
      <c r="D1" s="294"/>
      <c r="E1" s="294"/>
      <c r="F1" s="294"/>
      <c r="G1" s="294"/>
      <c r="H1" s="294"/>
      <c r="I1" s="294"/>
      <c r="J1" s="294"/>
      <c r="K1" s="294"/>
      <c r="L1" s="294"/>
      <c r="M1" s="294"/>
      <c r="N1" s="294"/>
      <c r="O1" s="83"/>
      <c r="P1" s="83"/>
      <c r="Q1" s="84"/>
      <c r="R1" s="84"/>
      <c r="S1" s="84"/>
      <c r="T1" s="84"/>
      <c r="U1" s="84"/>
      <c r="V1" s="84"/>
      <c r="W1" s="84"/>
      <c r="X1" s="84"/>
      <c r="Y1" s="84"/>
      <c r="Z1" s="84"/>
      <c r="AA1" s="84"/>
      <c r="AB1" s="84"/>
      <c r="AC1" s="84"/>
      <c r="AD1" s="84"/>
      <c r="AE1" s="84"/>
      <c r="AF1" s="84"/>
      <c r="AG1" s="84"/>
      <c r="AH1" s="84"/>
      <c r="AI1" s="84"/>
      <c r="AJ1" s="84"/>
      <c r="AK1" s="84"/>
    </row>
    <row r="2" spans="1:51" ht="12.75" customHeight="1">
      <c r="A2" s="294"/>
      <c r="B2" s="294"/>
      <c r="C2" s="294"/>
      <c r="D2" s="294"/>
      <c r="E2" s="294"/>
      <c r="F2" s="294"/>
      <c r="G2" s="294"/>
      <c r="H2" s="294"/>
      <c r="I2" s="294"/>
      <c r="J2" s="294"/>
      <c r="K2" s="294"/>
      <c r="L2" s="294"/>
      <c r="M2" s="294"/>
      <c r="N2" s="294"/>
      <c r="O2" s="83"/>
      <c r="P2" s="83"/>
      <c r="Q2" s="84"/>
      <c r="R2" s="84"/>
      <c r="S2" s="84"/>
      <c r="T2" s="84"/>
      <c r="U2" s="84"/>
      <c r="V2" s="84"/>
      <c r="W2" s="84"/>
      <c r="X2" s="84"/>
      <c r="Y2" s="84"/>
      <c r="Z2" s="84"/>
      <c r="AA2" s="84"/>
      <c r="AB2" s="84"/>
      <c r="AC2" s="84"/>
      <c r="AD2" s="84"/>
      <c r="AE2" s="84"/>
      <c r="AF2" s="84"/>
      <c r="AG2" s="84"/>
      <c r="AH2" s="84"/>
      <c r="AI2" s="84"/>
      <c r="AJ2" s="84"/>
      <c r="AK2" s="84"/>
    </row>
    <row r="3" spans="1:51" ht="12.75" customHeight="1">
      <c r="A3" s="294"/>
      <c r="B3" s="294"/>
      <c r="C3" s="294"/>
      <c r="D3" s="294"/>
      <c r="E3" s="294"/>
      <c r="F3" s="294"/>
      <c r="G3" s="294"/>
      <c r="H3" s="294"/>
      <c r="I3" s="294"/>
      <c r="J3" s="294"/>
      <c r="K3" s="294"/>
      <c r="L3" s="294"/>
      <c r="M3" s="294"/>
      <c r="N3" s="294"/>
      <c r="O3" s="83"/>
      <c r="P3" s="83"/>
      <c r="Q3" s="39"/>
      <c r="R3" s="39"/>
      <c r="S3" s="39"/>
      <c r="T3" s="39"/>
      <c r="U3" s="39"/>
      <c r="V3" s="39"/>
      <c r="W3" s="39"/>
      <c r="X3" s="39"/>
      <c r="Y3" s="39"/>
      <c r="Z3" s="39"/>
      <c r="AA3" s="39"/>
      <c r="AB3" s="39"/>
      <c r="AC3" s="39"/>
      <c r="AD3" s="39"/>
      <c r="AE3" s="39"/>
      <c r="AF3" s="39"/>
      <c r="AG3" s="39"/>
      <c r="AH3" s="39"/>
      <c r="AI3" s="39"/>
      <c r="AJ3" s="39"/>
      <c r="AK3" s="39"/>
    </row>
    <row r="4" spans="1:51" ht="12.75" customHeight="1">
      <c r="A4" s="294"/>
      <c r="B4" s="294"/>
      <c r="C4" s="294"/>
      <c r="D4" s="294"/>
      <c r="E4" s="294"/>
      <c r="F4" s="294"/>
      <c r="G4" s="294"/>
      <c r="H4" s="294"/>
      <c r="I4" s="294"/>
      <c r="J4" s="294"/>
      <c r="K4" s="294"/>
      <c r="L4" s="294"/>
      <c r="M4" s="294"/>
      <c r="N4" s="294"/>
      <c r="O4" s="83"/>
      <c r="P4" s="83"/>
      <c r="Q4" s="39"/>
      <c r="R4" s="39"/>
      <c r="S4" s="39"/>
      <c r="T4" s="39"/>
      <c r="U4" s="39"/>
      <c r="V4" s="39"/>
      <c r="W4" s="39"/>
      <c r="X4" s="39"/>
      <c r="Y4" s="39"/>
      <c r="Z4" s="39"/>
      <c r="AA4" s="39"/>
      <c r="AB4" s="39"/>
      <c r="AC4" s="39"/>
      <c r="AD4" s="39"/>
      <c r="AE4" s="39"/>
      <c r="AF4" s="39"/>
      <c r="AG4" s="39"/>
      <c r="AH4" s="39"/>
      <c r="AI4" s="39"/>
      <c r="AJ4" s="39"/>
      <c r="AK4" s="39"/>
    </row>
    <row r="5" spans="1:51">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row>
    <row r="6" spans="1:51">
      <c r="A6" s="39"/>
      <c r="B6" s="288" t="s">
        <v>9</v>
      </c>
      <c r="C6" s="289"/>
      <c r="D6" s="289"/>
      <c r="E6" s="289"/>
      <c r="F6" s="289"/>
      <c r="G6" s="289"/>
      <c r="H6" s="289"/>
      <c r="I6" s="289"/>
      <c r="J6" s="289"/>
      <c r="K6" s="289"/>
      <c r="L6" s="289"/>
      <c r="M6" s="290"/>
      <c r="N6" s="39"/>
      <c r="O6" s="39"/>
      <c r="P6" s="39"/>
      <c r="Q6" s="39"/>
      <c r="R6" s="39"/>
      <c r="S6" s="39"/>
      <c r="T6" s="39"/>
      <c r="U6" s="39"/>
      <c r="V6" s="39"/>
      <c r="W6" s="39"/>
      <c r="X6" s="39"/>
      <c r="Y6" s="39"/>
      <c r="Z6" s="39"/>
      <c r="AA6" s="39"/>
      <c r="AB6" s="39"/>
      <c r="AC6" s="39"/>
      <c r="AD6" s="39"/>
      <c r="AE6" s="39"/>
      <c r="AF6" s="39"/>
      <c r="AG6" s="39"/>
      <c r="AH6" s="39"/>
      <c r="AI6" s="39"/>
      <c r="AJ6" s="39"/>
      <c r="AK6" s="39"/>
    </row>
    <row r="7" spans="1:51">
      <c r="A7" s="39"/>
      <c r="B7" s="291"/>
      <c r="C7" s="292"/>
      <c r="D7" s="292"/>
      <c r="E7" s="292"/>
      <c r="F7" s="292"/>
      <c r="G7" s="292"/>
      <c r="H7" s="292"/>
      <c r="I7" s="292"/>
      <c r="J7" s="292"/>
      <c r="K7" s="292"/>
      <c r="L7" s="292"/>
      <c r="M7" s="293"/>
      <c r="N7" s="39"/>
      <c r="O7" s="39"/>
      <c r="P7" s="39"/>
      <c r="Q7" s="39"/>
      <c r="R7" s="39"/>
      <c r="S7" s="39"/>
      <c r="T7" s="39"/>
      <c r="U7" s="39"/>
      <c r="V7" s="39"/>
      <c r="W7" s="39"/>
      <c r="X7" s="39"/>
      <c r="Y7" s="39"/>
      <c r="Z7" s="39"/>
      <c r="AA7" s="39"/>
      <c r="AB7" s="39"/>
      <c r="AC7" s="39"/>
      <c r="AD7" s="39"/>
      <c r="AE7" s="39"/>
      <c r="AF7" s="39"/>
      <c r="AG7" s="39"/>
      <c r="AH7" s="39"/>
      <c r="AI7" s="39"/>
      <c r="AJ7" s="39"/>
      <c r="AK7" s="39"/>
    </row>
    <row r="8" spans="1:51" ht="15.75" customHeight="1">
      <c r="A8" s="39"/>
      <c r="B8" s="270"/>
      <c r="C8" s="270"/>
      <c r="D8" s="282" t="s">
        <v>201</v>
      </c>
      <c r="E8" s="282"/>
      <c r="F8" s="282" t="s">
        <v>158</v>
      </c>
      <c r="G8" s="282"/>
      <c r="H8" s="282" t="s">
        <v>22</v>
      </c>
      <c r="I8" s="282"/>
      <c r="J8" s="282" t="s">
        <v>157</v>
      </c>
      <c r="K8" s="282"/>
      <c r="L8" s="282" t="s">
        <v>69</v>
      </c>
      <c r="M8" s="282"/>
      <c r="N8" s="39"/>
      <c r="O8" s="39"/>
      <c r="P8" s="39"/>
      <c r="Q8" s="39"/>
      <c r="R8" s="39"/>
      <c r="S8" s="39"/>
      <c r="T8" s="39"/>
      <c r="U8" s="39"/>
      <c r="V8" s="39"/>
      <c r="W8" s="39"/>
      <c r="X8" s="39"/>
      <c r="Y8" s="39"/>
      <c r="Z8" s="39"/>
      <c r="AA8" s="39"/>
      <c r="AB8" s="39"/>
      <c r="AC8" s="39"/>
      <c r="AD8" s="39"/>
      <c r="AE8" s="39"/>
      <c r="AF8" s="39"/>
      <c r="AG8" s="39"/>
      <c r="AH8" s="39"/>
      <c r="AI8" s="39"/>
      <c r="AJ8" s="39"/>
      <c r="AK8" s="39"/>
    </row>
    <row r="9" spans="1:51" ht="15.75" customHeight="1">
      <c r="A9" s="39"/>
      <c r="B9" s="270"/>
      <c r="C9" s="270"/>
      <c r="D9" s="282"/>
      <c r="E9" s="282"/>
      <c r="F9" s="282"/>
      <c r="G9" s="282"/>
      <c r="H9" s="282"/>
      <c r="I9" s="282"/>
      <c r="J9" s="282"/>
      <c r="K9" s="282"/>
      <c r="L9" s="282"/>
      <c r="M9" s="282"/>
      <c r="N9" s="39"/>
      <c r="O9" s="39"/>
      <c r="P9" s="39"/>
      <c r="Q9" s="39"/>
      <c r="R9" s="39"/>
      <c r="S9" s="39"/>
      <c r="T9" s="39"/>
      <c r="U9" s="39"/>
      <c r="V9" s="39"/>
      <c r="W9" s="39"/>
      <c r="X9" s="39"/>
      <c r="Y9" s="39"/>
      <c r="Z9" s="39"/>
      <c r="AA9" s="39"/>
      <c r="AB9" s="39"/>
      <c r="AC9" s="39"/>
      <c r="AD9" s="39"/>
      <c r="AE9" s="39"/>
      <c r="AF9" s="39"/>
      <c r="AG9" s="39"/>
      <c r="AH9" s="39"/>
      <c r="AI9" s="39"/>
      <c r="AJ9" s="39"/>
      <c r="AK9" s="39"/>
    </row>
    <row r="10" spans="1:51" ht="10.5" customHeight="1">
      <c r="A10" s="39"/>
      <c r="B10" s="284" t="s">
        <v>8</v>
      </c>
      <c r="C10" s="283" t="s">
        <v>161</v>
      </c>
      <c r="D10" s="287" t="str">
        <f>I53</f>
        <v>R7 R8 R9 R10</v>
      </c>
      <c r="E10" s="287"/>
      <c r="F10" s="287" t="str">
        <f>J53</f>
        <v/>
      </c>
      <c r="G10" s="287"/>
      <c r="H10" s="279" t="str">
        <f>L53</f>
        <v/>
      </c>
      <c r="I10" s="279"/>
      <c r="J10" s="279" t="str">
        <f>Q53</f>
        <v/>
      </c>
      <c r="K10" s="279"/>
      <c r="L10" s="279" t="str">
        <f>R53</f>
        <v>R2 R3 R6</v>
      </c>
      <c r="M10" s="279"/>
      <c r="N10" s="39"/>
      <c r="O10" s="39"/>
      <c r="P10" s="39"/>
      <c r="Q10" s="39"/>
      <c r="R10" s="39"/>
      <c r="S10" s="39"/>
      <c r="T10" s="39"/>
      <c r="U10" s="39"/>
      <c r="V10" s="39"/>
      <c r="W10" s="39"/>
      <c r="X10" s="39"/>
      <c r="Y10" s="39"/>
      <c r="Z10" s="39"/>
      <c r="AA10" s="39"/>
      <c r="AB10" s="39"/>
      <c r="AC10" s="39"/>
      <c r="AD10" s="39"/>
      <c r="AE10" s="39"/>
      <c r="AF10" s="39"/>
      <c r="AG10" s="39"/>
      <c r="AH10" s="39"/>
      <c r="AI10" s="39"/>
      <c r="AJ10" s="39"/>
      <c r="AK10" s="39"/>
    </row>
    <row r="11" spans="1:51" ht="10.5" customHeight="1">
      <c r="A11" s="39"/>
      <c r="B11" s="285"/>
      <c r="C11" s="283"/>
      <c r="D11" s="287"/>
      <c r="E11" s="287"/>
      <c r="F11" s="287"/>
      <c r="G11" s="287"/>
      <c r="H11" s="279"/>
      <c r="I11" s="279"/>
      <c r="J11" s="279"/>
      <c r="K11" s="279"/>
      <c r="L11" s="279"/>
      <c r="M11" s="279"/>
      <c r="N11" s="39"/>
      <c r="O11" s="39"/>
      <c r="P11" s="39"/>
      <c r="Q11" s="39"/>
      <c r="R11" s="39"/>
      <c r="S11" s="39"/>
      <c r="T11" s="39"/>
      <c r="U11" s="39"/>
      <c r="V11" s="39"/>
      <c r="W11" s="39"/>
      <c r="X11" s="39"/>
      <c r="Y11" s="39"/>
      <c r="Z11" s="39"/>
      <c r="AA11" s="39"/>
      <c r="AB11" s="39"/>
      <c r="AC11" s="39"/>
      <c r="AD11" s="39"/>
      <c r="AE11" s="39"/>
      <c r="AF11" s="39"/>
      <c r="AG11" s="39"/>
      <c r="AH11" s="39"/>
      <c r="AI11" s="39"/>
      <c r="AJ11" s="39"/>
      <c r="AK11" s="39"/>
    </row>
    <row r="12" spans="1:51" ht="10.5" customHeight="1">
      <c r="A12" s="39"/>
      <c r="B12" s="285"/>
      <c r="C12" s="283"/>
      <c r="D12" s="287"/>
      <c r="E12" s="287"/>
      <c r="F12" s="287"/>
      <c r="G12" s="287"/>
      <c r="H12" s="279"/>
      <c r="I12" s="279"/>
      <c r="J12" s="279"/>
      <c r="K12" s="279"/>
      <c r="L12" s="279"/>
      <c r="M12" s="279"/>
      <c r="N12" s="39"/>
      <c r="O12" s="39"/>
      <c r="P12" s="39"/>
      <c r="Q12" s="39"/>
      <c r="R12" s="39"/>
      <c r="S12" s="39"/>
      <c r="T12" s="39"/>
      <c r="U12" s="39"/>
      <c r="V12" s="39"/>
      <c r="W12" s="39"/>
      <c r="X12" s="39"/>
      <c r="Y12" s="39"/>
      <c r="Z12" s="39"/>
      <c r="AA12" s="39"/>
      <c r="AB12" s="39"/>
      <c r="AC12" s="39"/>
      <c r="AD12" s="39"/>
      <c r="AE12" s="39"/>
      <c r="AF12" s="39"/>
      <c r="AG12" s="39"/>
      <c r="AH12" s="39"/>
      <c r="AI12" s="39"/>
      <c r="AJ12" s="39"/>
      <c r="AK12" s="39"/>
    </row>
    <row r="13" spans="1:51" ht="10.5" customHeight="1">
      <c r="A13" s="39"/>
      <c r="B13" s="285"/>
      <c r="C13" s="283"/>
      <c r="D13" s="287"/>
      <c r="E13" s="287"/>
      <c r="F13" s="287"/>
      <c r="G13" s="287"/>
      <c r="H13" s="279"/>
      <c r="I13" s="279"/>
      <c r="J13" s="279"/>
      <c r="K13" s="279"/>
      <c r="L13" s="279"/>
      <c r="M13" s="27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Y13" t="s">
        <v>154</v>
      </c>
    </row>
    <row r="14" spans="1:51" ht="10.5" customHeight="1">
      <c r="A14" s="39"/>
      <c r="B14" s="285"/>
      <c r="C14" s="283"/>
      <c r="D14" s="287"/>
      <c r="E14" s="287"/>
      <c r="F14" s="287"/>
      <c r="G14" s="287"/>
      <c r="H14" s="279"/>
      <c r="I14" s="279"/>
      <c r="J14" s="279"/>
      <c r="K14" s="279"/>
      <c r="L14" s="279"/>
      <c r="M14" s="279"/>
      <c r="N14" s="39"/>
      <c r="O14" s="39"/>
      <c r="P14" s="39"/>
      <c r="Q14" s="39"/>
      <c r="R14" s="39"/>
      <c r="S14" s="39"/>
      <c r="T14" s="39"/>
      <c r="U14" s="39"/>
      <c r="V14" s="39"/>
      <c r="W14" s="39"/>
      <c r="X14" s="39"/>
      <c r="Y14" s="39"/>
      <c r="Z14" s="39"/>
      <c r="AA14" s="39"/>
      <c r="AB14" s="39"/>
      <c r="AC14" s="39"/>
      <c r="AD14" s="39"/>
      <c r="AE14" s="39"/>
      <c r="AF14" s="39"/>
      <c r="AG14" s="39"/>
      <c r="AH14" s="39"/>
      <c r="AI14" s="39"/>
      <c r="AJ14" s="39"/>
      <c r="AK14" s="39"/>
    </row>
    <row r="15" spans="1:51" ht="10.5" customHeight="1">
      <c r="A15" s="39"/>
      <c r="B15" s="285"/>
      <c r="C15" s="283" t="s">
        <v>156</v>
      </c>
      <c r="D15" s="287" t="str">
        <f>K53</f>
        <v/>
      </c>
      <c r="E15" s="287"/>
      <c r="F15" s="279" t="str">
        <f>M53</f>
        <v/>
      </c>
      <c r="G15" s="279"/>
      <c r="H15" s="275" t="str">
        <f>S53</f>
        <v/>
      </c>
      <c r="I15" s="275"/>
      <c r="J15" s="275" t="str">
        <f>W53</f>
        <v>R1 R4 R5</v>
      </c>
      <c r="K15" s="275"/>
      <c r="L15" s="280" t="str">
        <f>X53</f>
        <v/>
      </c>
      <c r="M15" s="280"/>
      <c r="N15" s="39"/>
      <c r="O15" s="39"/>
      <c r="P15" s="39"/>
      <c r="Q15" s="39"/>
      <c r="R15" s="39"/>
      <c r="S15" s="39"/>
      <c r="T15" s="39"/>
      <c r="U15" s="39"/>
      <c r="V15" s="39"/>
      <c r="W15" s="39"/>
      <c r="X15" s="39"/>
      <c r="Y15" s="39"/>
      <c r="Z15" s="39"/>
      <c r="AA15" s="39"/>
      <c r="AB15" s="39"/>
      <c r="AC15" s="39"/>
      <c r="AD15" s="39"/>
      <c r="AE15" s="39"/>
      <c r="AF15" s="39"/>
      <c r="AG15" s="39"/>
      <c r="AH15" s="39"/>
      <c r="AI15" s="39" t="s">
        <v>193</v>
      </c>
      <c r="AJ15" s="39"/>
      <c r="AK15" s="39"/>
      <c r="AU15" t="s">
        <v>182</v>
      </c>
      <c r="AY15" t="s">
        <v>163</v>
      </c>
    </row>
    <row r="16" spans="1:51" ht="10.5" customHeight="1">
      <c r="A16" s="39"/>
      <c r="B16" s="285"/>
      <c r="C16" s="283"/>
      <c r="D16" s="287"/>
      <c r="E16" s="287"/>
      <c r="F16" s="279"/>
      <c r="G16" s="279"/>
      <c r="H16" s="275"/>
      <c r="I16" s="275"/>
      <c r="J16" s="275"/>
      <c r="K16" s="275"/>
      <c r="L16" s="280"/>
      <c r="M16" s="280"/>
      <c r="N16" s="39"/>
      <c r="O16" s="39"/>
      <c r="P16" s="39"/>
      <c r="Q16" s="39"/>
      <c r="R16" s="39"/>
      <c r="S16" s="39"/>
      <c r="T16" s="39"/>
      <c r="U16" s="39"/>
      <c r="V16" s="39"/>
      <c r="W16" s="39"/>
      <c r="X16" s="39"/>
      <c r="Y16" s="39"/>
      <c r="Z16" s="39"/>
      <c r="AA16" s="39"/>
      <c r="AB16" s="39"/>
      <c r="AC16" s="39"/>
      <c r="AD16" s="39"/>
      <c r="AE16" s="39"/>
      <c r="AF16" s="39"/>
      <c r="AG16" s="39"/>
      <c r="AH16" s="39"/>
      <c r="AI16" s="39"/>
      <c r="AJ16" s="39"/>
      <c r="AK16" s="39"/>
    </row>
    <row r="17" spans="1:37" ht="10.5" customHeight="1">
      <c r="A17" s="39"/>
      <c r="B17" s="285"/>
      <c r="C17" s="283"/>
      <c r="D17" s="287"/>
      <c r="E17" s="287"/>
      <c r="F17" s="279"/>
      <c r="G17" s="279"/>
      <c r="H17" s="275"/>
      <c r="I17" s="275"/>
      <c r="J17" s="275"/>
      <c r="K17" s="275"/>
      <c r="L17" s="280"/>
      <c r="M17" s="280"/>
      <c r="N17" s="39"/>
      <c r="O17" s="39"/>
      <c r="P17" s="39"/>
      <c r="Q17" s="39"/>
      <c r="R17" s="39"/>
      <c r="S17" s="39"/>
      <c r="T17" s="39"/>
      <c r="U17" s="39"/>
      <c r="V17" s="39"/>
      <c r="W17" s="39"/>
      <c r="X17" s="39"/>
      <c r="Y17" s="39"/>
      <c r="Z17" s="39"/>
      <c r="AA17" s="39"/>
      <c r="AB17" s="39"/>
      <c r="AC17" s="39"/>
      <c r="AD17" s="39"/>
      <c r="AE17" s="39"/>
      <c r="AF17" s="39"/>
      <c r="AG17" s="39"/>
      <c r="AH17" s="39"/>
      <c r="AI17" s="39" t="s">
        <v>196</v>
      </c>
      <c r="AJ17" s="39"/>
      <c r="AK17" s="39"/>
    </row>
    <row r="18" spans="1:37" ht="10.5" customHeight="1">
      <c r="A18" s="39"/>
      <c r="B18" s="285"/>
      <c r="C18" s="283"/>
      <c r="D18" s="287"/>
      <c r="E18" s="287"/>
      <c r="F18" s="279"/>
      <c r="G18" s="279"/>
      <c r="H18" s="275"/>
      <c r="I18" s="275"/>
      <c r="J18" s="275"/>
      <c r="K18" s="275"/>
      <c r="L18" s="280"/>
      <c r="M18" s="280"/>
      <c r="N18" s="39"/>
      <c r="O18" s="39"/>
      <c r="P18" s="39"/>
      <c r="Q18" s="39"/>
      <c r="R18" s="39"/>
      <c r="S18" s="39"/>
      <c r="T18" s="39"/>
      <c r="U18" s="39"/>
      <c r="V18" s="39"/>
      <c r="W18" s="39"/>
      <c r="X18" s="39"/>
      <c r="Y18" s="39"/>
      <c r="Z18" s="39"/>
      <c r="AA18" s="39"/>
      <c r="AB18" s="39"/>
      <c r="AC18" s="39"/>
      <c r="AD18" s="39"/>
      <c r="AE18" s="39"/>
      <c r="AF18" s="39"/>
      <c r="AG18" s="39"/>
      <c r="AH18" s="39"/>
      <c r="AI18" s="39"/>
      <c r="AJ18" s="39"/>
      <c r="AK18" s="39"/>
    </row>
    <row r="19" spans="1:37" ht="10.5" customHeight="1">
      <c r="A19" s="39"/>
      <c r="B19" s="285"/>
      <c r="C19" s="283"/>
      <c r="D19" s="287"/>
      <c r="E19" s="287"/>
      <c r="F19" s="279"/>
      <c r="G19" s="279"/>
      <c r="H19" s="275"/>
      <c r="I19" s="275"/>
      <c r="J19" s="275"/>
      <c r="K19" s="275"/>
      <c r="L19" s="280"/>
      <c r="M19" s="280"/>
      <c r="N19" s="39"/>
      <c r="O19" s="39"/>
      <c r="P19" s="39"/>
      <c r="Q19" s="39"/>
      <c r="R19" s="39"/>
      <c r="S19" s="39"/>
      <c r="T19" s="39"/>
      <c r="U19" s="39"/>
      <c r="V19" s="39"/>
      <c r="W19" s="39"/>
      <c r="X19" s="39"/>
      <c r="Y19" s="39"/>
      <c r="Z19" s="39"/>
      <c r="AA19" s="39"/>
      <c r="AB19" s="39"/>
      <c r="AC19" s="39"/>
      <c r="AD19" s="39"/>
      <c r="AE19" s="39"/>
      <c r="AF19" s="39"/>
      <c r="AG19" s="39"/>
      <c r="AH19" s="39"/>
      <c r="AI19" s="39" t="s">
        <v>280</v>
      </c>
      <c r="AJ19" s="39"/>
      <c r="AK19" s="39"/>
    </row>
    <row r="20" spans="1:37" ht="10.5" customHeight="1">
      <c r="A20" s="39"/>
      <c r="B20" s="285"/>
      <c r="C20" s="283" t="s">
        <v>160</v>
      </c>
      <c r="D20" s="279" t="str">
        <f>N53</f>
        <v/>
      </c>
      <c r="E20" s="279"/>
      <c r="F20" s="275" t="str">
        <f>T53</f>
        <v/>
      </c>
      <c r="G20" s="275"/>
      <c r="H20" s="275" t="str">
        <f>U53</f>
        <v/>
      </c>
      <c r="I20" s="275"/>
      <c r="J20" s="280" t="str">
        <f>Y53</f>
        <v/>
      </c>
      <c r="K20" s="280"/>
      <c r="L20" s="280" t="str">
        <f>Z53</f>
        <v/>
      </c>
      <c r="M20" s="280"/>
      <c r="N20" s="39"/>
      <c r="O20" s="39"/>
      <c r="P20" s="39"/>
      <c r="Q20" s="39"/>
      <c r="R20" s="39"/>
      <c r="S20" s="39"/>
      <c r="T20" s="39"/>
      <c r="U20" s="39"/>
      <c r="V20" s="39"/>
      <c r="W20" s="39"/>
      <c r="X20" s="39"/>
      <c r="Y20" s="39"/>
      <c r="Z20" s="39"/>
      <c r="AA20" s="39"/>
      <c r="AB20" s="39"/>
      <c r="AC20" s="39"/>
      <c r="AD20" s="39"/>
      <c r="AE20" s="39"/>
      <c r="AF20" s="39"/>
      <c r="AG20" s="39"/>
      <c r="AH20" s="39"/>
      <c r="AI20" s="39"/>
      <c r="AJ20" s="39"/>
      <c r="AK20" s="39"/>
    </row>
    <row r="21" spans="1:37" ht="10.5" customHeight="1">
      <c r="A21" s="39"/>
      <c r="B21" s="285"/>
      <c r="C21" s="283"/>
      <c r="D21" s="279"/>
      <c r="E21" s="279"/>
      <c r="F21" s="275"/>
      <c r="G21" s="275"/>
      <c r="H21" s="275"/>
      <c r="I21" s="275"/>
      <c r="J21" s="280"/>
      <c r="K21" s="280"/>
      <c r="L21" s="280"/>
      <c r="M21" s="280"/>
      <c r="N21" s="39"/>
      <c r="O21" s="39"/>
      <c r="P21" s="39"/>
      <c r="Q21" s="39"/>
      <c r="R21" s="39"/>
      <c r="S21" s="39"/>
      <c r="T21" s="39"/>
      <c r="U21" s="39"/>
      <c r="V21" s="39"/>
      <c r="W21" s="39"/>
      <c r="X21" s="39"/>
      <c r="Y21" s="39"/>
      <c r="Z21" s="39"/>
      <c r="AA21" s="39"/>
      <c r="AB21" s="39"/>
      <c r="AC21" s="39"/>
      <c r="AD21" s="39"/>
      <c r="AE21" s="39"/>
      <c r="AF21" s="39"/>
      <c r="AG21" s="39"/>
      <c r="AH21" s="39"/>
      <c r="AI21" s="39"/>
      <c r="AJ21" s="39"/>
      <c r="AK21" s="39"/>
    </row>
    <row r="22" spans="1:37" ht="10.5" customHeight="1">
      <c r="A22" s="39"/>
      <c r="B22" s="285"/>
      <c r="C22" s="283"/>
      <c r="D22" s="279"/>
      <c r="E22" s="279"/>
      <c r="F22" s="275"/>
      <c r="G22" s="275"/>
      <c r="H22" s="275"/>
      <c r="I22" s="275"/>
      <c r="J22" s="280"/>
      <c r="K22" s="280"/>
      <c r="L22" s="280"/>
      <c r="M22" s="280"/>
      <c r="N22" s="39"/>
      <c r="O22" s="39"/>
      <c r="P22" s="39"/>
      <c r="Q22" s="39"/>
      <c r="R22" s="39"/>
      <c r="S22" s="39"/>
      <c r="T22" s="39"/>
      <c r="U22" s="39"/>
      <c r="V22" s="39"/>
      <c r="W22" s="39"/>
      <c r="X22" s="39"/>
      <c r="Y22" s="39"/>
      <c r="Z22" s="39"/>
      <c r="AA22" s="39"/>
      <c r="AB22" s="39"/>
      <c r="AC22" s="39"/>
      <c r="AD22" s="39"/>
      <c r="AE22" s="39"/>
      <c r="AF22" s="39"/>
      <c r="AG22" s="39"/>
      <c r="AH22" s="39"/>
      <c r="AI22" s="39"/>
      <c r="AJ22" s="39"/>
      <c r="AK22" s="39"/>
    </row>
    <row r="23" spans="1:37" ht="10.5" customHeight="1">
      <c r="A23" s="39"/>
      <c r="B23" s="285"/>
      <c r="C23" s="283"/>
      <c r="D23" s="279"/>
      <c r="E23" s="279"/>
      <c r="F23" s="275"/>
      <c r="G23" s="275"/>
      <c r="H23" s="275"/>
      <c r="I23" s="275"/>
      <c r="J23" s="280"/>
      <c r="K23" s="280"/>
      <c r="L23" s="280"/>
      <c r="M23" s="280"/>
      <c r="N23" s="39"/>
      <c r="O23" s="39"/>
      <c r="P23" s="39"/>
      <c r="Q23" s="39"/>
      <c r="R23" s="39"/>
      <c r="S23" s="39"/>
      <c r="T23" s="39"/>
      <c r="U23" s="39"/>
      <c r="V23" s="39"/>
      <c r="W23" s="39"/>
      <c r="X23" s="39"/>
      <c r="Y23" s="39"/>
      <c r="Z23" s="39"/>
      <c r="AA23" s="39"/>
      <c r="AB23" s="39"/>
      <c r="AC23" s="39"/>
      <c r="AD23" s="39"/>
      <c r="AE23" s="39"/>
      <c r="AF23" s="39"/>
      <c r="AG23" s="39"/>
      <c r="AH23" s="39"/>
      <c r="AI23" s="39"/>
      <c r="AJ23" s="39"/>
      <c r="AK23" s="39"/>
    </row>
    <row r="24" spans="1:37" ht="10.5" customHeight="1">
      <c r="A24" s="39"/>
      <c r="B24" s="285"/>
      <c r="C24" s="283"/>
      <c r="D24" s="279"/>
      <c r="E24" s="279"/>
      <c r="F24" s="275"/>
      <c r="G24" s="275"/>
      <c r="H24" s="275"/>
      <c r="I24" s="275"/>
      <c r="J24" s="280"/>
      <c r="K24" s="280"/>
      <c r="L24" s="280"/>
      <c r="M24" s="280"/>
      <c r="N24" s="39"/>
      <c r="O24" s="39"/>
      <c r="P24" s="39"/>
      <c r="Q24" s="39"/>
      <c r="R24" s="39"/>
      <c r="S24" s="39"/>
      <c r="T24" s="39"/>
      <c r="U24" s="39"/>
      <c r="V24" s="39"/>
      <c r="W24" s="39"/>
      <c r="X24" s="39"/>
      <c r="Y24" s="39"/>
      <c r="Z24" s="39"/>
      <c r="AA24" s="39"/>
      <c r="AB24" s="39"/>
      <c r="AC24" s="39"/>
      <c r="AD24" s="39"/>
      <c r="AE24" s="39"/>
      <c r="AF24" s="39"/>
      <c r="AG24" s="39"/>
      <c r="AH24" s="39"/>
      <c r="AI24" s="39"/>
      <c r="AJ24" s="39"/>
      <c r="AK24" s="39"/>
    </row>
    <row r="25" spans="1:37" ht="10.5" customHeight="1">
      <c r="A25" s="39"/>
      <c r="B25" s="285"/>
      <c r="C25" s="283" t="s">
        <v>155</v>
      </c>
      <c r="D25" s="279" t="str">
        <f>O53</f>
        <v/>
      </c>
      <c r="E25" s="279"/>
      <c r="F25" s="275" t="str">
        <f>V53</f>
        <v/>
      </c>
      <c r="G25" s="275"/>
      <c r="H25" s="280" t="str">
        <f>AA53</f>
        <v/>
      </c>
      <c r="I25" s="280"/>
      <c r="J25" s="281" t="str">
        <f>AD53</f>
        <v/>
      </c>
      <c r="K25" s="281"/>
      <c r="L25" s="281" t="str">
        <f>AE53</f>
        <v/>
      </c>
      <c r="M25" s="281"/>
      <c r="N25" s="39"/>
      <c r="O25" s="39"/>
      <c r="P25" s="39"/>
      <c r="Q25" s="39"/>
      <c r="R25" s="39"/>
      <c r="S25" s="39"/>
      <c r="T25" s="39"/>
      <c r="U25" s="39"/>
      <c r="V25" s="39"/>
      <c r="W25" s="39"/>
      <c r="X25" s="39"/>
      <c r="Y25" s="39"/>
      <c r="Z25" s="39"/>
      <c r="AA25" s="39"/>
      <c r="AB25" s="39"/>
      <c r="AC25" s="39"/>
      <c r="AD25" s="39"/>
      <c r="AE25" s="39"/>
      <c r="AF25" s="39"/>
      <c r="AG25" s="39"/>
      <c r="AH25" s="39"/>
      <c r="AI25" s="39"/>
      <c r="AJ25" s="39"/>
      <c r="AK25" s="39"/>
    </row>
    <row r="26" spans="1:37" ht="10.5" customHeight="1">
      <c r="A26" s="39"/>
      <c r="B26" s="285"/>
      <c r="C26" s="283"/>
      <c r="D26" s="279"/>
      <c r="E26" s="279"/>
      <c r="F26" s="275"/>
      <c r="G26" s="275"/>
      <c r="H26" s="280"/>
      <c r="I26" s="280"/>
      <c r="J26" s="281"/>
      <c r="K26" s="281"/>
      <c r="L26" s="281"/>
      <c r="M26" s="281"/>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1:37" ht="10.5" customHeight="1">
      <c r="A27" s="39"/>
      <c r="B27" s="285"/>
      <c r="C27" s="283"/>
      <c r="D27" s="279"/>
      <c r="E27" s="279"/>
      <c r="F27" s="275"/>
      <c r="G27" s="275"/>
      <c r="H27" s="280"/>
      <c r="I27" s="280"/>
      <c r="J27" s="281"/>
      <c r="K27" s="281"/>
      <c r="L27" s="281"/>
      <c r="M27" s="281"/>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0.5" customHeight="1">
      <c r="A28" s="39"/>
      <c r="B28" s="285"/>
      <c r="C28" s="283"/>
      <c r="D28" s="279"/>
      <c r="E28" s="279"/>
      <c r="F28" s="275"/>
      <c r="G28" s="275"/>
      <c r="H28" s="280"/>
      <c r="I28" s="280"/>
      <c r="J28" s="281"/>
      <c r="K28" s="281"/>
      <c r="L28" s="281"/>
      <c r="M28" s="281"/>
      <c r="N28" s="39"/>
      <c r="O28" s="39"/>
      <c r="P28" s="39"/>
      <c r="Q28" s="39"/>
      <c r="R28" s="39"/>
      <c r="S28" s="39"/>
      <c r="T28" s="39"/>
      <c r="U28" s="39"/>
      <c r="V28" s="39"/>
      <c r="W28" s="39"/>
      <c r="X28" s="39"/>
      <c r="Y28" s="39"/>
      <c r="Z28" s="39"/>
      <c r="AA28" s="39"/>
      <c r="AB28" s="39"/>
      <c r="AC28" s="39"/>
      <c r="AD28" s="39"/>
      <c r="AE28" s="39"/>
      <c r="AF28" s="39"/>
      <c r="AG28" s="39"/>
      <c r="AH28" s="39"/>
      <c r="AI28" s="39"/>
      <c r="AJ28" s="39"/>
      <c r="AK28" s="39"/>
    </row>
    <row r="29" spans="1:37" ht="10.5" customHeight="1">
      <c r="A29" s="39"/>
      <c r="B29" s="285"/>
      <c r="C29" s="283"/>
      <c r="D29" s="279"/>
      <c r="E29" s="279"/>
      <c r="F29" s="275"/>
      <c r="G29" s="275"/>
      <c r="H29" s="280"/>
      <c r="I29" s="280"/>
      <c r="J29" s="281"/>
      <c r="K29" s="281"/>
      <c r="L29" s="281"/>
      <c r="M29" s="281"/>
      <c r="N29" s="39"/>
      <c r="O29" s="39"/>
      <c r="P29" s="39"/>
      <c r="Q29" s="39"/>
      <c r="R29" s="39"/>
      <c r="S29" s="39"/>
      <c r="T29" s="39"/>
      <c r="U29" s="39"/>
      <c r="V29" s="39"/>
      <c r="W29" s="39"/>
      <c r="X29" s="39"/>
      <c r="Y29" s="39"/>
      <c r="Z29" s="39"/>
      <c r="AA29" s="39"/>
      <c r="AB29" s="39"/>
      <c r="AC29" s="39"/>
      <c r="AD29" s="39"/>
      <c r="AE29" s="39"/>
      <c r="AF29" s="39"/>
      <c r="AG29" s="39"/>
      <c r="AH29" s="39"/>
      <c r="AI29" s="39"/>
      <c r="AJ29" s="39"/>
      <c r="AK29" s="39"/>
    </row>
    <row r="30" spans="1:37" ht="10.5" customHeight="1">
      <c r="A30" s="39"/>
      <c r="B30" s="285"/>
      <c r="C30" s="283" t="s">
        <v>159</v>
      </c>
      <c r="D30" s="279" t="str">
        <f>P53</f>
        <v/>
      </c>
      <c r="E30" s="279"/>
      <c r="F30" s="280" t="str">
        <f>AB53</f>
        <v/>
      </c>
      <c r="G30" s="280"/>
      <c r="H30" s="280" t="str">
        <f>AC53</f>
        <v/>
      </c>
      <c r="I30" s="280"/>
      <c r="J30" s="281" t="str">
        <f>AF53</f>
        <v/>
      </c>
      <c r="K30" s="281"/>
      <c r="L30" s="281" t="str">
        <f>AG53</f>
        <v/>
      </c>
      <c r="M30" s="281"/>
      <c r="N30" s="39"/>
      <c r="O30" s="39"/>
      <c r="P30" s="39"/>
      <c r="Q30" s="39"/>
      <c r="R30" s="39"/>
      <c r="S30" s="39"/>
      <c r="T30" s="39"/>
      <c r="U30" s="39"/>
      <c r="V30" s="39"/>
      <c r="W30" s="39"/>
      <c r="X30" s="39"/>
      <c r="Y30" s="39"/>
      <c r="Z30" s="39"/>
      <c r="AA30" s="39"/>
      <c r="AB30" s="39"/>
      <c r="AC30" s="39"/>
      <c r="AD30" s="39"/>
      <c r="AE30" s="39"/>
      <c r="AF30" s="39"/>
      <c r="AG30" s="39"/>
      <c r="AH30" s="39"/>
      <c r="AI30" s="39"/>
      <c r="AJ30" s="39"/>
      <c r="AK30" s="39"/>
    </row>
    <row r="31" spans="1:37" ht="10.5" customHeight="1">
      <c r="A31" s="39"/>
      <c r="B31" s="285"/>
      <c r="C31" s="283"/>
      <c r="D31" s="279"/>
      <c r="E31" s="279"/>
      <c r="F31" s="280"/>
      <c r="G31" s="280"/>
      <c r="H31" s="280"/>
      <c r="I31" s="280"/>
      <c r="J31" s="281"/>
      <c r="K31" s="281"/>
      <c r="L31" s="281"/>
      <c r="M31" s="281"/>
      <c r="N31" s="39"/>
      <c r="O31" s="39"/>
      <c r="P31" s="39"/>
      <c r="Q31" s="39"/>
      <c r="R31" s="39"/>
      <c r="S31" s="39"/>
      <c r="T31" s="39"/>
      <c r="U31" s="39"/>
      <c r="V31" s="39"/>
      <c r="W31" s="39"/>
      <c r="X31" s="39"/>
      <c r="Y31" s="39"/>
      <c r="Z31" s="39"/>
      <c r="AA31" s="39"/>
      <c r="AB31" s="39"/>
      <c r="AC31" s="39"/>
      <c r="AD31" s="39"/>
      <c r="AE31" s="39"/>
      <c r="AF31" s="39"/>
      <c r="AG31" s="39"/>
      <c r="AH31" s="39"/>
      <c r="AI31" s="39"/>
      <c r="AJ31" s="39"/>
      <c r="AK31" s="39"/>
    </row>
    <row r="32" spans="1:37" ht="10.5" customHeight="1">
      <c r="A32" s="39"/>
      <c r="B32" s="285"/>
      <c r="C32" s="283"/>
      <c r="D32" s="279"/>
      <c r="E32" s="279"/>
      <c r="F32" s="280"/>
      <c r="G32" s="280"/>
      <c r="H32" s="280"/>
      <c r="I32" s="280"/>
      <c r="J32" s="281"/>
      <c r="K32" s="281"/>
      <c r="L32" s="281"/>
      <c r="M32" s="281"/>
      <c r="N32" s="39"/>
      <c r="O32" s="39"/>
      <c r="P32" s="39"/>
      <c r="Q32" s="39"/>
      <c r="R32" s="39"/>
      <c r="S32" s="39"/>
      <c r="T32" s="39"/>
      <c r="U32" s="39"/>
      <c r="V32" s="39"/>
      <c r="W32" s="39"/>
      <c r="X32" s="39"/>
      <c r="Y32" s="39"/>
      <c r="Z32" s="39"/>
      <c r="AA32" s="39"/>
      <c r="AB32" s="39"/>
      <c r="AC32" s="39"/>
      <c r="AD32" s="39"/>
      <c r="AE32" s="39"/>
      <c r="AF32" s="39"/>
      <c r="AG32" s="39"/>
      <c r="AH32" s="39"/>
      <c r="AI32" s="39"/>
      <c r="AJ32" s="39"/>
      <c r="AK32" s="39"/>
    </row>
    <row r="33" spans="1:37" ht="10.5" customHeight="1">
      <c r="A33" s="39"/>
      <c r="B33" s="285"/>
      <c r="C33" s="283"/>
      <c r="D33" s="279"/>
      <c r="E33" s="279"/>
      <c r="F33" s="280"/>
      <c r="G33" s="280"/>
      <c r="H33" s="280"/>
      <c r="I33" s="280"/>
      <c r="J33" s="281"/>
      <c r="K33" s="281"/>
      <c r="L33" s="281"/>
      <c r="M33" s="281"/>
      <c r="N33" s="39"/>
      <c r="O33" s="39"/>
      <c r="P33" s="39"/>
      <c r="Q33" s="39"/>
      <c r="R33" s="39"/>
      <c r="S33" s="39"/>
      <c r="T33" s="39"/>
      <c r="U33" s="39"/>
      <c r="V33" s="39"/>
      <c r="W33" s="39"/>
      <c r="X33" s="39"/>
      <c r="Y33" s="39"/>
      <c r="Z33" s="39"/>
      <c r="AA33" s="39"/>
      <c r="AB33" s="39"/>
      <c r="AC33" s="39"/>
      <c r="AD33" s="39"/>
      <c r="AE33" s="39"/>
      <c r="AF33" s="39"/>
      <c r="AG33" s="39"/>
      <c r="AH33" s="39"/>
      <c r="AI33" s="39"/>
      <c r="AJ33" s="39"/>
      <c r="AK33" s="39"/>
    </row>
    <row r="34" spans="1:37" ht="10.5" customHeight="1">
      <c r="A34" s="39"/>
      <c r="B34" s="286"/>
      <c r="C34" s="283"/>
      <c r="D34" s="279"/>
      <c r="E34" s="279"/>
      <c r="F34" s="280"/>
      <c r="G34" s="280"/>
      <c r="H34" s="280"/>
      <c r="I34" s="280"/>
      <c r="J34" s="281"/>
      <c r="K34" s="281"/>
      <c r="L34" s="281"/>
      <c r="M34" s="281"/>
      <c r="N34" s="39"/>
      <c r="O34" s="39"/>
      <c r="P34" s="39"/>
      <c r="Q34" s="39"/>
      <c r="R34" s="39"/>
      <c r="S34" s="39"/>
      <c r="T34" s="39"/>
      <c r="U34" s="39"/>
      <c r="V34" s="39"/>
      <c r="W34" s="39"/>
      <c r="X34" s="39"/>
      <c r="Y34" s="39"/>
      <c r="Z34" s="39"/>
      <c r="AA34" s="39"/>
      <c r="AB34" s="39"/>
      <c r="AC34" s="39"/>
      <c r="AD34" s="39"/>
      <c r="AE34" s="39"/>
      <c r="AF34" s="39"/>
      <c r="AG34" s="39"/>
      <c r="AH34" s="39"/>
      <c r="AI34" s="39"/>
      <c r="AJ34" s="39"/>
      <c r="AK34" s="39"/>
    </row>
    <row r="35" spans="1:37">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row>
    <row r="37" spans="1:37">
      <c r="A37" s="39"/>
      <c r="B37" s="39"/>
      <c r="C37" s="39"/>
      <c r="D37" s="39"/>
      <c r="E37" s="39"/>
      <c r="F37" s="39"/>
      <c r="G37" s="39"/>
      <c r="H37" s="39"/>
      <c r="I37" s="39"/>
      <c r="J37" s="39"/>
      <c r="K37" s="39"/>
      <c r="L37" s="130"/>
      <c r="M37" s="78" t="s">
        <v>117</v>
      </c>
      <c r="N37" s="39"/>
      <c r="O37" s="39"/>
      <c r="P37" s="39"/>
      <c r="Q37" s="39"/>
      <c r="R37" s="39"/>
      <c r="S37" s="39"/>
      <c r="T37" s="39"/>
      <c r="U37" s="39"/>
      <c r="V37" s="39"/>
      <c r="W37" s="39"/>
      <c r="X37" s="39"/>
      <c r="Y37" s="39"/>
      <c r="Z37" s="39"/>
      <c r="AA37" s="39"/>
      <c r="AB37" s="39"/>
      <c r="AC37" s="39"/>
      <c r="AD37" s="39"/>
      <c r="AE37" s="39"/>
      <c r="AF37" s="39"/>
      <c r="AG37" s="39"/>
      <c r="AH37" s="39"/>
      <c r="AI37" s="39"/>
      <c r="AJ37" s="39"/>
      <c r="AK37" s="39"/>
    </row>
    <row r="38" spans="1:37">
      <c r="A38" s="39"/>
      <c r="B38" s="39"/>
      <c r="C38" s="276" t="s">
        <v>98</v>
      </c>
      <c r="D38" s="276"/>
      <c r="E38" s="276"/>
      <c r="F38" s="276" t="s">
        <v>99</v>
      </c>
      <c r="G38" s="276"/>
      <c r="H38" s="39"/>
      <c r="I38" s="39"/>
      <c r="J38" s="39"/>
      <c r="K38" s="39"/>
      <c r="L38" s="75"/>
      <c r="M38" s="78" t="s">
        <v>164</v>
      </c>
      <c r="N38" s="39"/>
      <c r="O38" s="39"/>
      <c r="P38" s="39"/>
      <c r="Q38" s="39"/>
      <c r="R38" s="39"/>
      <c r="S38" s="39"/>
      <c r="T38" s="39"/>
      <c r="U38" s="39"/>
      <c r="V38" s="39"/>
      <c r="W38" s="39"/>
      <c r="X38" s="39"/>
      <c r="Y38" s="39"/>
      <c r="Z38" s="39"/>
      <c r="AA38" s="39"/>
      <c r="AB38" s="39"/>
      <c r="AC38" s="39"/>
      <c r="AD38" s="39"/>
      <c r="AE38" s="39"/>
      <c r="AF38" s="39"/>
      <c r="AG38" s="39"/>
      <c r="AH38" s="39"/>
      <c r="AI38" s="39"/>
      <c r="AJ38" s="39"/>
      <c r="AK38" s="39"/>
    </row>
    <row r="39" spans="1:37">
      <c r="A39" s="39"/>
      <c r="B39" s="39"/>
      <c r="C39" s="278">
        <f>AVERAGE(F43:F52)</f>
        <v>4.1124999999999998</v>
      </c>
      <c r="D39" s="278"/>
      <c r="E39" s="278"/>
      <c r="F39" s="277" t="str">
        <f>IF(AND(C39&gt;=0,C39&lt;3),"ACEPTABLE",IF(AND(C39&gt;=3,C39&lt;6),"MODERADA","INACEPTABLE"))</f>
        <v>MODERADA</v>
      </c>
      <c r="G39" s="277"/>
      <c r="H39" s="39"/>
      <c r="I39" s="39"/>
      <c r="J39" s="39"/>
      <c r="K39" s="39"/>
      <c r="L39" s="77"/>
      <c r="M39" s="78" t="s">
        <v>165</v>
      </c>
      <c r="N39" s="39"/>
      <c r="O39" s="39"/>
      <c r="P39" s="39"/>
      <c r="Q39" s="39"/>
      <c r="R39" s="39"/>
      <c r="S39" s="39"/>
      <c r="T39" s="39"/>
      <c r="U39" s="39"/>
      <c r="V39" s="39"/>
      <c r="W39" s="39"/>
      <c r="X39" s="39"/>
      <c r="Y39" s="39"/>
      <c r="Z39" s="39"/>
      <c r="AA39" s="39"/>
      <c r="AB39" s="39"/>
      <c r="AC39" s="39"/>
      <c r="AD39" s="39"/>
      <c r="AE39" s="39"/>
      <c r="AF39" s="39"/>
      <c r="AG39" s="39"/>
      <c r="AH39" s="39"/>
      <c r="AI39" s="39"/>
      <c r="AJ39" s="39"/>
      <c r="AK39" s="39"/>
    </row>
    <row r="40" spans="1:37">
      <c r="A40" s="39"/>
      <c r="B40" s="39"/>
      <c r="C40" s="39"/>
      <c r="D40" s="39"/>
      <c r="E40" s="39"/>
      <c r="F40" s="39"/>
      <c r="G40" s="39"/>
      <c r="H40" s="39"/>
      <c r="I40" s="39"/>
      <c r="J40" s="39"/>
      <c r="K40" s="39"/>
      <c r="L40" s="101"/>
      <c r="M40" s="78" t="s">
        <v>166</v>
      </c>
      <c r="N40" s="39"/>
      <c r="O40" s="39"/>
      <c r="P40" s="39"/>
      <c r="Q40" s="39"/>
      <c r="R40" s="39"/>
      <c r="S40" s="39"/>
      <c r="T40" s="39"/>
      <c r="U40" s="39"/>
      <c r="V40" s="39"/>
      <c r="W40" s="39"/>
      <c r="X40" s="39"/>
      <c r="Y40" s="39"/>
      <c r="Z40" s="39"/>
      <c r="AA40" s="39"/>
      <c r="AB40" s="39"/>
      <c r="AC40" s="39"/>
      <c r="AD40" s="39"/>
      <c r="AE40" s="39"/>
      <c r="AF40" s="39"/>
      <c r="AG40" s="39"/>
      <c r="AH40" s="39"/>
      <c r="AI40" s="39"/>
      <c r="AJ40" s="39"/>
      <c r="AK40" s="39"/>
    </row>
    <row r="41" spans="1:37">
      <c r="A41" s="39"/>
      <c r="B41" s="39"/>
      <c r="C41" s="39"/>
      <c r="D41" s="39"/>
      <c r="E41" s="39"/>
      <c r="F41" s="39"/>
      <c r="G41" s="39"/>
      <c r="H41" s="39"/>
      <c r="I41" s="39"/>
      <c r="J41" s="39"/>
      <c r="K41" s="39"/>
      <c r="L41" s="102"/>
      <c r="M41" s="78" t="s">
        <v>119</v>
      </c>
      <c r="N41" s="39"/>
      <c r="O41" s="39"/>
      <c r="P41" s="39"/>
      <c r="Q41" s="39"/>
      <c r="R41" s="39"/>
      <c r="S41" s="39"/>
      <c r="T41" s="39"/>
      <c r="U41" s="39"/>
      <c r="V41" s="39"/>
      <c r="W41" s="39"/>
      <c r="X41" s="39"/>
      <c r="Y41" s="39"/>
      <c r="Z41" s="39"/>
      <c r="AA41" s="39"/>
      <c r="AB41" s="39"/>
      <c r="AC41" s="39"/>
      <c r="AD41" s="39"/>
      <c r="AE41" s="39"/>
      <c r="AF41" s="39"/>
      <c r="AG41" s="39"/>
      <c r="AH41" s="39"/>
      <c r="AI41" s="39"/>
      <c r="AJ41" s="39"/>
      <c r="AK41" s="39"/>
    </row>
    <row r="42" spans="1:37" ht="51" hidden="1">
      <c r="A42" s="74"/>
      <c r="B42" s="81" t="s">
        <v>73</v>
      </c>
      <c r="C42" s="79" t="s">
        <v>102</v>
      </c>
      <c r="D42" s="80" t="s">
        <v>101</v>
      </c>
      <c r="E42" s="86" t="s">
        <v>130</v>
      </c>
      <c r="F42" s="85" t="s">
        <v>129</v>
      </c>
      <c r="G42" s="86" t="s">
        <v>131</v>
      </c>
      <c r="H42" s="85" t="s">
        <v>132</v>
      </c>
      <c r="I42" s="80" t="s">
        <v>167</v>
      </c>
      <c r="J42" s="80" t="s">
        <v>168</v>
      </c>
      <c r="K42" s="80" t="s">
        <v>169</v>
      </c>
      <c r="L42" s="80" t="s">
        <v>170</v>
      </c>
      <c r="M42" s="80" t="s">
        <v>171</v>
      </c>
      <c r="N42" s="80" t="s">
        <v>172</v>
      </c>
      <c r="O42" s="80" t="s">
        <v>173</v>
      </c>
      <c r="P42" s="80" t="s">
        <v>174</v>
      </c>
      <c r="Q42" s="80" t="s">
        <v>175</v>
      </c>
      <c r="R42" s="103" t="s">
        <v>176</v>
      </c>
      <c r="S42" s="105" t="s">
        <v>177</v>
      </c>
      <c r="T42" s="105" t="s">
        <v>178</v>
      </c>
      <c r="U42" s="105" t="s">
        <v>179</v>
      </c>
      <c r="V42" s="105" t="s">
        <v>180</v>
      </c>
      <c r="W42" s="103" t="s">
        <v>181</v>
      </c>
      <c r="X42" s="103" t="s">
        <v>183</v>
      </c>
      <c r="Y42" s="103" t="s">
        <v>184</v>
      </c>
      <c r="Z42" s="103" t="s">
        <v>185</v>
      </c>
      <c r="AA42" s="103" t="s">
        <v>186</v>
      </c>
      <c r="AB42" s="103" t="s">
        <v>187</v>
      </c>
      <c r="AC42" s="103" t="s">
        <v>188</v>
      </c>
      <c r="AD42" s="103" t="s">
        <v>189</v>
      </c>
      <c r="AE42" s="103" t="s">
        <v>190</v>
      </c>
      <c r="AF42" s="103" t="s">
        <v>191</v>
      </c>
      <c r="AG42" s="103" t="s">
        <v>192</v>
      </c>
      <c r="AH42" s="103"/>
      <c r="AI42" s="103"/>
      <c r="AJ42" s="80"/>
      <c r="AK42" s="86"/>
    </row>
    <row r="43" spans="1:37" hidden="1">
      <c r="A43" s="82"/>
      <c r="B43" s="106" t="str">
        <f>'PLE-PIN-F001'!B19</f>
        <v>R1</v>
      </c>
      <c r="C43" s="106">
        <f>'PLE-PIN-F001'!J19</f>
        <v>3</v>
      </c>
      <c r="D43" s="106">
        <f>'PLE-PIN-F001'!L19</f>
        <v>4</v>
      </c>
      <c r="E43" s="109">
        <f>C43*D43</f>
        <v>12</v>
      </c>
      <c r="F43" s="110">
        <f>'PLE-PIN-F001'!AF19</f>
        <v>7.3125</v>
      </c>
      <c r="G43" s="109">
        <f>'PLE-PIN-F001'!AD19</f>
        <v>2.625</v>
      </c>
      <c r="H43" s="109">
        <f>'PLE-PIN-F001'!AE19</f>
        <v>3.625</v>
      </c>
      <c r="I43" s="106" t="str">
        <f>IF(F43&lt;2,"R1","")</f>
        <v/>
      </c>
      <c r="J43" s="106" t="str">
        <f>IF(AND(F43&gt;=2,F43&lt;3),IF(OR(G43&lt;H43,G43=H43),"R1",""),"")</f>
        <v/>
      </c>
      <c r="K43" s="106" t="str">
        <f>IF(AND(F43&gt;=2,F43&lt;3),IF(G43&gt;H43,"R1",""),"")</f>
        <v/>
      </c>
      <c r="L43" s="106" t="str">
        <f>IF(AND(F43&gt;=3,F43&lt;4),IF(OR(G43&lt;H43,G43=H43),"R1",""),"")</f>
        <v/>
      </c>
      <c r="M43" s="106" t="str">
        <f>IF(AND(F43&gt;=4,F43&lt;5),IF(G43=H43,"R1",""),"")</f>
        <v/>
      </c>
      <c r="N43" s="106" t="str">
        <f>IF(AND(F43&gt;=3,F43&lt;4),IF(G43&gt;H43,"R1",""),"")</f>
        <v/>
      </c>
      <c r="O43" s="106" t="str">
        <f>IF(AND(F43&gt;=4,F43&lt;5),IF(G43&gt;H43,"R1",""),"")</f>
        <v/>
      </c>
      <c r="P43" s="106" t="str">
        <f>IF(AND(F43&gt;=5,F43&lt;6),IF(G43&gt;H43,"R1",""),"")</f>
        <v/>
      </c>
      <c r="Q43" s="106" t="str">
        <f>IF(AND(F43&gt;=4,F43&lt;5),IF(G43&lt;H43,"R1",""),"")</f>
        <v/>
      </c>
      <c r="R43" s="107" t="str">
        <f>IF(AND(F43&gt;=5,F43&lt;6),IF(OR(G43&lt;H43,G43=H43),"R1",""),"")</f>
        <v/>
      </c>
      <c r="S43" s="107" t="str">
        <f>IF(AND(F43&gt;=6,F43&lt;7),IF(OR(G43&lt;H43,G43=H43),"R1",""),"")</f>
        <v/>
      </c>
      <c r="T43" s="107" t="str">
        <f>IF(AND(F43&gt;=6,F43&lt;7),IF(G43&gt;H43,"R1",""),"")</f>
        <v/>
      </c>
      <c r="U43" s="107" t="str">
        <f>IF(AND(F43&gt;=9,F43&lt;10),"R1","")</f>
        <v/>
      </c>
      <c r="V43" s="107" t="str">
        <f>IF(AND(F43&gt;=7,F43&lt;9),IF(G43&gt;H43,"R1",""),"")</f>
        <v/>
      </c>
      <c r="W43" s="106" t="str">
        <f>IF(AND(F43&gt;=7,F43&lt;9),IF(OR(G43&lt;H43,G43=H43),"R1",""),"")</f>
        <v>R1</v>
      </c>
      <c r="X43" s="106" t="str">
        <f>IF(AND(F43&gt;=10,F43&lt;11),IF(OR(G43&lt;H43,G43=H43),"R1",""),"")</f>
        <v/>
      </c>
      <c r="Y43" s="106" t="str">
        <f>IF(AND(F43&gt;=11,F43&lt;13),IF(OR(G43&lt;H43,G43=H43),"R1",""),"")</f>
        <v/>
      </c>
      <c r="Z43" s="106" t="str">
        <f>IF(AND(F43&gt;=15,F43&lt;16),IF(OR(G43&lt;H43,G43=H43),"R1",""),"")</f>
        <v/>
      </c>
      <c r="AA43" s="106" t="str">
        <f>IF(AND(F43&gt;=11,F43&lt;13),IF(G43&gt;H43,"R1",""),"")</f>
        <v/>
      </c>
      <c r="AB43" s="106" t="str">
        <f>IF(AND(F43&gt;=10,F43&lt;11),IF(G43&gt;H43,"R1",""),"")</f>
        <v/>
      </c>
      <c r="AC43" s="106" t="str">
        <f>IF(AND(F43&gt;=15,F43&lt;16),IF(G43&gt;H43,"R1",""),"")</f>
        <v/>
      </c>
      <c r="AD43" s="106" t="str">
        <f>IF(AND(F43&gt;=16,F43&lt;19),"R1","")</f>
        <v/>
      </c>
      <c r="AE43" s="106" t="str">
        <f>IF(AND(F43&gt;=19,F43&lt;23),IF(OR(G43&lt;H43,G43=H43),"R1",""),"")</f>
        <v/>
      </c>
      <c r="AF43" s="106" t="str">
        <f>IF(AND(F43&gt;=19,F43&lt;23),IF(G43&gt;H43,"R1",""),"")</f>
        <v/>
      </c>
      <c r="AG43" s="106" t="str">
        <f>IF(AND(F43&gt;=23,F43&lt;=25),"R1","")</f>
        <v/>
      </c>
      <c r="AH43" s="104"/>
      <c r="AI43" s="104"/>
      <c r="AJ43" s="82"/>
    </row>
    <row r="44" spans="1:37" hidden="1">
      <c r="A44" s="82"/>
      <c r="B44" s="106" t="str">
        <f>'PLE-PIN-F001'!B20</f>
        <v>R2</v>
      </c>
      <c r="C44" s="106">
        <f>'PLE-PIN-F001'!J20</f>
        <v>3</v>
      </c>
      <c r="D44" s="106">
        <f>'PLE-PIN-F001'!L20</f>
        <v>3</v>
      </c>
      <c r="E44" s="109">
        <f t="shared" ref="E44:E52" si="0">C44*D44</f>
        <v>9</v>
      </c>
      <c r="F44" s="110">
        <f>'PLE-PIN-F001'!AF20</f>
        <v>5.0625</v>
      </c>
      <c r="G44" s="109">
        <f>'PLE-PIN-F001'!AD20</f>
        <v>2.625</v>
      </c>
      <c r="H44" s="109">
        <f>'PLE-PIN-F001'!AE20</f>
        <v>2.625</v>
      </c>
      <c r="I44" s="106" t="str">
        <f>IF(F44&lt;2,"R2","")</f>
        <v/>
      </c>
      <c r="J44" s="106" t="str">
        <f>IF(AND(F44&gt;=2,F44&lt;3),IF(OR(G44&lt;H44,G44=H44),"R2",""),"")</f>
        <v/>
      </c>
      <c r="K44" s="106" t="str">
        <f>IF(AND(F44&gt;=2,F44&lt;3),IF(G44&gt;H44,"R2",""),"")</f>
        <v/>
      </c>
      <c r="L44" s="106" t="str">
        <f>IF(AND(F44&gt;=3,F44&lt;4),IF(OR(G44&lt;H44,G44=H44),"R2",""),"")</f>
        <v/>
      </c>
      <c r="M44" s="106" t="str">
        <f>IF(AND(F44&gt;=4,F44&lt;5),IF(G44=H44,"R2",""),"")</f>
        <v/>
      </c>
      <c r="N44" s="106" t="str">
        <f>IF(AND(F44&gt;=3,F44&lt;4),IF(G44&gt;H44,"R2",""),"")</f>
        <v/>
      </c>
      <c r="O44" s="106" t="str">
        <f>IF(AND(F44&gt;=4,F44&lt;5),IF(G44&gt;H44,"R2",""),"")</f>
        <v/>
      </c>
      <c r="P44" s="106" t="str">
        <f>IF(AND(F44&gt;=5,F44&lt;6),IF(G44&gt;H44,"R2",""),"")</f>
        <v/>
      </c>
      <c r="Q44" s="106" t="str">
        <f>IF(AND(F44&gt;=4,F44&lt;5),IF(G44&lt;H44,"R2",""),"")</f>
        <v/>
      </c>
      <c r="R44" s="107" t="str">
        <f>IF(AND(F44&gt;=5,F44&lt;6),IF(OR(G44&lt;H44,G44=H44),"R2",""),"")</f>
        <v>R2</v>
      </c>
      <c r="S44" s="107" t="str">
        <f>IF(AND(F44&gt;=6,F44&lt;7),IF(OR(G44&lt;H44,G44=H44),"R2",""),"")</f>
        <v/>
      </c>
      <c r="T44" s="107" t="str">
        <f>IF(AND(F44&gt;=6,F44&lt;7),IF(G44&gt;H44,"R2",""),"")</f>
        <v/>
      </c>
      <c r="U44" s="107" t="str">
        <f>IF(AND(F44&gt;=9,F44&lt;10),"R2","")</f>
        <v/>
      </c>
      <c r="V44" s="107" t="str">
        <f>IF(AND(F44&gt;=7,F44&lt;9),IF(G44&gt;H44,"R2",""),"")</f>
        <v/>
      </c>
      <c r="W44" s="106" t="str">
        <f>IF(AND(F44&gt;=7,F44&lt;9),IF(OR(G44&lt;H44,G44=H44),"R2",""),"")</f>
        <v/>
      </c>
      <c r="X44" s="106" t="str">
        <f>IF(AND(F44&gt;=10,F44&lt;11),IF(OR(G44&lt;H44,G44=H44),"R2",""),"")</f>
        <v/>
      </c>
      <c r="Y44" s="106" t="str">
        <f>IF(AND(F44&gt;=11,F44&lt;13),IF(OR(G44&lt;H44,G44=H44),"R2",""),"")</f>
        <v/>
      </c>
      <c r="Z44" s="106" t="str">
        <f>IF(AND(F44&gt;=15,F44&lt;16),IF(OR(G44&lt;H44,G44=H44),"R2",""),"")</f>
        <v/>
      </c>
      <c r="AA44" s="106" t="str">
        <f>IF(AND(F44&gt;=11,F44&lt;13),IF(G44&gt;H44,"R2",""),"")</f>
        <v/>
      </c>
      <c r="AB44" s="106" t="str">
        <f>IF(AND(F44&gt;=10,F44&lt;11),IF(G44&gt;H44,"R2",""),"")</f>
        <v/>
      </c>
      <c r="AC44" s="106" t="str">
        <f>IF(AND(F44&gt;=15,F44&lt;16),IF(G44&gt;H44,"R2",""),"")</f>
        <v/>
      </c>
      <c r="AD44" s="106" t="str">
        <f>IF(AND(F44&gt;=16,F44&lt;19),"R2","")</f>
        <v/>
      </c>
      <c r="AE44" s="106" t="str">
        <f>IF(AND(F44&gt;=19,F44&lt;23),IF(OR(G44&lt;H44,G44=H44),"R2",""),"")</f>
        <v/>
      </c>
      <c r="AF44" s="106" t="str">
        <f>IF(AND(F44&gt;=19,F44&lt;23),IF(G44&gt;H44,"R2",""),"")</f>
        <v/>
      </c>
      <c r="AG44" s="106" t="str">
        <f>IF(AND(F44&gt;=23,F44&lt;=25),"R2","")</f>
        <v/>
      </c>
      <c r="AH44" s="104"/>
      <c r="AI44" s="104"/>
      <c r="AJ44" s="82"/>
    </row>
    <row r="45" spans="1:37" hidden="1">
      <c r="A45" s="82"/>
      <c r="B45" s="106" t="str">
        <f>'PLE-PIN-F001'!B21</f>
        <v>R3</v>
      </c>
      <c r="C45" s="106">
        <f>'PLE-PIN-F001'!J21</f>
        <v>3</v>
      </c>
      <c r="D45" s="106">
        <f>'PLE-PIN-F001'!L21</f>
        <v>3</v>
      </c>
      <c r="E45" s="109">
        <f t="shared" si="0"/>
        <v>9</v>
      </c>
      <c r="F45" s="110">
        <f>'PLE-PIN-F001'!AF21</f>
        <v>5.0625</v>
      </c>
      <c r="G45" s="109">
        <f>'PLE-PIN-F001'!AD21</f>
        <v>2.625</v>
      </c>
      <c r="H45" s="109">
        <f>'PLE-PIN-F001'!AE21</f>
        <v>2.625</v>
      </c>
      <c r="I45" s="106" t="str">
        <f>IF(F45&lt;2,"R3","")</f>
        <v/>
      </c>
      <c r="J45" s="106" t="str">
        <f>IF(AND(F45&gt;=2,F45&lt;3),IF(OR(G45&lt;H45,G45=H45),"R3",""),"")</f>
        <v/>
      </c>
      <c r="K45" s="106" t="str">
        <f>IF(AND(F45&gt;=2,F45&lt;3),IF(G45&gt;H45,"R3",""),"")</f>
        <v/>
      </c>
      <c r="L45" s="106" t="str">
        <f>IF(AND(F45&gt;=3,F45&lt;4),IF(OR(G45&lt;H45,G45=H45),"R3",""),"")</f>
        <v/>
      </c>
      <c r="M45" s="106" t="str">
        <f>IF(AND(F45&gt;=4,F45&lt;5),IF(G45=H45,"R3",""),"")</f>
        <v/>
      </c>
      <c r="N45" s="106" t="str">
        <f>IF(AND(F45&gt;=3,F45&lt;4),IF(G45&gt;H45,"R3",""),"")</f>
        <v/>
      </c>
      <c r="O45" s="106" t="str">
        <f>IF(AND(F45&gt;=4,F45&lt;5),IF(G45&gt;H45,"R3",""),"")</f>
        <v/>
      </c>
      <c r="P45" s="106" t="str">
        <f>IF(AND(F45&gt;=5,F45&lt;6),IF(G45&gt;H45,"R3",""),"")</f>
        <v/>
      </c>
      <c r="Q45" s="106" t="str">
        <f>IF(AND(F45&gt;=4,F45&lt;5),IF(G45&lt;H45,"R3",""),"")</f>
        <v/>
      </c>
      <c r="R45" s="107" t="str">
        <f>IF(AND(F45&gt;=5,F45&lt;6),IF(OR(G45&lt;H45,G45=H45),"R3",""),"")</f>
        <v>R3</v>
      </c>
      <c r="S45" s="107" t="str">
        <f>IF(AND(F45&gt;=6,F45&lt;7),IF(OR(G45&lt;H45,G45=H45),"R3",""),"")</f>
        <v/>
      </c>
      <c r="T45" s="107" t="str">
        <f>IF(AND(F45&gt;=6,F45&lt;7),IF(G45&gt;H45,"R3",""),"")</f>
        <v/>
      </c>
      <c r="U45" s="107" t="str">
        <f>IF(AND(F45&gt;=9,F45&lt;10),"R3","")</f>
        <v/>
      </c>
      <c r="V45" s="107" t="str">
        <f>IF(AND(F45&gt;=7,F45&lt;9),IF(G45&gt;H45,"R3",""),"")</f>
        <v/>
      </c>
      <c r="W45" s="106" t="str">
        <f>IF(AND(F45&gt;=7,F45&lt;9),IF(OR(G45&lt;H45,G45=H45),"R3",""),"")</f>
        <v/>
      </c>
      <c r="X45" s="106" t="str">
        <f>IF(AND(F45&gt;=10,F45&lt;11),IF(OR(G45&lt;H45,G45=H45),"R3",""),"")</f>
        <v/>
      </c>
      <c r="Y45" s="106" t="str">
        <f>IF(AND(F45&gt;=11,F45&lt;13),IF(OR(G45&lt;H45,G45=H45),"R3",""),"")</f>
        <v/>
      </c>
      <c r="Z45" s="106" t="str">
        <f>IF(AND(F45&gt;=15,F45&lt;16),IF(OR(G45&lt;H45,G45=H45),"R3",""),"")</f>
        <v/>
      </c>
      <c r="AA45" s="106" t="str">
        <f>IF(AND(F45&gt;=11,F45&lt;13),IF(G45&gt;H45,"R3",""),"")</f>
        <v/>
      </c>
      <c r="AB45" s="106" t="str">
        <f>IF(AND(F45&gt;=10,F45&lt;11),IF(G45&gt;H45,"R3",""),"")</f>
        <v/>
      </c>
      <c r="AC45" s="106" t="str">
        <f>IF(AND(F45&gt;=15,F45&lt;16),IF(G45&gt;H45,"R3",""),"")</f>
        <v/>
      </c>
      <c r="AD45" s="106" t="str">
        <f>IF(AND(F45&gt;=16,F45&lt;19),"R3","")</f>
        <v/>
      </c>
      <c r="AE45" s="106" t="str">
        <f>IF(AND(F45&gt;=19,F45&lt;23),IF(OR(G45&lt;H45,G45=H45),"R3",""),"")</f>
        <v/>
      </c>
      <c r="AF45" s="106" t="str">
        <f>IF(AND(F45&gt;=19,F45&lt;23),IF(G45&gt;H45,"R3",""),"")</f>
        <v/>
      </c>
      <c r="AG45" s="106" t="str">
        <f>IF(AND(F45&gt;=23,F45&lt;=25),"R3","")</f>
        <v/>
      </c>
      <c r="AH45" s="104"/>
      <c r="AI45" s="104"/>
      <c r="AJ45" s="82"/>
    </row>
    <row r="46" spans="1:37" hidden="1">
      <c r="A46" s="82"/>
      <c r="B46" s="106" t="str">
        <f>'PLE-PIN-F001'!B22</f>
        <v>R4</v>
      </c>
      <c r="C46" s="106">
        <f>'PLE-PIN-F001'!J22</f>
        <v>3</v>
      </c>
      <c r="D46" s="106">
        <f>'PLE-PIN-F001'!L22</f>
        <v>4</v>
      </c>
      <c r="E46" s="109">
        <f t="shared" si="0"/>
        <v>12</v>
      </c>
      <c r="F46" s="110">
        <f>'PLE-PIN-F001'!AF22</f>
        <v>7.3125</v>
      </c>
      <c r="G46" s="109">
        <f>'PLE-PIN-F001'!AD22</f>
        <v>2.625</v>
      </c>
      <c r="H46" s="109">
        <f>'PLE-PIN-F001'!AE22</f>
        <v>3.625</v>
      </c>
      <c r="I46" s="106" t="str">
        <f>IF(F46&lt;2,"R4","")</f>
        <v/>
      </c>
      <c r="J46" s="106" t="str">
        <f>IF(AND(F46&gt;=2,F46&lt;3),IF(OR(G46&lt;H46,G46=H46),"R4",""),"")</f>
        <v/>
      </c>
      <c r="K46" s="106" t="str">
        <f>IF(AND(F46&gt;=2,F46&lt;3),IF(G46&gt;H46,"R4",""),"")</f>
        <v/>
      </c>
      <c r="L46" s="106" t="str">
        <f>IF(AND(F46&gt;=3,F46&lt;4),IF(OR(G46&lt;H46,G46=H46),"R4",""),"")</f>
        <v/>
      </c>
      <c r="M46" s="106" t="str">
        <f>IF(AND(F46&gt;=4,F46&lt;5),IF(G46=H46,"R4",""),"")</f>
        <v/>
      </c>
      <c r="N46" s="106" t="str">
        <f>IF(AND(F46&gt;=3,F46&lt;4),IF(G46&gt;H46,"R4",""),"")</f>
        <v/>
      </c>
      <c r="O46" s="106" t="str">
        <f>IF(AND(F46&gt;=4,F46&lt;5),IF(G46&gt;H46,"R4",""),"")</f>
        <v/>
      </c>
      <c r="P46" s="106" t="str">
        <f>IF(AND(F46&gt;=5,F46&lt;6),IF(G46&gt;H46,"R4",""),"")</f>
        <v/>
      </c>
      <c r="Q46" s="106" t="str">
        <f>IF(AND(F46&gt;=4,F46&lt;5),IF(G46&lt;H46,"R4",""),"")</f>
        <v/>
      </c>
      <c r="R46" s="107" t="str">
        <f>IF(AND(F46&gt;=5,F46&lt;6),IF(OR(G46&lt;H46,G46=H46),"R4",""),"")</f>
        <v/>
      </c>
      <c r="S46" s="107" t="str">
        <f>IF(AND(F46&gt;=6,F46&lt;7),IF(OR(G46&lt;H46,G46=H46),"R4",""),"")</f>
        <v/>
      </c>
      <c r="T46" s="107" t="str">
        <f>IF(AND(F46&gt;=6,F46&lt;7),IF(G46&gt;H46,"R4",""),"")</f>
        <v/>
      </c>
      <c r="U46" s="107" t="str">
        <f>IF(AND(F46&gt;=9,F46&lt;10),"R4","")</f>
        <v/>
      </c>
      <c r="V46" s="107" t="str">
        <f>IF(AND(F46&gt;=7,F46&lt;9),IF(G46&gt;H46,"R4",""),"")</f>
        <v/>
      </c>
      <c r="W46" s="106" t="str">
        <f>IF(AND(F46&gt;=7,F46&lt;9),IF(OR(G46&lt;H46,G46=H46),"R4",""),"")</f>
        <v>R4</v>
      </c>
      <c r="X46" s="106" t="str">
        <f>IF(AND(F46&gt;=10,F46&lt;11),IF(OR(G46&lt;H46,G46=H46),"R4",""),"")</f>
        <v/>
      </c>
      <c r="Y46" s="106" t="str">
        <f>IF(AND(F46&gt;=11,F46&lt;13),IF(OR(G46&lt;H46,G46=H46),"R4",""),"")</f>
        <v/>
      </c>
      <c r="Z46" s="106" t="str">
        <f>IF(AND(F46&gt;=15,F46&lt;16),IF(OR(G46&lt;H46,G46=H46),"R4",""),"")</f>
        <v/>
      </c>
      <c r="AA46" s="106" t="str">
        <f>IF(AND(F46&gt;=11,F46&lt;13),IF(G46&gt;H46,"R4",""),"")</f>
        <v/>
      </c>
      <c r="AB46" s="106" t="str">
        <f>IF(AND(F46&gt;=10,F46&lt;11),IF(G46&gt;H46,"R4",""),"")</f>
        <v/>
      </c>
      <c r="AC46" s="106" t="str">
        <f>IF(AND(F46&gt;=15,F46&lt;16),IF(G46&gt;H46,"R4",""),"")</f>
        <v/>
      </c>
      <c r="AD46" s="106" t="str">
        <f>IF(AND(F46&gt;=16,F46&lt;19),"R4","")</f>
        <v/>
      </c>
      <c r="AE46" s="106" t="str">
        <f>IF(AND(F46&gt;=19,F46&lt;23),IF(OR(G46&lt;H46,G46=H46),"R4",""),"")</f>
        <v/>
      </c>
      <c r="AF46" s="106" t="str">
        <f>IF(AND(F46&gt;=19,F46&lt;23),IF(G46&gt;H46,"R4",""),"")</f>
        <v/>
      </c>
      <c r="AG46" s="106" t="str">
        <f>IF(AND(F46&gt;=23,F46&lt;=25),"R4","")</f>
        <v/>
      </c>
      <c r="AH46" s="104"/>
      <c r="AI46" s="104"/>
      <c r="AJ46" s="82"/>
    </row>
    <row r="47" spans="1:37" hidden="1">
      <c r="A47" s="82"/>
      <c r="B47" s="106" t="str">
        <f>'PLE-PIN-F001'!B23</f>
        <v>R5</v>
      </c>
      <c r="C47" s="106">
        <f>'PLE-PIN-F001'!J23</f>
        <v>3</v>
      </c>
      <c r="D47" s="106">
        <f>'PLE-PIN-F001'!L23</f>
        <v>4</v>
      </c>
      <c r="E47" s="109">
        <f t="shared" si="0"/>
        <v>12</v>
      </c>
      <c r="F47" s="110">
        <f>'PLE-PIN-F001'!AF23</f>
        <v>7.3125</v>
      </c>
      <c r="G47" s="109">
        <f>'PLE-PIN-F001'!AD23</f>
        <v>2.625</v>
      </c>
      <c r="H47" s="109">
        <f>'PLE-PIN-F001'!AE23</f>
        <v>3.625</v>
      </c>
      <c r="I47" s="106" t="str">
        <f>IF(F47&lt;2,"R5","")</f>
        <v/>
      </c>
      <c r="J47" s="106" t="str">
        <f>IF(AND(F47&gt;=2,F47&lt;3),IF(OR(G47&lt;H47,G47=H47),"R5",""),"")</f>
        <v/>
      </c>
      <c r="K47" s="106" t="str">
        <f>IF(AND(F47&gt;=2,F47&lt;3),IF(G47&gt;H47,"R5",""),"")</f>
        <v/>
      </c>
      <c r="L47" s="106" t="str">
        <f>IF(AND(F47&gt;=3,F47&lt;4),IF(OR(G47&lt;H47,G47=H47),"R5",""),"")</f>
        <v/>
      </c>
      <c r="M47" s="106" t="str">
        <f>IF(AND(F47&gt;=4,F47&lt;5),IF(G47=H47,"R5",""),"")</f>
        <v/>
      </c>
      <c r="N47" s="106" t="str">
        <f>IF(AND(F47&gt;=3,F47&lt;4),IF(G47&gt;H47,"R5",""),"")</f>
        <v/>
      </c>
      <c r="O47" s="106" t="str">
        <f>IF(AND(F47&gt;=4,F47&lt;5),IF(G47&gt;H47,"R5",""),"")</f>
        <v/>
      </c>
      <c r="P47" s="106" t="str">
        <f>IF(AND(F47&gt;=5,F47&lt;6),IF(G47&gt;H47,"R5",""),"")</f>
        <v/>
      </c>
      <c r="Q47" s="106" t="str">
        <f>IF(AND(F47&gt;=4,F47&lt;5),IF(G47&lt;H47,"R5",""),"")</f>
        <v/>
      </c>
      <c r="R47" s="107" t="str">
        <f>IF(AND(F47&gt;=5,F47&lt;6),IF(OR(G47&lt;H47,G47=H47),"R5",""),"")</f>
        <v/>
      </c>
      <c r="S47" s="107" t="str">
        <f>IF(AND(F47&gt;=6,F47&lt;7),IF(OR(G47&lt;H47,G47=H47),"R5",""),"")</f>
        <v/>
      </c>
      <c r="T47" s="107" t="str">
        <f>IF(AND(F47&gt;=6,F47&lt;7),IF(G47&gt;H47,"R5",""),"")</f>
        <v/>
      </c>
      <c r="U47" s="107" t="str">
        <f>IF(AND(F47&gt;=9,F47&lt;10),"R5","")</f>
        <v/>
      </c>
      <c r="V47" s="107" t="str">
        <f>IF(AND(F47&gt;=7,F47&lt;9),IF(G47&gt;H47,"R5",""),"")</f>
        <v/>
      </c>
      <c r="W47" s="106" t="str">
        <f>IF(AND(F47&gt;=7,F47&lt;9),IF(OR(G47&lt;H47,G47=H47),"R5",""),"")</f>
        <v>R5</v>
      </c>
      <c r="X47" s="106" t="str">
        <f>IF(AND(F47&gt;=10,F47&lt;11),IF(OR(G47&lt;H47,G47=H47),"R5",""),"")</f>
        <v/>
      </c>
      <c r="Y47" s="106" t="str">
        <f>IF(AND(F47&gt;=11,F47&lt;13),IF(OR(G47&lt;H47,G47=H47),"R5",""),"")</f>
        <v/>
      </c>
      <c r="Z47" s="106" t="str">
        <f>IF(AND(F47&gt;=15,F47&lt;16),IF(OR(G47&lt;H47,G47=H47),"R5",""),"")</f>
        <v/>
      </c>
      <c r="AA47" s="106" t="str">
        <f>IF(AND(F47&gt;=11,F47&lt;13),IF(G47&gt;H47,"R5",""),"")</f>
        <v/>
      </c>
      <c r="AB47" s="106" t="str">
        <f>IF(AND(F47&gt;=10,F47&lt;11),IF(G47&gt;H47,"R5",""),"")</f>
        <v/>
      </c>
      <c r="AC47" s="106" t="str">
        <f>IF(AND(F47&gt;=15,F47&lt;16),IF(G47&gt;H47,"R5",""),"")</f>
        <v/>
      </c>
      <c r="AD47" s="106" t="str">
        <f>IF(AND(F47&gt;=16,F47&lt;19),"R5","")</f>
        <v/>
      </c>
      <c r="AE47" s="106" t="str">
        <f>IF(AND(F47&gt;=19,F47&lt;23),IF(OR(G47&lt;H47,G47=H47),"R5",""),"")</f>
        <v/>
      </c>
      <c r="AF47" s="106" t="str">
        <f>IF(AND(F47&gt;=19,F47&lt;23),IF(G47&gt;H47,"R5",""),"")</f>
        <v/>
      </c>
      <c r="AG47" s="106" t="str">
        <f>IF(AND(F47&gt;=23,F47&lt;=25),"R5","")</f>
        <v/>
      </c>
      <c r="AH47" s="104"/>
      <c r="AI47" s="104"/>
      <c r="AJ47" s="82"/>
    </row>
    <row r="48" spans="1:37" hidden="1">
      <c r="A48" s="82"/>
      <c r="B48" s="106" t="str">
        <f>'PLE-PIN-F001'!B24</f>
        <v>R6</v>
      </c>
      <c r="C48" s="106">
        <f>'PLE-PIN-F001'!J24</f>
        <v>3</v>
      </c>
      <c r="D48" s="106">
        <f>'PLE-PIN-F001'!L24</f>
        <v>3</v>
      </c>
      <c r="E48" s="109">
        <f t="shared" si="0"/>
        <v>9</v>
      </c>
      <c r="F48" s="110">
        <f>'PLE-PIN-F001'!AF24</f>
        <v>5.0625</v>
      </c>
      <c r="G48" s="109">
        <f>'PLE-PIN-F001'!AD24</f>
        <v>2.625</v>
      </c>
      <c r="H48" s="109">
        <f>'PLE-PIN-F001'!AE24</f>
        <v>2.625</v>
      </c>
      <c r="I48" s="106" t="str">
        <f>IF(F48&lt;2,"R6","")</f>
        <v/>
      </c>
      <c r="J48" s="106" t="str">
        <f>IF(AND(F48&gt;=2,F48&lt;3),IF(OR(G48&lt;H48,G48=H48),"R6",""),"")</f>
        <v/>
      </c>
      <c r="K48" s="106" t="str">
        <f>IF(AND(F48&gt;=2,F48&lt;3),IF(G48&gt;H48,"R6",""),"")</f>
        <v/>
      </c>
      <c r="L48" s="106" t="str">
        <f>IF(AND(F48&gt;=3,F48&lt;4),IF(OR(G48&lt;H48,G48=H48),"R6",""),"")</f>
        <v/>
      </c>
      <c r="M48" s="106" t="str">
        <f>IF(AND(F48&gt;=4,F48&lt;5),IF(G48=H48,"R6",""),"")</f>
        <v/>
      </c>
      <c r="N48" s="106" t="str">
        <f>IF(AND(F48&gt;=3,F48&lt;4),IF(G48&gt;H48,"R6",""),"")</f>
        <v/>
      </c>
      <c r="O48" s="106" t="str">
        <f>IF(AND(F48&gt;=4,F48&lt;5),IF(G48&gt;H48,"R6",""),"")</f>
        <v/>
      </c>
      <c r="P48" s="106" t="str">
        <f>IF(AND(F48&gt;=5,F48&lt;6),IF(G48&gt;H48,"R6",""),"")</f>
        <v/>
      </c>
      <c r="Q48" s="106" t="str">
        <f>IF(AND(F48&gt;=4,F48&lt;5),IF(G48&lt;H48,"R6",""),"")</f>
        <v/>
      </c>
      <c r="R48" s="107" t="str">
        <f>IF(AND(F48&gt;=5,F48&lt;6),IF(OR(G48&lt;H48,G48=H48),"R6",""),"")</f>
        <v>R6</v>
      </c>
      <c r="S48" s="107" t="str">
        <f>IF(AND(F48&gt;=6,F48&lt;7),IF(OR(G48&lt;H48,G48=H48),"R6",""),"")</f>
        <v/>
      </c>
      <c r="T48" s="107" t="str">
        <f>IF(AND(F48&gt;=6,F48&lt;7),IF(G48&gt;H48,"R6",""),"")</f>
        <v/>
      </c>
      <c r="U48" s="107" t="str">
        <f>IF(AND(F48&gt;=9,F48&lt;10),"R6","")</f>
        <v/>
      </c>
      <c r="V48" s="107" t="str">
        <f>IF(AND(F48&gt;=7,F48&lt;9),IF(G48&gt;H48,"R6",""),"")</f>
        <v/>
      </c>
      <c r="W48" s="106" t="str">
        <f>IF(AND(F48&gt;=7,F48&lt;9),IF(OR(G48&lt;H48,G48=H48),"R6",""),"")</f>
        <v/>
      </c>
      <c r="X48" s="106" t="str">
        <f>IF(AND(F48&gt;=10,F48&lt;11),IF(OR(G48&lt;H48,G48=H48),"R6",""),"")</f>
        <v/>
      </c>
      <c r="Y48" s="106" t="str">
        <f>IF(AND(F48&gt;=11,F48&lt;13),IF(OR(G48&lt;H48,G48=H48),"R6",""),"")</f>
        <v/>
      </c>
      <c r="Z48" s="106" t="str">
        <f>IF(AND(F48&gt;=15,F48&lt;16),IF(OR(G48&lt;H48,G48=H48),"R6",""),"")</f>
        <v/>
      </c>
      <c r="AA48" s="106" t="str">
        <f>IF(AND(F48&gt;=11,F48&lt;13),IF(G48&gt;H48,"R6",""),"")</f>
        <v/>
      </c>
      <c r="AB48" s="106" t="str">
        <f>IF(AND(F48&gt;=10,F48&lt;11),IF(G48&gt;H48,"R6",""),"")</f>
        <v/>
      </c>
      <c r="AC48" s="106" t="str">
        <f>IF(AND(F48&gt;=15,F48&lt;16),IF(G48&gt;H48,"R6",""),"")</f>
        <v/>
      </c>
      <c r="AD48" s="106" t="str">
        <f>IF(AND(F48&gt;=16,F48&lt;19),"R6","")</f>
        <v/>
      </c>
      <c r="AE48" s="106" t="str">
        <f>IF(AND(F48&gt;=19,F48&lt;23),IF(OR(G48&lt;H48,G48=H48),"R6",""),"")</f>
        <v/>
      </c>
      <c r="AF48" s="106" t="str">
        <f>IF(AND(F48&gt;=19,F48&lt;23),IF(G48&gt;H48,"R6",""),"")</f>
        <v/>
      </c>
      <c r="AG48" s="106" t="str">
        <f>IF(AND(F48&gt;=23,F48&lt;=25),"R6","")</f>
        <v/>
      </c>
      <c r="AH48" s="104"/>
      <c r="AI48" s="104"/>
      <c r="AJ48" s="82"/>
    </row>
    <row r="49" spans="1:37" hidden="1">
      <c r="A49" s="82"/>
      <c r="B49" s="106" t="str">
        <f>'PLE-PIN-F001'!B25</f>
        <v>R7</v>
      </c>
      <c r="C49" s="106">
        <f>'PLE-PIN-F001'!J25</f>
        <v>1</v>
      </c>
      <c r="D49" s="106">
        <f>'PLE-PIN-F001'!L25</f>
        <v>1</v>
      </c>
      <c r="E49" s="109">
        <f t="shared" si="0"/>
        <v>1</v>
      </c>
      <c r="F49" s="110">
        <f>'PLE-PIN-F001'!AF25</f>
        <v>1</v>
      </c>
      <c r="G49" s="109">
        <f>'PLE-PIN-F001'!AD25</f>
        <v>1</v>
      </c>
      <c r="H49" s="109">
        <f>'PLE-PIN-F001'!AE25</f>
        <v>1</v>
      </c>
      <c r="I49" s="106" t="str">
        <f>IF(F49&lt;2,"R7","")</f>
        <v>R7</v>
      </c>
      <c r="J49" s="106" t="str">
        <f>IF(AND(F49&gt;=2,F49&lt;3),IF(OR(G49&lt;H49,G49=H49),"R7",""),"")</f>
        <v/>
      </c>
      <c r="K49" s="106" t="str">
        <f>IF(AND(F49&gt;=2,F49&lt;3),IF(G49&gt;H49,"R7",""),"")</f>
        <v/>
      </c>
      <c r="L49" s="106" t="str">
        <f>IF(AND(F49&gt;=3,F49&lt;4),IF(OR(G49&lt;H49,G49=H49),"R7",""),"")</f>
        <v/>
      </c>
      <c r="M49" s="106" t="str">
        <f>IF(AND(F49&gt;=4,F49&lt;5),IF(G49=H49,"R7",""),"")</f>
        <v/>
      </c>
      <c r="N49" s="106" t="str">
        <f>IF(AND(F49&gt;=3,F49&lt;4),IF(G49&gt;H49,"R7",""),"")</f>
        <v/>
      </c>
      <c r="O49" s="106" t="str">
        <f>IF(AND(F49&gt;=4,F49&lt;5),IF(G49&gt;H49,"R7",""),"")</f>
        <v/>
      </c>
      <c r="P49" s="106" t="str">
        <f>IF(AND(F49&gt;=5,F49&lt;6),IF(G49&gt;H49,"R7",""),"")</f>
        <v/>
      </c>
      <c r="Q49" s="106" t="str">
        <f>IF(AND(F49&gt;=4,F49&lt;5),IF(G49&lt;H49,"R7",""),"")</f>
        <v/>
      </c>
      <c r="R49" s="107" t="str">
        <f>IF(AND(F49&gt;=5,F49&lt;6),IF(OR(G49&lt;H49,G49=H49),"R7",""),"")</f>
        <v/>
      </c>
      <c r="S49" s="107" t="str">
        <f>IF(AND(F49&gt;=6,F49&lt;7),IF(OR(G49&lt;H49,G49=H49),"R7",""),"")</f>
        <v/>
      </c>
      <c r="T49" s="107" t="str">
        <f>IF(AND(F49&gt;=6,F49&lt;7),IF(G49&gt;H49,"R7",""),"")</f>
        <v/>
      </c>
      <c r="U49" s="107" t="str">
        <f>IF(AND(F49&gt;=9,F49&lt;10),"R7","")</f>
        <v/>
      </c>
      <c r="V49" s="107" t="str">
        <f>IF(AND(F49&gt;=7,F49&lt;9),IF(G49&gt;H49,"R6",""),"")</f>
        <v/>
      </c>
      <c r="W49" s="106" t="str">
        <f>IF(AND(F49&gt;=7,F49&lt;9),IF(OR(G49&lt;H49,G49=H49),"R7",""),"")</f>
        <v/>
      </c>
      <c r="X49" s="106" t="str">
        <f>IF(AND(F49&gt;=10,F49&lt;11),IF(OR(G49&lt;H49,G49=H49),"R7",""),"")</f>
        <v/>
      </c>
      <c r="Y49" s="106" t="str">
        <f>IF(AND(F49&gt;=11,F49&lt;13),IF(OR(G49&lt;H49,G49=H49),"R7",""),"")</f>
        <v/>
      </c>
      <c r="Z49" s="106" t="str">
        <f>IF(AND(F49&gt;=15,F49&lt;16),IF(OR(G49&lt;H49,G49=H49),"R7",""),"")</f>
        <v/>
      </c>
      <c r="AA49" s="106" t="str">
        <f>IF(AND(F49&gt;=11,F49&lt;13),IF(G49&gt;H49,"R7",""),"")</f>
        <v/>
      </c>
      <c r="AB49" s="106" t="str">
        <f>IF(AND(F49&gt;=10,F49&lt;11),IF(G49&gt;H49,"R7",""),"")</f>
        <v/>
      </c>
      <c r="AC49" s="106" t="str">
        <f>IF(AND(F49&gt;=15,F49&lt;16),IF(G49&gt;H49,"R7",""),"")</f>
        <v/>
      </c>
      <c r="AD49" s="106" t="str">
        <f>IF(AND(F49&gt;=16,F49&lt;19),"R7","")</f>
        <v/>
      </c>
      <c r="AE49" s="106" t="str">
        <f>IF(AND(F49&gt;=19,F49&lt;23),IF(OR(G49&lt;H49,G49=H49),"R7",""),"")</f>
        <v/>
      </c>
      <c r="AF49" s="106" t="str">
        <f>IF(AND(F49&gt;=19,F49&lt;23),IF(G49&gt;H49,"R7",""),"")</f>
        <v/>
      </c>
      <c r="AG49" s="106" t="str">
        <f>IF(AND(F49&gt;=23,F49&lt;=25),"R7","")</f>
        <v/>
      </c>
      <c r="AH49" s="104"/>
      <c r="AI49" s="104"/>
      <c r="AJ49" s="82"/>
    </row>
    <row r="50" spans="1:37" hidden="1">
      <c r="A50" s="82"/>
      <c r="B50" s="106" t="str">
        <f>'PLE-PIN-F001'!B26</f>
        <v>R8</v>
      </c>
      <c r="C50" s="106">
        <f>'PLE-PIN-F001'!J26</f>
        <v>1</v>
      </c>
      <c r="D50" s="106">
        <f>'PLE-PIN-F001'!L26</f>
        <v>1</v>
      </c>
      <c r="E50" s="109">
        <f t="shared" si="0"/>
        <v>1</v>
      </c>
      <c r="F50" s="110">
        <f>'PLE-PIN-F001'!AF26</f>
        <v>1</v>
      </c>
      <c r="G50" s="109">
        <f>'PLE-PIN-F001'!AD26</f>
        <v>1</v>
      </c>
      <c r="H50" s="109">
        <f>'PLE-PIN-F001'!AE26</f>
        <v>1</v>
      </c>
      <c r="I50" s="106" t="str">
        <f>IF(F50&lt;2,"R8","")</f>
        <v>R8</v>
      </c>
      <c r="J50" s="106" t="str">
        <f>IF(AND(F50&gt;=2,F50&lt;3),IF(OR(G50&lt;H50,G50=H50),"R8",""),"")</f>
        <v/>
      </c>
      <c r="K50" s="106" t="str">
        <f>IF(AND(F50&gt;=2,F50&lt;3),IF(G50&gt;H50,"R8",""),"")</f>
        <v/>
      </c>
      <c r="L50" s="106" t="str">
        <f>IF(AND(F50&gt;=3,F50&lt;4),IF(OR(G50&lt;H50,G50=H50),"R8",""),"")</f>
        <v/>
      </c>
      <c r="M50" s="106" t="str">
        <f>IF(AND(F50&gt;=4,F50&lt;5),IF(G50=H50,"R8",""),"")</f>
        <v/>
      </c>
      <c r="N50" s="106" t="str">
        <f>IF(AND(F50&gt;=3,F50&lt;4),IF(G50&gt;H50,"R8",""),"")</f>
        <v/>
      </c>
      <c r="O50" s="106" t="str">
        <f>IF(AND(F50&gt;=4,F50&lt;5),IF(G50&gt;H50,"R8",""),"")</f>
        <v/>
      </c>
      <c r="P50" s="106" t="str">
        <f>IF(AND(F50&gt;=5,F50&lt;6),IF(G50&gt;H50,"R8",""),"")</f>
        <v/>
      </c>
      <c r="Q50" s="106" t="str">
        <f>IF(AND(F50&gt;=4,F50&lt;5),IF(G50&lt;H50,"R8",""),"")</f>
        <v/>
      </c>
      <c r="R50" s="107" t="str">
        <f>IF(AND(F50&gt;=5,F50&lt;6),IF(OR(G50&lt;H50,G50=H50),"R8",""),"")</f>
        <v/>
      </c>
      <c r="S50" s="107" t="str">
        <f>IF(AND(F50&gt;=6,F50&lt;7),IF(OR(G50&lt;H50,G50=H50),"R8",""),"")</f>
        <v/>
      </c>
      <c r="T50" s="107" t="str">
        <f>IF(AND(F50&gt;=6,F50&lt;7),IF(G50&gt;H50,"R8",""),"")</f>
        <v/>
      </c>
      <c r="U50" s="107" t="str">
        <f>IF(AND(F50&gt;=9,F50&lt;10),"R8","")</f>
        <v/>
      </c>
      <c r="V50" s="107" t="str">
        <f>IF(AND(F50&gt;=7,F50&lt;9),IF(G50&gt;H50,"R7",""),"")</f>
        <v/>
      </c>
      <c r="W50" s="106" t="str">
        <f>IF(AND(F50&gt;=7,F50&lt;9),IF(OR(G50&lt;H50,G50=H50),"R8",""),"")</f>
        <v/>
      </c>
      <c r="X50" s="106" t="str">
        <f>IF(AND(F50&gt;=10,F50&lt;11),IF(OR(G50&lt;H50,G50=H50),"R8",""),"")</f>
        <v/>
      </c>
      <c r="Y50" s="106" t="str">
        <f>IF(AND(F50&gt;=11,F50&lt;13),IF(OR(G50&lt;H50,G50=H50),"R8",""),"")</f>
        <v/>
      </c>
      <c r="Z50" s="106" t="str">
        <f>IF(AND(F50&gt;=15,F50&lt;16),IF(OR(G50&lt;H50,G50=H50),"R8",""),"")</f>
        <v/>
      </c>
      <c r="AA50" s="106" t="str">
        <f>IF(AND(F50&gt;=11,F50&lt;13),IF(G50&gt;H50,"R8",""),"")</f>
        <v/>
      </c>
      <c r="AB50" s="106" t="str">
        <f>IF(AND(F50&gt;=10,F50&lt;11),IF(G50&gt;H50,"R8",""),"")</f>
        <v/>
      </c>
      <c r="AC50" s="106" t="str">
        <f>IF(AND(F50&gt;=15,F50&lt;16),IF(G50&gt;H50,"R8",""),"")</f>
        <v/>
      </c>
      <c r="AD50" s="106" t="str">
        <f>IF(AND(F50&gt;=16,F50&lt;19),"R8","")</f>
        <v/>
      </c>
      <c r="AE50" s="106" t="str">
        <f>IF(AND(F50&gt;=19,F50&lt;23),IF(OR(G50&lt;H50,G50=H50),"R8",""),"")</f>
        <v/>
      </c>
      <c r="AF50" s="106" t="str">
        <f>IF(AND(F50&gt;=19,F50&lt;23),IF(G50&gt;H50,"R8",""),"")</f>
        <v/>
      </c>
      <c r="AG50" s="106" t="str">
        <f>IF(AND(F50&gt;=23,F50&lt;=25),"R8","")</f>
        <v/>
      </c>
      <c r="AH50" s="104"/>
      <c r="AI50" s="104"/>
      <c r="AJ50" s="82"/>
    </row>
    <row r="51" spans="1:37" hidden="1">
      <c r="A51" s="82"/>
      <c r="B51" s="106" t="str">
        <f>'PLE-PIN-F001'!B27</f>
        <v>R9</v>
      </c>
      <c r="C51" s="106">
        <f>'PLE-PIN-F001'!J27</f>
        <v>1</v>
      </c>
      <c r="D51" s="106">
        <f>'PLE-PIN-F001'!L27</f>
        <v>1</v>
      </c>
      <c r="E51" s="109">
        <f t="shared" si="0"/>
        <v>1</v>
      </c>
      <c r="F51" s="110">
        <f>'PLE-PIN-F001'!AF27</f>
        <v>1</v>
      </c>
      <c r="G51" s="109">
        <f>'PLE-PIN-F001'!AD27</f>
        <v>1</v>
      </c>
      <c r="H51" s="109">
        <f>'PLE-PIN-F001'!AE27</f>
        <v>1</v>
      </c>
      <c r="I51" s="106" t="str">
        <f>IF(F51&lt;2,"R9","")</f>
        <v>R9</v>
      </c>
      <c r="J51" s="106" t="str">
        <f>IF(AND(F51&gt;=2,F51&lt;3),IF(OR(G51&lt;H51,G51=H51),"R9",""),"")</f>
        <v/>
      </c>
      <c r="K51" s="106" t="str">
        <f>IF(AND(F51&gt;=2,F51&lt;3),IF(G51&gt;H51,"R9",""),"")</f>
        <v/>
      </c>
      <c r="L51" s="106" t="str">
        <f>IF(AND(F51&gt;=3,F51&lt;4),IF(OR(G51&lt;H51,G51=H51),"R9",""),"")</f>
        <v/>
      </c>
      <c r="M51" s="106" t="str">
        <f>IF(AND(F51&gt;=4,F51&lt;5),IF(G51=H51,"R9",""),"")</f>
        <v/>
      </c>
      <c r="N51" s="106" t="str">
        <f>IF(AND(F51&gt;=3,F51&lt;4),IF(G51&gt;H51,"R9",""),"")</f>
        <v/>
      </c>
      <c r="O51" s="106" t="str">
        <f>IF(AND(F51&gt;=4,F51&lt;5),IF(G51&gt;H51,"R9",""),"")</f>
        <v/>
      </c>
      <c r="P51" s="106" t="str">
        <f>IF(AND(F51&gt;=5,F51&lt;6),IF(G51&gt;H51,"R9",""),"")</f>
        <v/>
      </c>
      <c r="Q51" s="106" t="str">
        <f>IF(AND(F51&gt;=4,F51&lt;5),IF(G51&lt;H51,"R9",""),"")</f>
        <v/>
      </c>
      <c r="R51" s="107" t="str">
        <f>IF(AND(F51&gt;=5,F51&lt;6),IF(OR(G51&lt;H51,G51=H51),"R9",""),"")</f>
        <v/>
      </c>
      <c r="S51" s="107" t="str">
        <f>IF(AND(F51&gt;=6,F51&lt;7),IF(OR(G51&lt;H51,G51=H51),"R9",""),"")</f>
        <v/>
      </c>
      <c r="T51" s="107" t="str">
        <f>IF(AND(F51&gt;=6,F51&lt;7),IF(G51&gt;H51,"R9",""),"")</f>
        <v/>
      </c>
      <c r="U51" s="107" t="str">
        <f>IF(AND(F51&gt;=9,F51&lt;10),"R9","")</f>
        <v/>
      </c>
      <c r="V51" s="107" t="str">
        <f>IF(AND(F51&gt;=7,F51&lt;9),IF(G51&gt;H51,"R8",""),"")</f>
        <v/>
      </c>
      <c r="W51" s="106" t="str">
        <f>IF(AND(F51&gt;=7,F51&lt;9),IF(OR(G51&lt;H51,G51=H51),"R9",""),"")</f>
        <v/>
      </c>
      <c r="X51" s="106" t="str">
        <f>IF(AND(F51&gt;=10,F51&lt;11),IF(OR(G51&lt;H51,G51=H51),"R9",""),"")</f>
        <v/>
      </c>
      <c r="Y51" s="106" t="str">
        <f>IF(AND(F51&gt;=11,F51&lt;13),IF(OR(G51&lt;H51,G51=H51),"R9",""),"")</f>
        <v/>
      </c>
      <c r="Z51" s="106" t="str">
        <f>IF(AND(F51&gt;=15,F51&lt;16),IF(OR(G51&lt;H51,G51=H51),"R9",""),"")</f>
        <v/>
      </c>
      <c r="AA51" s="106" t="str">
        <f>IF(AND(F51&gt;=11,F51&lt;13),IF(G51&gt;H51,"R9",""),"")</f>
        <v/>
      </c>
      <c r="AB51" s="106" t="str">
        <f>IF(AND(F51&gt;=10,F51&lt;11),IF(G51&gt;H51,"R9",""),"")</f>
        <v/>
      </c>
      <c r="AC51" s="106" t="str">
        <f>IF(AND(F51&gt;=15,F51&lt;16),IF(G51&gt;H51,"R9",""),"")</f>
        <v/>
      </c>
      <c r="AD51" s="106" t="str">
        <f>IF(AND(F51&gt;=16,F51&lt;19),"R9","")</f>
        <v/>
      </c>
      <c r="AE51" s="106" t="str">
        <f>IF(AND(F51&gt;=19,F51&lt;23),IF(OR(G51&lt;H51,G51=H51),"R9",""),"")</f>
        <v/>
      </c>
      <c r="AF51" s="106" t="str">
        <f>IF(AND(F51&gt;=19,F51&lt;23),IF(G51&gt;H51,"R9",""),"")</f>
        <v/>
      </c>
      <c r="AG51" s="106" t="str">
        <f>IF(AND(F51&gt;=23,F51&lt;=25),"R9","")</f>
        <v/>
      </c>
      <c r="AH51" s="104"/>
      <c r="AI51" s="104"/>
      <c r="AJ51" s="82"/>
    </row>
    <row r="52" spans="1:37" hidden="1">
      <c r="A52" s="82"/>
      <c r="B52" s="106" t="str">
        <f>'PLE-PIN-F001'!B28</f>
        <v>R10</v>
      </c>
      <c r="C52" s="106">
        <f>'PLE-PIN-F001'!J28</f>
        <v>1</v>
      </c>
      <c r="D52" s="106">
        <f>'PLE-PIN-F001'!L28</f>
        <v>1</v>
      </c>
      <c r="E52" s="109">
        <f t="shared" si="0"/>
        <v>1</v>
      </c>
      <c r="F52" s="110">
        <f>'PLE-PIN-F001'!AF28</f>
        <v>1</v>
      </c>
      <c r="G52" s="109">
        <f>'PLE-PIN-F001'!AD28</f>
        <v>1</v>
      </c>
      <c r="H52" s="109">
        <f>'PLE-PIN-F001'!AE28</f>
        <v>1</v>
      </c>
      <c r="I52" s="106" t="str">
        <f>IF(F52&lt;2,"R10","")</f>
        <v>R10</v>
      </c>
      <c r="J52" s="106" t="str">
        <f>IF(AND(F52&gt;=2,F52&lt;3),IF(OR(G52&lt;H52,G52=H52),"R10",""),"")</f>
        <v/>
      </c>
      <c r="K52" s="106" t="str">
        <f>IF(AND(F52&gt;=2,F52&lt;3),IF(G52&gt;H52,"R10",""),"")</f>
        <v/>
      </c>
      <c r="L52" s="106" t="str">
        <f>IF(AND(F52&gt;=3,F52&lt;4),IF(OR(G52&lt;H52,G52=H52),"R10",""),"")</f>
        <v/>
      </c>
      <c r="M52" s="106" t="str">
        <f>IF(AND(F52&gt;=4,F52&lt;5),IF(G52=H52,"R10",""),"")</f>
        <v/>
      </c>
      <c r="N52" s="106" t="str">
        <f>IF(AND(F52&gt;=3,F52&lt;4),IF(G52&gt;H52,"R10",""),"")</f>
        <v/>
      </c>
      <c r="O52" s="106" t="str">
        <f>IF(AND(F52&gt;=4,F52&lt;5),IF(G52&gt;H52,"R10",""),"")</f>
        <v/>
      </c>
      <c r="P52" s="106" t="str">
        <f>IF(AND(F52&gt;=5,F52&lt;6),IF(G52&gt;H52,"R10",""),"")</f>
        <v/>
      </c>
      <c r="Q52" s="106" t="str">
        <f>IF(AND(F52&gt;=4,F52&lt;5),IF(G52&lt;H52,"R10",""),"")</f>
        <v/>
      </c>
      <c r="R52" s="107" t="str">
        <f>IF(AND(F52&gt;=5,F52&lt;6),IF(OR(G52&lt;H52,G52=H52),"R10",""),"")</f>
        <v/>
      </c>
      <c r="S52" s="107" t="str">
        <f>IF(AND(F52&gt;=6,F52&lt;7),IF(OR(G52&lt;H52,G52=H52),"R10",""),"")</f>
        <v/>
      </c>
      <c r="T52" s="107" t="str">
        <f>IF(AND(F52&gt;=6,F52&lt;7),IF(G52&gt;H52,"R10",""),"")</f>
        <v/>
      </c>
      <c r="U52" s="107" t="str">
        <f>IF(AND(F52&gt;=9,F52&lt;10),"R10","")</f>
        <v/>
      </c>
      <c r="V52" s="107" t="str">
        <f>IF(AND(F52&gt;=7,F52&lt;9),IF(G52&gt;H52,"R9",""),"")</f>
        <v/>
      </c>
      <c r="W52" s="106" t="str">
        <f>IF(AND(F52&gt;=7,F52&lt;9),IF(OR(G52&lt;H52,G52=H52),"R10",""),"")</f>
        <v/>
      </c>
      <c r="X52" s="106" t="str">
        <f>IF(AND(F52&gt;=10,F52&lt;11),IF(OR(G52&lt;H52,G52=H52),"R10",""),"")</f>
        <v/>
      </c>
      <c r="Y52" s="106" t="str">
        <f>IF(AND(F52&gt;=11,F52&lt;13),IF(OR(G52&lt;H52,G52=H52),"R10",""),"")</f>
        <v/>
      </c>
      <c r="Z52" s="106" t="str">
        <f>IF(AND(F52&gt;=15,F52&lt;16),IF(OR(G52&lt;H52,G52=H52),"R10",""),"")</f>
        <v/>
      </c>
      <c r="AA52" s="106" t="str">
        <f>IF(AND(F52&gt;=11,F52&lt;13),IF(G52&gt;H52,"R10",""),"")</f>
        <v/>
      </c>
      <c r="AB52" s="106" t="str">
        <f>IF(AND(F52&gt;=10,F52&lt;11),IF(G52&gt;H52,"R10",""),"")</f>
        <v/>
      </c>
      <c r="AC52" s="106" t="str">
        <f>IF(AND(F52&gt;=15,F52&lt;16),IF(G52&gt;H52,"R10",""),"")</f>
        <v/>
      </c>
      <c r="AD52" s="106" t="str">
        <f>IF(AND(F52&gt;=16,F52&lt;19),"R10","")</f>
        <v/>
      </c>
      <c r="AE52" s="106" t="str">
        <f>IF(AND(F52&gt;=19,F52&lt;23),IF(OR(G52&lt;H52,G52=H52),"R10",""),"")</f>
        <v/>
      </c>
      <c r="AF52" s="106" t="str">
        <f>IF(AND(F52&gt;=19,F52&lt;23),IF(G52&gt;H52,"R10",""),"")</f>
        <v/>
      </c>
      <c r="AG52" s="106" t="str">
        <f>IF(AND(F52&gt;=23,F52&lt;=25),"R10","")</f>
        <v/>
      </c>
      <c r="AH52" s="104"/>
      <c r="AI52" s="104"/>
      <c r="AJ52" s="82"/>
    </row>
    <row r="53" spans="1:37" ht="25.5" hidden="1">
      <c r="A53" s="74"/>
      <c r="B53" s="74"/>
      <c r="C53" s="74"/>
      <c r="D53" s="74"/>
      <c r="E53" s="39"/>
      <c r="F53" s="39"/>
      <c r="G53" s="39"/>
      <c r="H53" s="39"/>
      <c r="I53" s="108" t="str">
        <f t="shared" ref="I53:AG53" si="1">TRIM(CONCATENATE(I43," ",I44," ",I45," ",I46," ",I47," ",I48," ",I49," ",I50," ",I51," ",I52))</f>
        <v>R7 R8 R9 R10</v>
      </c>
      <c r="J53" s="108" t="str">
        <f t="shared" si="1"/>
        <v/>
      </c>
      <c r="K53" s="108" t="str">
        <f t="shared" si="1"/>
        <v/>
      </c>
      <c r="L53" s="108" t="str">
        <f t="shared" si="1"/>
        <v/>
      </c>
      <c r="M53" s="108" t="str">
        <f t="shared" si="1"/>
        <v/>
      </c>
      <c r="N53" s="108" t="str">
        <f t="shared" si="1"/>
        <v/>
      </c>
      <c r="O53" s="108" t="str">
        <f t="shared" si="1"/>
        <v/>
      </c>
      <c r="P53" s="108" t="str">
        <f t="shared" si="1"/>
        <v/>
      </c>
      <c r="Q53" s="108" t="str">
        <f t="shared" si="1"/>
        <v/>
      </c>
      <c r="R53" s="108" t="str">
        <f t="shared" si="1"/>
        <v>R2 R3 R6</v>
      </c>
      <c r="S53" s="108" t="str">
        <f t="shared" si="1"/>
        <v/>
      </c>
      <c r="T53" s="108" t="str">
        <f t="shared" si="1"/>
        <v/>
      </c>
      <c r="U53" s="108" t="str">
        <f t="shared" si="1"/>
        <v/>
      </c>
      <c r="V53" s="108" t="str">
        <f t="shared" si="1"/>
        <v/>
      </c>
      <c r="W53" s="108" t="str">
        <f t="shared" si="1"/>
        <v>R1 R4 R5</v>
      </c>
      <c r="X53" s="108" t="str">
        <f t="shared" si="1"/>
        <v/>
      </c>
      <c r="Y53" s="108" t="str">
        <f t="shared" si="1"/>
        <v/>
      </c>
      <c r="Z53" s="108" t="str">
        <f t="shared" si="1"/>
        <v/>
      </c>
      <c r="AA53" s="108" t="str">
        <f t="shared" si="1"/>
        <v/>
      </c>
      <c r="AB53" s="108" t="str">
        <f t="shared" si="1"/>
        <v/>
      </c>
      <c r="AC53" s="108" t="str">
        <f t="shared" si="1"/>
        <v/>
      </c>
      <c r="AD53" s="108" t="str">
        <f t="shared" si="1"/>
        <v/>
      </c>
      <c r="AE53" s="108" t="str">
        <f t="shared" si="1"/>
        <v/>
      </c>
      <c r="AF53" s="108" t="str">
        <f t="shared" si="1"/>
        <v/>
      </c>
      <c r="AG53" s="108" t="str">
        <f t="shared" si="1"/>
        <v/>
      </c>
      <c r="AH53" s="103"/>
      <c r="AI53" s="103"/>
      <c r="AJ53" s="80"/>
    </row>
    <row r="54" spans="1:37">
      <c r="A54" s="74"/>
      <c r="B54" s="74"/>
      <c r="C54" s="74"/>
      <c r="D54" s="74"/>
      <c r="E54" s="74"/>
      <c r="F54" s="74"/>
      <c r="G54" s="39"/>
      <c r="H54" s="39"/>
      <c r="I54" s="39"/>
      <c r="J54" s="39"/>
      <c r="K54" s="39"/>
      <c r="L54" s="46"/>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row>
    <row r="55" spans="1:37">
      <c r="A55" s="74"/>
      <c r="B55" s="74"/>
      <c r="C55" s="74"/>
      <c r="D55" s="74"/>
      <c r="E55" s="74"/>
      <c r="F55" s="74"/>
      <c r="G55" s="39"/>
      <c r="H55" s="39"/>
      <c r="I55" s="39"/>
      <c r="J55" s="39"/>
      <c r="K55" s="39"/>
      <c r="L55" s="46"/>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row>
    <row r="56" spans="1:37">
      <c r="A56" s="74"/>
      <c r="B56" s="74"/>
      <c r="C56" s="74"/>
      <c r="D56" s="74"/>
      <c r="E56" s="74"/>
      <c r="F56" s="74"/>
      <c r="G56" s="39"/>
      <c r="H56" s="39"/>
      <c r="I56" s="39"/>
      <c r="J56" s="39"/>
      <c r="K56" s="39"/>
      <c r="L56" s="46"/>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row>
    <row r="57" spans="1:37">
      <c r="A57" s="39"/>
      <c r="B57" s="39"/>
      <c r="C57" s="39"/>
      <c r="D57" s="39"/>
      <c r="E57" s="39"/>
      <c r="F57" s="74"/>
      <c r="G57" s="39"/>
      <c r="H57" s="39"/>
      <c r="I57" s="39"/>
      <c r="J57" s="39"/>
      <c r="K57" s="39"/>
      <c r="L57" s="46"/>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row>
    <row r="58" spans="1:37">
      <c r="A58" s="39"/>
      <c r="B58" s="39"/>
      <c r="C58" s="39"/>
      <c r="D58" s="39"/>
      <c r="E58" s="39"/>
      <c r="F58" s="74"/>
      <c r="G58" s="39"/>
      <c r="H58" s="39"/>
      <c r="I58" s="39"/>
      <c r="J58" s="39"/>
      <c r="K58" s="39"/>
      <c r="L58" s="46"/>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row>
    <row r="59" spans="1:37">
      <c r="A59" s="39"/>
      <c r="B59" s="39"/>
      <c r="C59" s="39"/>
      <c r="D59" s="39"/>
      <c r="E59" s="39"/>
      <c r="F59" s="74"/>
      <c r="G59" s="39"/>
      <c r="H59" s="39"/>
      <c r="I59" s="39"/>
      <c r="J59" s="39"/>
      <c r="K59" s="39"/>
      <c r="L59" s="46"/>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row>
    <row r="60" spans="1:37">
      <c r="A60" s="39"/>
      <c r="B60" s="39"/>
      <c r="C60" s="39"/>
      <c r="D60" s="39"/>
      <c r="E60" s="39"/>
      <c r="F60" s="74"/>
      <c r="G60" s="39"/>
      <c r="H60" s="39"/>
      <c r="I60" s="39"/>
      <c r="J60" s="39"/>
      <c r="K60" s="39"/>
      <c r="L60" s="46"/>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row>
    <row r="61" spans="1:37">
      <c r="A61" s="39"/>
      <c r="B61" s="39"/>
      <c r="C61" s="39"/>
      <c r="D61" s="39"/>
      <c r="E61" s="39"/>
      <c r="F61" s="74"/>
      <c r="G61" s="39"/>
      <c r="H61" s="39"/>
      <c r="I61" s="39"/>
      <c r="J61" s="39"/>
      <c r="K61" s="39"/>
      <c r="L61" s="46"/>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row>
    <row r="62" spans="1:37">
      <c r="A62" s="39"/>
      <c r="B62" s="39"/>
      <c r="C62" s="39"/>
      <c r="D62" s="39"/>
      <c r="E62" s="39"/>
      <c r="F62" s="74"/>
      <c r="G62" s="39"/>
      <c r="H62" s="39"/>
      <c r="I62" s="39"/>
      <c r="J62" s="39"/>
      <c r="K62" s="39"/>
      <c r="L62" s="46"/>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row>
    <row r="63" spans="1:37">
      <c r="A63" s="39"/>
      <c r="B63" s="39"/>
      <c r="C63" s="39"/>
      <c r="D63" s="39"/>
      <c r="E63" s="39"/>
      <c r="F63" s="74"/>
      <c r="G63" s="39"/>
      <c r="H63" s="39"/>
      <c r="I63" s="39"/>
      <c r="J63" s="39"/>
      <c r="K63" s="39"/>
      <c r="L63" s="46"/>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row>
    <row r="64" spans="1:37">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39"/>
      <c r="AK64" s="39"/>
    </row>
    <row r="65" spans="1:37">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row>
    <row r="66" spans="1:37">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row>
    <row r="67" spans="1:37">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row>
    <row r="68" spans="1:37">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row>
    <row r="69" spans="1:37">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row>
    <row r="70" spans="1:37">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row>
    <row r="71" spans="1:37"/>
    <row r="72" spans="1:37"/>
    <row r="73" spans="1:37"/>
    <row r="74" spans="1:37"/>
    <row r="75" spans="1:37" s="39" customFormat="1"/>
    <row r="76" spans="1:37" s="39" customFormat="1"/>
  </sheetData>
  <mergeCells count="43">
    <mergeCell ref="B6:M7"/>
    <mergeCell ref="A1:N4"/>
    <mergeCell ref="C10:C14"/>
    <mergeCell ref="B8:C9"/>
    <mergeCell ref="D8:E9"/>
    <mergeCell ref="F8:G9"/>
    <mergeCell ref="L8:M9"/>
    <mergeCell ref="H10:I14"/>
    <mergeCell ref="J10:K14"/>
    <mergeCell ref="F10:G14"/>
    <mergeCell ref="C15:C19"/>
    <mergeCell ref="C30:C34"/>
    <mergeCell ref="B10:B34"/>
    <mergeCell ref="D30:E34"/>
    <mergeCell ref="C25:C29"/>
    <mergeCell ref="C20:C24"/>
    <mergeCell ref="D20:E24"/>
    <mergeCell ref="D10:E14"/>
    <mergeCell ref="D15:E19"/>
    <mergeCell ref="F15:G19"/>
    <mergeCell ref="L15:M19"/>
    <mergeCell ref="H8:I9"/>
    <mergeCell ref="J8:K9"/>
    <mergeCell ref="H15:I19"/>
    <mergeCell ref="J15:K19"/>
    <mergeCell ref="L10:M14"/>
    <mergeCell ref="L20:M24"/>
    <mergeCell ref="H25:I29"/>
    <mergeCell ref="J25:K29"/>
    <mergeCell ref="H30:I34"/>
    <mergeCell ref="J30:K34"/>
    <mergeCell ref="H20:I24"/>
    <mergeCell ref="L30:M34"/>
    <mergeCell ref="L25:M29"/>
    <mergeCell ref="J20:K24"/>
    <mergeCell ref="F20:G24"/>
    <mergeCell ref="F38:G38"/>
    <mergeCell ref="F39:G39"/>
    <mergeCell ref="C38:E38"/>
    <mergeCell ref="C39:E39"/>
    <mergeCell ref="D25:E29"/>
    <mergeCell ref="F25:G29"/>
    <mergeCell ref="F30:G34"/>
  </mergeCells>
  <phoneticPr fontId="13" type="noConversion"/>
  <conditionalFormatting sqref="C39">
    <cfRule type="cellIs" dxfId="22" priority="1" stopIfTrue="1" operator="lessThan">
      <formula>3</formula>
    </cfRule>
    <cfRule type="cellIs" dxfId="21" priority="2" stopIfTrue="1" operator="between">
      <formula>3</formula>
      <formula>5.9</formula>
    </cfRule>
    <cfRule type="cellIs" dxfId="20" priority="3" stopIfTrue="1" operator="between">
      <formula>6</formula>
      <formula>9</formula>
    </cfRule>
  </conditionalFormatting>
  <pageMargins left="0.75" right="0.75" top="1" bottom="1" header="0" footer="0"/>
  <pageSetup orientation="portrait" horizontalDpi="4294967293" verticalDpi="0"/>
  <headerFooter alignWithMargins="0"/>
  <ignoredErrors>
    <ignoredError sqref="H30 J30 J25" formula="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IV31"/>
  <sheetViews>
    <sheetView zoomScale="85" workbookViewId="0">
      <selection activeCell="I6" sqref="I6"/>
    </sheetView>
  </sheetViews>
  <sheetFormatPr baseColWidth="10" defaultRowHeight="12.75" zeroHeight="1"/>
  <cols>
    <col min="1" max="1" width="11.42578125" customWidth="1"/>
    <col min="2" max="2" width="15.28515625" customWidth="1"/>
    <col min="3" max="3" width="11.42578125" hidden="1" customWidth="1"/>
    <col min="4" max="4" width="21.85546875" customWidth="1"/>
    <col min="5" max="5" width="62.42578125" customWidth="1"/>
  </cols>
  <sheetData>
    <row r="1" spans="1:256">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c r="ED1" s="39"/>
      <c r="EE1" s="39"/>
      <c r="EF1" s="39"/>
      <c r="EG1" s="39"/>
      <c r="EH1" s="39"/>
      <c r="EI1" s="39"/>
      <c r="EJ1" s="39"/>
      <c r="EK1" s="39"/>
      <c r="EL1" s="39"/>
      <c r="EM1" s="39"/>
      <c r="EN1" s="39"/>
      <c r="EO1" s="39"/>
      <c r="EP1" s="39"/>
      <c r="EQ1" s="39"/>
      <c r="ER1" s="39"/>
      <c r="ES1" s="39"/>
      <c r="ET1" s="39"/>
      <c r="EU1" s="39"/>
      <c r="EV1" s="39"/>
      <c r="EW1" s="39"/>
      <c r="EX1" s="39"/>
      <c r="EY1" s="39"/>
      <c r="EZ1" s="39"/>
      <c r="FA1" s="39"/>
      <c r="FB1" s="39"/>
      <c r="FC1" s="39"/>
      <c r="FD1" s="39"/>
      <c r="FE1" s="39"/>
      <c r="FF1" s="39"/>
      <c r="FG1" s="39"/>
      <c r="FH1" s="39"/>
      <c r="FI1" s="39"/>
      <c r="FJ1" s="39"/>
      <c r="FK1" s="39"/>
      <c r="FL1" s="39"/>
      <c r="FM1" s="39"/>
      <c r="FN1" s="39"/>
      <c r="FO1" s="39"/>
      <c r="FP1" s="39"/>
      <c r="FQ1" s="39"/>
      <c r="FR1" s="39"/>
      <c r="FS1" s="39"/>
      <c r="FT1" s="39"/>
      <c r="FU1" s="39"/>
      <c r="FV1" s="39"/>
      <c r="FW1" s="39"/>
      <c r="FX1" s="39"/>
      <c r="FY1" s="39"/>
      <c r="FZ1" s="39"/>
      <c r="GA1" s="39"/>
      <c r="GB1" s="39"/>
      <c r="GC1" s="39"/>
      <c r="GD1" s="39"/>
      <c r="GE1" s="39"/>
      <c r="GF1" s="39"/>
      <c r="GG1" s="39"/>
      <c r="GH1" s="39"/>
      <c r="GI1" s="39"/>
      <c r="GJ1" s="39"/>
      <c r="GK1" s="39"/>
      <c r="GL1" s="39"/>
      <c r="GM1" s="39"/>
      <c r="GN1" s="39"/>
      <c r="GO1" s="39"/>
      <c r="GP1" s="39"/>
      <c r="GQ1" s="39"/>
      <c r="GR1" s="39"/>
      <c r="GS1" s="39"/>
      <c r="GT1" s="39"/>
      <c r="GU1" s="39"/>
      <c r="GV1" s="39"/>
      <c r="GW1" s="39"/>
      <c r="GX1" s="39"/>
      <c r="GY1" s="39"/>
      <c r="GZ1" s="39"/>
      <c r="HA1" s="39"/>
      <c r="HB1" s="39"/>
      <c r="HC1" s="39"/>
      <c r="HD1" s="39"/>
      <c r="HE1" s="39"/>
      <c r="HF1" s="39"/>
      <c r="HG1" s="39"/>
      <c r="HH1" s="39"/>
      <c r="HI1" s="39"/>
      <c r="HJ1" s="39"/>
      <c r="HK1" s="39"/>
      <c r="HL1" s="39"/>
      <c r="HM1" s="39"/>
      <c r="HN1" s="39"/>
      <c r="HO1" s="39"/>
      <c r="HP1" s="39"/>
      <c r="HQ1" s="39"/>
      <c r="HR1" s="39"/>
      <c r="HS1" s="39"/>
      <c r="HT1" s="39"/>
      <c r="HU1" s="39"/>
      <c r="HV1" s="39"/>
      <c r="HW1" s="39"/>
      <c r="HX1" s="39"/>
      <c r="HY1" s="39"/>
      <c r="HZ1" s="39"/>
      <c r="IA1" s="39"/>
      <c r="IB1" s="39"/>
      <c r="IC1" s="39"/>
      <c r="ID1" s="39"/>
      <c r="IE1" s="39"/>
      <c r="IF1" s="39"/>
      <c r="IG1" s="39"/>
      <c r="IH1" s="39"/>
      <c r="II1" s="39"/>
      <c r="IJ1" s="39"/>
      <c r="IK1" s="39"/>
      <c r="IL1" s="39"/>
      <c r="IM1" s="39"/>
      <c r="IN1" s="39"/>
      <c r="IO1" s="39"/>
      <c r="IP1" s="39"/>
      <c r="IQ1" s="39"/>
      <c r="IR1" s="39"/>
      <c r="IS1" s="39"/>
      <c r="IT1" s="39"/>
      <c r="IU1" s="39"/>
      <c r="IV1" s="39"/>
    </row>
    <row r="2" spans="1:256">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row>
    <row r="3" spans="1:256">
      <c r="A3" s="39"/>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c r="HY3" s="39"/>
      <c r="HZ3" s="39"/>
      <c r="IA3" s="39"/>
      <c r="IB3" s="39"/>
      <c r="IC3" s="39"/>
      <c r="ID3" s="39"/>
      <c r="IE3" s="39"/>
      <c r="IF3" s="39"/>
      <c r="IG3" s="39"/>
      <c r="IH3" s="39"/>
      <c r="II3" s="39"/>
      <c r="IJ3" s="39"/>
      <c r="IK3" s="39"/>
      <c r="IL3" s="39"/>
      <c r="IM3" s="39"/>
      <c r="IN3" s="39"/>
      <c r="IO3" s="39"/>
      <c r="IP3" s="39"/>
      <c r="IQ3" s="39"/>
      <c r="IR3" s="39"/>
      <c r="IS3" s="39"/>
      <c r="IT3" s="39"/>
      <c r="IU3" s="39"/>
      <c r="IV3" s="39"/>
    </row>
    <row r="4" spans="1:256" ht="12.75" customHeight="1">
      <c r="A4" s="39"/>
      <c r="B4" s="295" t="s">
        <v>26</v>
      </c>
      <c r="C4" s="295"/>
      <c r="D4" s="295"/>
      <c r="E4" s="295"/>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c r="HN4" s="39"/>
      <c r="HO4" s="39"/>
      <c r="HP4" s="39"/>
      <c r="HQ4" s="39"/>
      <c r="HR4" s="39"/>
      <c r="HS4" s="39"/>
      <c r="HT4" s="39"/>
      <c r="HU4" s="39"/>
      <c r="HV4" s="39"/>
      <c r="HW4" s="39"/>
      <c r="HX4" s="39"/>
      <c r="HY4" s="39"/>
      <c r="HZ4" s="39"/>
      <c r="IA4" s="39"/>
      <c r="IB4" s="39"/>
      <c r="IC4" s="39"/>
      <c r="ID4" s="39"/>
      <c r="IE4" s="39"/>
      <c r="IF4" s="39"/>
      <c r="IG4" s="39"/>
      <c r="IH4" s="39"/>
      <c r="II4" s="39"/>
      <c r="IJ4" s="39"/>
      <c r="IK4" s="39"/>
      <c r="IL4" s="39"/>
      <c r="IM4" s="39"/>
      <c r="IN4" s="39"/>
      <c r="IO4" s="39"/>
      <c r="IP4" s="39"/>
      <c r="IQ4" s="39"/>
      <c r="IR4" s="39"/>
      <c r="IS4" s="39"/>
      <c r="IT4" s="39"/>
      <c r="IU4" s="39"/>
      <c r="IV4" s="39"/>
    </row>
    <row r="5" spans="1:256" ht="12.75" customHeight="1">
      <c r="A5" s="39"/>
      <c r="B5" s="295"/>
      <c r="C5" s="295"/>
      <c r="D5" s="295"/>
      <c r="E5" s="295"/>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c r="FS5" s="39"/>
      <c r="FT5" s="39"/>
      <c r="FU5" s="39"/>
      <c r="FV5" s="39"/>
      <c r="FW5" s="39"/>
      <c r="FX5" s="39"/>
      <c r="FY5" s="39"/>
      <c r="FZ5" s="39"/>
      <c r="GA5" s="39"/>
      <c r="GB5" s="39"/>
      <c r="GC5" s="39"/>
      <c r="GD5" s="39"/>
      <c r="GE5" s="39"/>
      <c r="GF5" s="39"/>
      <c r="GG5" s="39"/>
      <c r="GH5" s="39"/>
      <c r="GI5" s="39"/>
      <c r="GJ5" s="39"/>
      <c r="GK5" s="39"/>
      <c r="GL5" s="39"/>
      <c r="GM5" s="39"/>
      <c r="GN5" s="39"/>
      <c r="GO5" s="39"/>
      <c r="GP5" s="39"/>
      <c r="GQ5" s="39"/>
      <c r="GR5" s="39"/>
      <c r="GS5" s="39"/>
      <c r="GT5" s="39"/>
      <c r="GU5" s="39"/>
      <c r="GV5" s="39"/>
      <c r="GW5" s="39"/>
      <c r="GX5" s="39"/>
      <c r="GY5" s="39"/>
      <c r="GZ5" s="39"/>
      <c r="HA5" s="39"/>
      <c r="HB5" s="39"/>
      <c r="HC5" s="39"/>
      <c r="HD5" s="39"/>
      <c r="HE5" s="39"/>
      <c r="HF5" s="39"/>
      <c r="HG5" s="39"/>
      <c r="HH5" s="39"/>
      <c r="HI5" s="39"/>
      <c r="HJ5" s="39"/>
      <c r="HK5" s="39"/>
      <c r="HL5" s="39"/>
      <c r="HM5" s="39"/>
      <c r="HN5" s="39"/>
      <c r="HO5" s="39"/>
      <c r="HP5" s="39"/>
      <c r="HQ5" s="39"/>
      <c r="HR5" s="39"/>
      <c r="HS5" s="39"/>
      <c r="HT5" s="39"/>
      <c r="HU5" s="39"/>
      <c r="HV5" s="39"/>
      <c r="HW5" s="39"/>
      <c r="HX5" s="39"/>
      <c r="HY5" s="39"/>
      <c r="HZ5" s="39"/>
      <c r="IA5" s="39"/>
      <c r="IB5" s="39"/>
      <c r="IC5" s="39"/>
      <c r="ID5" s="39"/>
      <c r="IE5" s="39"/>
      <c r="IF5" s="39"/>
      <c r="IG5" s="39"/>
      <c r="IH5" s="39"/>
      <c r="II5" s="39"/>
      <c r="IJ5" s="39"/>
      <c r="IK5" s="39"/>
      <c r="IL5" s="39"/>
      <c r="IM5" s="39"/>
      <c r="IN5" s="39"/>
      <c r="IO5" s="39"/>
      <c r="IP5" s="39"/>
      <c r="IQ5" s="39"/>
      <c r="IR5" s="39"/>
      <c r="IS5" s="39"/>
      <c r="IT5" s="39"/>
      <c r="IU5" s="39"/>
      <c r="IV5" s="39"/>
    </row>
    <row r="6" spans="1:256" ht="47.25" customHeight="1">
      <c r="A6" s="39"/>
      <c r="B6" s="39"/>
      <c r="C6" s="136"/>
      <c r="D6" s="135" t="s">
        <v>26</v>
      </c>
      <c r="E6" s="135" t="s">
        <v>63</v>
      </c>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c r="DJ6" s="39"/>
      <c r="DK6" s="39"/>
      <c r="DL6" s="39"/>
      <c r="DM6" s="39"/>
      <c r="DN6" s="39"/>
      <c r="DO6" s="39"/>
      <c r="DP6" s="39"/>
      <c r="DQ6" s="39"/>
      <c r="DR6" s="39"/>
      <c r="DS6" s="39"/>
      <c r="DT6" s="39"/>
      <c r="DU6" s="39"/>
      <c r="DV6" s="39"/>
      <c r="DW6" s="39"/>
      <c r="DX6" s="39"/>
      <c r="DY6" s="39"/>
      <c r="DZ6" s="39"/>
      <c r="EA6" s="39"/>
      <c r="EB6" s="39"/>
      <c r="EC6" s="39"/>
      <c r="ED6" s="39"/>
      <c r="EE6" s="39"/>
      <c r="EF6" s="39"/>
      <c r="EG6" s="39"/>
      <c r="EH6" s="39"/>
      <c r="EI6" s="39"/>
      <c r="EJ6" s="39"/>
      <c r="EK6" s="39"/>
      <c r="EL6" s="39"/>
      <c r="EM6" s="39"/>
      <c r="EN6" s="39"/>
      <c r="EO6" s="39"/>
      <c r="EP6" s="39"/>
      <c r="EQ6" s="39"/>
      <c r="ER6" s="39"/>
      <c r="ES6" s="39"/>
      <c r="ET6" s="39"/>
      <c r="EU6" s="39"/>
      <c r="EV6" s="39"/>
      <c r="EW6" s="39"/>
      <c r="EX6" s="39"/>
      <c r="EY6" s="39"/>
      <c r="EZ6" s="39"/>
      <c r="FA6" s="39"/>
      <c r="FB6" s="39"/>
      <c r="FC6" s="39"/>
      <c r="FD6" s="39"/>
      <c r="FE6" s="39"/>
      <c r="FF6" s="39"/>
      <c r="FG6" s="39"/>
      <c r="FH6" s="39"/>
      <c r="FI6" s="39"/>
      <c r="FJ6" s="39"/>
      <c r="FK6" s="39"/>
      <c r="FL6" s="39"/>
      <c r="FM6" s="39"/>
      <c r="FN6" s="39"/>
      <c r="FO6" s="39"/>
      <c r="FP6" s="39"/>
      <c r="FQ6" s="39"/>
      <c r="FR6" s="39"/>
      <c r="FS6" s="39"/>
      <c r="FT6" s="39"/>
      <c r="FU6" s="39"/>
      <c r="FV6" s="39"/>
      <c r="FW6" s="39"/>
      <c r="FX6" s="39"/>
      <c r="FY6" s="39"/>
      <c r="FZ6" s="39"/>
      <c r="GA6" s="39"/>
      <c r="GB6" s="39"/>
      <c r="GC6" s="39"/>
      <c r="GD6" s="39"/>
      <c r="GE6" s="39"/>
      <c r="GF6" s="39"/>
      <c r="GG6" s="39"/>
      <c r="GH6" s="39"/>
      <c r="GI6" s="39"/>
      <c r="GJ6" s="39"/>
      <c r="GK6" s="39"/>
      <c r="GL6" s="39"/>
      <c r="GM6" s="39"/>
      <c r="GN6" s="39"/>
      <c r="GO6" s="39"/>
      <c r="GP6" s="39"/>
      <c r="GQ6" s="39"/>
      <c r="GR6" s="39"/>
      <c r="GS6" s="39"/>
      <c r="GT6" s="39"/>
      <c r="GU6" s="39"/>
      <c r="GV6" s="39"/>
      <c r="GW6" s="39"/>
      <c r="GX6" s="39"/>
      <c r="GY6" s="39"/>
      <c r="GZ6" s="39"/>
      <c r="HA6" s="39"/>
      <c r="HB6" s="39"/>
      <c r="HC6" s="39"/>
      <c r="HD6" s="39"/>
      <c r="HE6" s="39"/>
      <c r="HF6" s="39"/>
      <c r="HG6" s="39"/>
      <c r="HH6" s="39"/>
      <c r="HI6" s="39"/>
      <c r="HJ6" s="39"/>
      <c r="HK6" s="39"/>
      <c r="HL6" s="39"/>
      <c r="HM6" s="39"/>
      <c r="HN6" s="39"/>
      <c r="HO6" s="39"/>
      <c r="HP6" s="39"/>
      <c r="HQ6" s="39"/>
      <c r="HR6" s="39"/>
      <c r="HS6" s="39"/>
      <c r="HT6" s="39"/>
      <c r="HU6" s="39"/>
      <c r="HV6" s="39"/>
      <c r="HW6" s="39"/>
      <c r="HX6" s="39"/>
      <c r="HY6" s="39"/>
      <c r="HZ6" s="39"/>
      <c r="IA6" s="39"/>
      <c r="IB6" s="39"/>
      <c r="IC6" s="39"/>
      <c r="ID6" s="39"/>
      <c r="IE6" s="39"/>
      <c r="IF6" s="39"/>
      <c r="IG6" s="39"/>
      <c r="IH6" s="39"/>
      <c r="II6" s="39"/>
      <c r="IJ6" s="39"/>
      <c r="IK6" s="39"/>
      <c r="IL6" s="39"/>
      <c r="IM6" s="39"/>
      <c r="IN6" s="39"/>
      <c r="IO6" s="39"/>
      <c r="IP6" s="39"/>
      <c r="IQ6" s="39"/>
      <c r="IR6" s="39"/>
      <c r="IS6" s="39"/>
      <c r="IT6" s="39"/>
      <c r="IU6" s="39"/>
      <c r="IV6" s="39"/>
    </row>
    <row r="7" spans="1:256" ht="76.5">
      <c r="A7" s="39"/>
      <c r="B7" s="39"/>
      <c r="C7" s="39"/>
      <c r="D7" s="40" t="s">
        <v>64</v>
      </c>
      <c r="E7" s="177" t="s">
        <v>302</v>
      </c>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c r="CX7" s="39"/>
      <c r="CY7" s="39"/>
      <c r="CZ7" s="39"/>
      <c r="DA7" s="39"/>
      <c r="DB7" s="39"/>
      <c r="DC7" s="39"/>
      <c r="DD7" s="39"/>
      <c r="DE7" s="39"/>
      <c r="DF7" s="39"/>
      <c r="DG7" s="39"/>
      <c r="DH7" s="39"/>
      <c r="DI7" s="39"/>
      <c r="DJ7" s="39"/>
      <c r="DK7" s="39"/>
      <c r="DL7" s="39"/>
      <c r="DM7" s="39"/>
      <c r="DN7" s="39"/>
      <c r="DO7" s="39"/>
      <c r="DP7" s="39"/>
      <c r="DQ7" s="39"/>
      <c r="DR7" s="39"/>
      <c r="DS7" s="39"/>
      <c r="DT7" s="39"/>
      <c r="DU7" s="39"/>
      <c r="DV7" s="39"/>
      <c r="DW7" s="39"/>
      <c r="DX7" s="39"/>
      <c r="DY7" s="39"/>
      <c r="DZ7" s="39"/>
      <c r="EA7" s="39"/>
      <c r="EB7" s="39"/>
      <c r="EC7" s="39"/>
      <c r="ED7" s="39"/>
      <c r="EE7" s="39"/>
      <c r="EF7" s="39"/>
      <c r="EG7" s="39"/>
      <c r="EH7" s="39"/>
      <c r="EI7" s="39"/>
      <c r="EJ7" s="39"/>
      <c r="EK7" s="39"/>
      <c r="EL7" s="39"/>
      <c r="EM7" s="39"/>
      <c r="EN7" s="39"/>
      <c r="EO7" s="39"/>
      <c r="EP7" s="39"/>
      <c r="EQ7" s="39"/>
      <c r="ER7" s="39"/>
      <c r="ES7" s="39"/>
      <c r="ET7" s="39"/>
      <c r="EU7" s="39"/>
      <c r="EV7" s="39"/>
      <c r="EW7" s="39"/>
      <c r="EX7" s="39"/>
      <c r="EY7" s="39"/>
      <c r="EZ7" s="39"/>
      <c r="FA7" s="39"/>
      <c r="FB7" s="39"/>
      <c r="FC7" s="39"/>
      <c r="FD7" s="39"/>
      <c r="FE7" s="39"/>
      <c r="FF7" s="39"/>
      <c r="FG7" s="39"/>
      <c r="FH7" s="39"/>
      <c r="FI7" s="39"/>
      <c r="FJ7" s="39"/>
      <c r="FK7" s="39"/>
      <c r="FL7" s="39"/>
      <c r="FM7" s="39"/>
      <c r="FN7" s="39"/>
      <c r="FO7" s="39"/>
      <c r="FP7" s="39"/>
      <c r="FQ7" s="39"/>
      <c r="FR7" s="39"/>
      <c r="FS7" s="39"/>
      <c r="FT7" s="39"/>
      <c r="FU7" s="39"/>
      <c r="FV7" s="39"/>
      <c r="FW7" s="39"/>
      <c r="FX7" s="39"/>
      <c r="FY7" s="39"/>
      <c r="FZ7" s="39"/>
      <c r="GA7" s="39"/>
      <c r="GB7" s="39"/>
      <c r="GC7" s="39"/>
      <c r="GD7" s="39"/>
      <c r="GE7" s="39"/>
      <c r="GF7" s="39"/>
      <c r="GG7" s="39"/>
      <c r="GH7" s="39"/>
      <c r="GI7" s="39"/>
      <c r="GJ7" s="39"/>
      <c r="GK7" s="39"/>
      <c r="GL7" s="39"/>
      <c r="GM7" s="39"/>
      <c r="GN7" s="39"/>
      <c r="GO7" s="39"/>
      <c r="GP7" s="39"/>
      <c r="GQ7" s="39"/>
      <c r="GR7" s="39"/>
      <c r="GS7" s="39"/>
      <c r="GT7" s="39"/>
      <c r="GU7" s="39"/>
      <c r="GV7" s="39"/>
      <c r="GW7" s="39"/>
      <c r="GX7" s="39"/>
      <c r="GY7" s="39"/>
      <c r="GZ7" s="39"/>
      <c r="HA7" s="39"/>
      <c r="HB7" s="39"/>
      <c r="HC7" s="39"/>
      <c r="HD7" s="39"/>
      <c r="HE7" s="39"/>
      <c r="HF7" s="39"/>
      <c r="HG7" s="39"/>
      <c r="HH7" s="39"/>
      <c r="HI7" s="39"/>
      <c r="HJ7" s="39"/>
      <c r="HK7" s="39"/>
      <c r="HL7" s="39"/>
      <c r="HM7" s="39"/>
      <c r="HN7" s="39"/>
      <c r="HO7" s="39"/>
      <c r="HP7" s="39"/>
      <c r="HQ7" s="39"/>
      <c r="HR7" s="39"/>
      <c r="HS7" s="39"/>
      <c r="HT7" s="39"/>
      <c r="HU7" s="39"/>
      <c r="HV7" s="39"/>
      <c r="HW7" s="39"/>
      <c r="HX7" s="39"/>
      <c r="HY7" s="39"/>
      <c r="HZ7" s="39"/>
      <c r="IA7" s="39"/>
      <c r="IB7" s="39"/>
      <c r="IC7" s="39"/>
      <c r="ID7" s="39"/>
      <c r="IE7" s="39"/>
      <c r="IF7" s="39"/>
      <c r="IG7" s="39"/>
      <c r="IH7" s="39"/>
      <c r="II7" s="39"/>
      <c r="IJ7" s="39"/>
      <c r="IK7" s="39"/>
      <c r="IL7" s="39"/>
      <c r="IM7" s="39"/>
      <c r="IN7" s="39"/>
      <c r="IO7" s="39"/>
      <c r="IP7" s="39"/>
      <c r="IQ7" s="39"/>
      <c r="IR7" s="39"/>
      <c r="IS7" s="39"/>
      <c r="IT7" s="39"/>
      <c r="IU7" s="39"/>
      <c r="IV7" s="39"/>
    </row>
    <row r="8" spans="1:256" ht="102">
      <c r="A8" s="39"/>
      <c r="B8" s="39"/>
      <c r="C8" s="39"/>
      <c r="D8" s="40" t="s">
        <v>65</v>
      </c>
      <c r="E8" s="177" t="s">
        <v>303</v>
      </c>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c r="GF8" s="39"/>
      <c r="GG8" s="39"/>
      <c r="GH8" s="39"/>
      <c r="GI8" s="39"/>
      <c r="GJ8" s="39"/>
      <c r="GK8" s="39"/>
      <c r="GL8" s="39"/>
      <c r="GM8" s="39"/>
      <c r="GN8" s="39"/>
      <c r="GO8" s="39"/>
      <c r="GP8" s="39"/>
      <c r="GQ8" s="39"/>
      <c r="GR8" s="39"/>
      <c r="GS8" s="39"/>
      <c r="GT8" s="39"/>
      <c r="GU8" s="39"/>
      <c r="GV8" s="39"/>
      <c r="GW8" s="39"/>
      <c r="GX8" s="39"/>
      <c r="GY8" s="39"/>
      <c r="GZ8" s="39"/>
      <c r="HA8" s="39"/>
      <c r="HB8" s="39"/>
      <c r="HC8" s="39"/>
      <c r="HD8" s="39"/>
      <c r="HE8" s="39"/>
      <c r="HF8" s="39"/>
      <c r="HG8" s="39"/>
      <c r="HH8" s="39"/>
      <c r="HI8" s="39"/>
      <c r="HJ8" s="39"/>
      <c r="HK8" s="39"/>
      <c r="HL8" s="39"/>
      <c r="HM8" s="39"/>
      <c r="HN8" s="39"/>
      <c r="HO8" s="39"/>
      <c r="HP8" s="39"/>
      <c r="HQ8" s="39"/>
      <c r="HR8" s="39"/>
      <c r="HS8" s="39"/>
      <c r="HT8" s="39"/>
      <c r="HU8" s="39"/>
      <c r="HV8" s="39"/>
      <c r="HW8" s="39"/>
      <c r="HX8" s="39"/>
      <c r="HY8" s="39"/>
      <c r="HZ8" s="39"/>
      <c r="IA8" s="39"/>
      <c r="IB8" s="39"/>
      <c r="IC8" s="39"/>
      <c r="ID8" s="39"/>
      <c r="IE8" s="39"/>
      <c r="IF8" s="39"/>
      <c r="IG8" s="39"/>
      <c r="IH8" s="39"/>
      <c r="II8" s="39"/>
      <c r="IJ8" s="39"/>
      <c r="IK8" s="39"/>
      <c r="IL8" s="39"/>
      <c r="IM8" s="39"/>
      <c r="IN8" s="39"/>
      <c r="IO8" s="39"/>
      <c r="IP8" s="39"/>
      <c r="IQ8" s="39"/>
      <c r="IR8" s="39"/>
      <c r="IS8" s="39"/>
      <c r="IT8" s="39"/>
      <c r="IU8" s="39"/>
      <c r="IV8" s="39"/>
    </row>
    <row r="9" spans="1:256" ht="99.75" customHeight="1">
      <c r="A9" s="39"/>
      <c r="B9" s="39"/>
      <c r="C9" s="39"/>
      <c r="D9" s="176" t="s">
        <v>301</v>
      </c>
      <c r="E9" s="177" t="s">
        <v>304</v>
      </c>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row>
    <row r="10" spans="1:256">
      <c r="A10" s="39"/>
      <c r="B10" s="39"/>
      <c r="C10" s="39"/>
      <c r="D10" s="39"/>
      <c r="E10" s="39"/>
      <c r="F10" s="39"/>
      <c r="G10" s="39"/>
      <c r="H10" s="39"/>
      <c r="I10" s="39"/>
      <c r="J10" s="39"/>
      <c r="K10" s="39"/>
      <c r="L10" s="39"/>
      <c r="M10" s="39"/>
      <c r="N10" s="39"/>
      <c r="O10" s="39"/>
    </row>
    <row r="11" spans="1:256">
      <c r="A11" s="39"/>
      <c r="B11" s="39"/>
      <c r="C11" s="39"/>
      <c r="D11" s="39"/>
      <c r="E11" s="39"/>
      <c r="F11" s="39"/>
      <c r="G11" s="39"/>
      <c r="H11" s="39"/>
      <c r="I11" s="39"/>
      <c r="J11" s="39"/>
      <c r="K11" s="39"/>
      <c r="L11" s="39"/>
      <c r="M11" s="39"/>
      <c r="N11" s="39"/>
      <c r="O11" s="39"/>
    </row>
    <row r="12" spans="1:256" hidden="1">
      <c r="A12" s="39"/>
      <c r="B12" s="39"/>
      <c r="C12" s="39"/>
      <c r="D12" s="39"/>
      <c r="E12" s="39"/>
      <c r="F12" s="39"/>
      <c r="G12" s="39"/>
      <c r="H12" s="39"/>
      <c r="I12" s="39"/>
      <c r="J12" s="39"/>
    </row>
    <row r="13" spans="1:256" hidden="1">
      <c r="A13" s="39"/>
      <c r="B13" s="39"/>
      <c r="C13" s="39"/>
      <c r="D13" s="39"/>
      <c r="E13" s="39"/>
      <c r="F13" s="39"/>
      <c r="G13" s="39"/>
      <c r="H13" s="39"/>
      <c r="I13" s="39"/>
      <c r="J13" s="39"/>
    </row>
    <row r="14" spans="1:256" hidden="1">
      <c r="A14" s="39"/>
      <c r="B14" s="39"/>
      <c r="C14" s="39"/>
      <c r="D14" s="39"/>
      <c r="E14" s="39"/>
      <c r="F14" s="39"/>
      <c r="G14" s="39"/>
      <c r="H14" s="39"/>
      <c r="I14" s="39"/>
      <c r="J14" s="39"/>
    </row>
    <row r="15" spans="1:256" hidden="1">
      <c r="A15" s="39"/>
      <c r="B15" s="39"/>
      <c r="C15" s="39"/>
      <c r="D15" s="39"/>
      <c r="E15" s="39"/>
      <c r="F15" s="39"/>
      <c r="G15" s="39"/>
      <c r="H15" s="39"/>
      <c r="I15" s="39"/>
      <c r="J15" s="39"/>
    </row>
    <row r="16" spans="1:256" hidden="1">
      <c r="A16" s="39"/>
      <c r="B16" s="39"/>
      <c r="C16" s="39"/>
      <c r="D16" s="39"/>
      <c r="E16" s="39"/>
      <c r="F16" s="39"/>
      <c r="G16" s="39"/>
      <c r="H16" s="39"/>
      <c r="I16" s="39"/>
      <c r="J16" s="39"/>
    </row>
    <row r="17" spans="1:35" hidden="1">
      <c r="A17" s="39"/>
      <c r="B17" s="39"/>
      <c r="C17" s="39"/>
      <c r="D17" s="39"/>
      <c r="E17" s="39"/>
      <c r="F17" s="39"/>
      <c r="G17" s="39"/>
      <c r="H17" s="39"/>
      <c r="I17" s="39"/>
      <c r="J17" s="39"/>
    </row>
    <row r="18" spans="1:35" ht="12.75" hidden="1" customHeight="1"/>
    <row r="19" spans="1:35" ht="12.75" hidden="1" customHeight="1">
      <c r="AI19" t="s">
        <v>305</v>
      </c>
    </row>
    <row r="20" spans="1:35" ht="12.75" hidden="1" customHeight="1"/>
    <row r="21" spans="1:35" ht="12.75" hidden="1" customHeight="1"/>
    <row r="22" spans="1:35" ht="12.75" hidden="1" customHeight="1"/>
    <row r="23" spans="1:35" ht="12.75" hidden="1" customHeight="1"/>
    <row r="24" spans="1:35" ht="12.75" hidden="1" customHeight="1"/>
    <row r="25" spans="1:35" ht="12.75" hidden="1" customHeight="1"/>
    <row r="26" spans="1:35" ht="12.75" hidden="1" customHeight="1"/>
    <row r="27" spans="1:35" ht="12.75" hidden="1" customHeight="1"/>
    <row r="28" spans="1:35" ht="12.75" hidden="1" customHeight="1"/>
    <row r="29" spans="1:35" ht="12.75" hidden="1" customHeight="1"/>
    <row r="30" spans="1:35" ht="12.75" hidden="1" customHeight="1"/>
    <row r="31" spans="1:35" ht="12.75" hidden="1" customHeight="1"/>
  </sheetData>
  <mergeCells count="1">
    <mergeCell ref="B4:E5"/>
  </mergeCells>
  <phoneticPr fontId="13" type="noConversion"/>
  <pageMargins left="0.75" right="0.75" top="1" bottom="1" header="0" footer="0"/>
  <pageSetup orientation="portrait"/>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I46"/>
  <sheetViews>
    <sheetView zoomScale="85" workbookViewId="0">
      <selection activeCell="E10" sqref="E10"/>
    </sheetView>
  </sheetViews>
  <sheetFormatPr baseColWidth="10" defaultColWidth="0" defaultRowHeight="12.75" zeroHeight="1"/>
  <cols>
    <col min="1" max="2" width="11.42578125" customWidth="1"/>
    <col min="3" max="3" width="6.42578125" customWidth="1"/>
    <col min="4" max="4" width="11.42578125" hidden="1" customWidth="1"/>
    <col min="5" max="5" width="26.7109375" customWidth="1"/>
    <col min="6" max="6" width="42.140625" customWidth="1"/>
    <col min="7" max="8" width="11.42578125" customWidth="1"/>
  </cols>
  <sheetData>
    <row r="1" spans="1:11">
      <c r="A1" s="39"/>
      <c r="B1" s="39"/>
      <c r="C1" s="39"/>
      <c r="D1" s="39"/>
      <c r="E1" s="39"/>
      <c r="F1" s="39"/>
      <c r="G1" s="39"/>
      <c r="H1" s="39"/>
      <c r="I1" s="39"/>
      <c r="J1" s="39"/>
      <c r="K1" s="39"/>
    </row>
    <row r="2" spans="1:11" ht="23.25">
      <c r="A2" s="39"/>
      <c r="B2" s="39"/>
      <c r="C2" s="39"/>
      <c r="D2" s="39"/>
      <c r="E2" s="295" t="s">
        <v>88</v>
      </c>
      <c r="F2" s="296"/>
      <c r="G2" s="39"/>
      <c r="H2" s="39"/>
      <c r="I2" s="39"/>
      <c r="J2" s="39"/>
      <c r="K2" s="39"/>
    </row>
    <row r="3" spans="1:11">
      <c r="A3" s="39"/>
      <c r="B3" s="39"/>
      <c r="C3" s="39"/>
      <c r="D3" s="39"/>
      <c r="E3" s="39"/>
      <c r="F3" s="39"/>
      <c r="G3" s="39"/>
      <c r="H3" s="39"/>
      <c r="I3" s="39"/>
      <c r="J3" s="39"/>
      <c r="K3" s="39"/>
    </row>
    <row r="4" spans="1:11">
      <c r="A4" s="39"/>
      <c r="B4" s="39"/>
      <c r="C4" s="39"/>
      <c r="D4" s="39"/>
      <c r="E4" s="39"/>
      <c r="F4" s="39"/>
      <c r="G4" s="39"/>
      <c r="H4" s="39"/>
      <c r="I4" s="39"/>
      <c r="J4" s="39"/>
      <c r="K4" s="39"/>
    </row>
    <row r="5" spans="1:11" ht="15.75">
      <c r="A5" s="39"/>
      <c r="B5" s="39"/>
      <c r="C5" s="39"/>
      <c r="D5" s="39"/>
      <c r="E5" s="297" t="s">
        <v>56</v>
      </c>
      <c r="F5" s="298"/>
      <c r="G5" s="39"/>
      <c r="H5" s="39"/>
      <c r="I5" s="39"/>
      <c r="J5" s="39"/>
      <c r="K5" s="39"/>
    </row>
    <row r="6" spans="1:11" ht="86.25" customHeight="1">
      <c r="A6" s="39"/>
      <c r="B6" s="39"/>
      <c r="C6" s="39"/>
      <c r="D6" s="39"/>
      <c r="E6" s="299" t="s">
        <v>306</v>
      </c>
      <c r="F6" s="300"/>
      <c r="G6" s="39"/>
      <c r="H6" s="39"/>
      <c r="I6" s="39"/>
      <c r="J6" s="39"/>
      <c r="K6" s="39"/>
    </row>
    <row r="7" spans="1:11" ht="15.75">
      <c r="A7" s="39"/>
      <c r="B7" s="39"/>
      <c r="C7" s="39"/>
      <c r="D7" s="39"/>
      <c r="E7" s="297" t="s">
        <v>248</v>
      </c>
      <c r="F7" s="298"/>
      <c r="G7" s="39"/>
      <c r="H7" s="39"/>
      <c r="I7" s="39"/>
      <c r="J7" s="39"/>
      <c r="K7" s="39"/>
    </row>
    <row r="8" spans="1:11">
      <c r="A8" s="39"/>
      <c r="B8" s="39"/>
      <c r="C8" s="39"/>
      <c r="D8" s="39"/>
      <c r="E8" s="301" t="s">
        <v>258</v>
      </c>
      <c r="F8" s="302"/>
      <c r="G8" s="39"/>
      <c r="H8" s="39"/>
      <c r="I8" s="39"/>
      <c r="J8" s="39"/>
      <c r="K8" s="39"/>
    </row>
    <row r="9" spans="1:11" ht="15.75">
      <c r="A9" s="39"/>
      <c r="B9" s="39"/>
      <c r="C9" s="39"/>
      <c r="D9" s="39"/>
      <c r="E9" s="297" t="s">
        <v>103</v>
      </c>
      <c r="F9" s="298"/>
      <c r="G9" s="39"/>
      <c r="H9" s="39"/>
      <c r="I9" s="39"/>
      <c r="J9" s="39"/>
      <c r="K9" s="39"/>
    </row>
    <row r="10" spans="1:11" ht="153">
      <c r="A10" s="39"/>
      <c r="B10" s="39"/>
      <c r="C10" s="39"/>
      <c r="D10" s="39"/>
      <c r="E10" s="138" t="s">
        <v>77</v>
      </c>
      <c r="F10" s="41" t="s">
        <v>307</v>
      </c>
      <c r="G10" s="39"/>
      <c r="H10" s="39"/>
      <c r="I10" s="39"/>
      <c r="J10" s="39"/>
      <c r="K10" s="39"/>
    </row>
    <row r="11" spans="1:11" ht="63.75">
      <c r="A11" s="39"/>
      <c r="B11" s="39"/>
      <c r="C11" s="39"/>
      <c r="D11" s="39"/>
      <c r="E11" s="138" t="s">
        <v>76</v>
      </c>
      <c r="F11" s="41" t="s">
        <v>259</v>
      </c>
      <c r="G11" s="39"/>
      <c r="H11" s="39"/>
      <c r="I11" s="39"/>
      <c r="J11" s="39"/>
      <c r="K11" s="39"/>
    </row>
    <row r="12" spans="1:11" ht="63.75">
      <c r="A12" s="39"/>
      <c r="B12" s="39"/>
      <c r="C12" s="39"/>
      <c r="D12" s="39"/>
      <c r="E12" s="138" t="s">
        <v>75</v>
      </c>
      <c r="F12" s="41" t="s">
        <v>260</v>
      </c>
      <c r="G12" s="39"/>
      <c r="H12" s="39"/>
      <c r="I12" s="39"/>
      <c r="J12" s="39"/>
      <c r="K12" s="39"/>
    </row>
    <row r="13" spans="1:11" ht="15.75">
      <c r="A13" s="39"/>
      <c r="B13" s="39"/>
      <c r="C13" s="39"/>
      <c r="D13" s="39"/>
      <c r="E13" s="297" t="s">
        <v>104</v>
      </c>
      <c r="F13" s="298"/>
      <c r="G13" s="39"/>
      <c r="H13" s="39"/>
      <c r="I13" s="39"/>
      <c r="J13" s="39"/>
      <c r="K13" s="39"/>
    </row>
    <row r="14" spans="1:11" ht="38.25">
      <c r="A14" s="39"/>
      <c r="B14" s="39"/>
      <c r="C14" s="39"/>
      <c r="D14" s="39"/>
      <c r="E14" s="138" t="s">
        <v>78</v>
      </c>
      <c r="F14" s="41" t="s">
        <v>261</v>
      </c>
      <c r="G14" s="39"/>
      <c r="H14" s="39"/>
      <c r="I14" s="39"/>
      <c r="J14" s="39"/>
      <c r="K14" s="39"/>
    </row>
    <row r="15" spans="1:11" ht="38.25">
      <c r="A15" s="39"/>
      <c r="B15" s="39"/>
      <c r="C15" s="39"/>
      <c r="D15" s="39"/>
      <c r="E15" s="139" t="s">
        <v>79</v>
      </c>
      <c r="F15" s="41" t="s">
        <v>262</v>
      </c>
      <c r="G15" s="39"/>
      <c r="H15" s="39"/>
      <c r="I15" s="39"/>
      <c r="J15" s="39"/>
      <c r="K15" s="39"/>
    </row>
    <row r="16" spans="1:11" ht="38.25">
      <c r="A16" s="39"/>
      <c r="B16" s="39"/>
      <c r="C16" s="39"/>
      <c r="D16" s="39"/>
      <c r="E16" s="139" t="s">
        <v>80</v>
      </c>
      <c r="F16" s="41" t="s">
        <v>263</v>
      </c>
      <c r="G16" s="39"/>
      <c r="H16" s="39"/>
      <c r="I16" s="39"/>
      <c r="J16" s="39"/>
      <c r="K16" s="39"/>
    </row>
    <row r="17" spans="1:35" ht="15.75">
      <c r="A17" s="39"/>
      <c r="B17" s="39"/>
      <c r="C17" s="39"/>
      <c r="D17" s="39"/>
      <c r="E17" s="297" t="s">
        <v>105</v>
      </c>
      <c r="F17" s="298"/>
      <c r="G17" s="39"/>
      <c r="H17" s="39"/>
      <c r="I17" s="39"/>
      <c r="J17" s="39"/>
      <c r="K17" s="39"/>
    </row>
    <row r="18" spans="1:35" ht="38.25">
      <c r="A18" s="39"/>
      <c r="B18" s="39"/>
      <c r="C18" s="39"/>
      <c r="D18" s="39"/>
      <c r="E18" s="139" t="s">
        <v>85</v>
      </c>
      <c r="F18" s="41" t="s">
        <v>264</v>
      </c>
      <c r="G18" s="39"/>
      <c r="H18" s="39"/>
      <c r="I18" s="39"/>
      <c r="J18" s="39"/>
      <c r="K18" s="39"/>
    </row>
    <row r="19" spans="1:35" ht="51">
      <c r="A19" s="39"/>
      <c r="B19" s="39"/>
      <c r="C19" s="39"/>
      <c r="D19" s="39"/>
      <c r="E19" s="139" t="s">
        <v>86</v>
      </c>
      <c r="F19" s="41" t="s">
        <v>265</v>
      </c>
      <c r="G19" s="39"/>
      <c r="H19" s="39"/>
      <c r="I19" s="39"/>
      <c r="J19" s="39"/>
      <c r="K19" s="39"/>
      <c r="AI19" t="s">
        <v>308</v>
      </c>
    </row>
    <row r="20" spans="1:35" ht="38.25">
      <c r="A20" s="39"/>
      <c r="B20" s="39"/>
      <c r="C20" s="39"/>
      <c r="D20" s="39"/>
      <c r="E20" s="139" t="s">
        <v>257</v>
      </c>
      <c r="F20" s="41" t="s">
        <v>266</v>
      </c>
      <c r="G20" s="39"/>
      <c r="H20" s="39"/>
      <c r="I20" s="39"/>
      <c r="J20" s="39"/>
      <c r="K20" s="39"/>
    </row>
    <row r="21" spans="1:35">
      <c r="A21" s="39"/>
      <c r="B21" s="39"/>
      <c r="C21" s="39"/>
      <c r="D21" s="39"/>
      <c r="E21" s="39"/>
      <c r="F21" s="39"/>
      <c r="G21" s="39"/>
      <c r="H21" s="39"/>
      <c r="I21" s="39"/>
      <c r="J21" s="39"/>
      <c r="K21" s="39"/>
    </row>
    <row r="22" spans="1:35">
      <c r="A22" s="39"/>
      <c r="B22" s="39"/>
      <c r="C22" s="39"/>
      <c r="D22" s="39"/>
      <c r="E22" s="39"/>
      <c r="F22" s="39"/>
      <c r="G22" s="39"/>
      <c r="H22" s="39"/>
      <c r="I22" s="39"/>
      <c r="J22" s="39"/>
      <c r="K22" s="39"/>
    </row>
    <row r="23" spans="1:35">
      <c r="A23" s="39"/>
      <c r="B23" s="39"/>
      <c r="C23" s="39"/>
      <c r="D23" s="39"/>
      <c r="E23" s="39"/>
      <c r="F23" s="39"/>
      <c r="G23" s="39"/>
      <c r="H23" s="39"/>
    </row>
    <row r="24" spans="1:35" hidden="1">
      <c r="A24" s="39"/>
      <c r="B24" s="39"/>
      <c r="C24" s="39"/>
      <c r="D24" s="39"/>
      <c r="E24" s="39"/>
      <c r="F24" s="39"/>
      <c r="G24" s="39"/>
      <c r="H24" s="39"/>
    </row>
    <row r="25" spans="1:35" hidden="1">
      <c r="A25" s="39"/>
      <c r="B25" s="39"/>
      <c r="C25" s="39"/>
      <c r="D25" s="39"/>
      <c r="E25" s="39"/>
      <c r="F25" s="39"/>
      <c r="G25" s="39"/>
      <c r="H25" s="39"/>
    </row>
    <row r="26" spans="1:35" hidden="1">
      <c r="A26" s="39"/>
      <c r="B26" s="39"/>
      <c r="C26" s="39"/>
      <c r="D26" s="39"/>
      <c r="E26" s="39"/>
      <c r="F26" s="39"/>
      <c r="G26" s="39"/>
      <c r="H26" s="39"/>
    </row>
    <row r="27" spans="1:35" hidden="1">
      <c r="A27" s="39"/>
      <c r="B27" s="39"/>
      <c r="C27" s="39"/>
      <c r="D27" s="39"/>
      <c r="E27" s="39"/>
      <c r="F27" s="39"/>
      <c r="G27" s="39"/>
      <c r="H27" s="39"/>
    </row>
    <row r="28" spans="1:35" hidden="1">
      <c r="A28" s="39"/>
      <c r="B28" s="39"/>
      <c r="C28" s="39"/>
      <c r="D28" s="39"/>
      <c r="E28" s="39"/>
      <c r="F28" s="39"/>
      <c r="G28" s="39"/>
      <c r="H28" s="39"/>
      <c r="AI28" t="s">
        <v>197</v>
      </c>
    </row>
    <row r="29" spans="1:35" hidden="1">
      <c r="A29" s="39"/>
      <c r="B29" s="39"/>
      <c r="C29" s="39"/>
      <c r="D29" s="39"/>
      <c r="E29" s="39"/>
      <c r="F29" s="39"/>
      <c r="G29" s="39"/>
      <c r="H29" s="39"/>
      <c r="AI29" t="s">
        <v>193</v>
      </c>
    </row>
    <row r="30" spans="1:35" hidden="1">
      <c r="A30" s="39"/>
      <c r="B30" s="39"/>
      <c r="C30" s="39"/>
      <c r="D30" s="39"/>
      <c r="E30" s="39"/>
      <c r="F30" s="39"/>
      <c r="G30" s="39"/>
      <c r="H30" s="39"/>
      <c r="AI30" t="s">
        <v>198</v>
      </c>
    </row>
    <row r="31" spans="1:35" hidden="1">
      <c r="A31" s="39"/>
      <c r="B31" s="39"/>
      <c r="C31" s="39"/>
      <c r="D31" s="39"/>
      <c r="E31" s="39"/>
      <c r="F31" s="39"/>
      <c r="G31" s="39"/>
      <c r="H31" s="39"/>
    </row>
    <row r="32" spans="1:35" hidden="1">
      <c r="A32" s="39"/>
      <c r="B32" s="39"/>
      <c r="C32" s="39"/>
      <c r="D32" s="39"/>
      <c r="E32" s="39"/>
      <c r="F32" s="39"/>
      <c r="G32" s="39"/>
      <c r="H32" s="39"/>
    </row>
    <row r="33" spans="1:8" hidden="1">
      <c r="A33" s="39"/>
      <c r="B33" s="39"/>
      <c r="C33" s="39"/>
      <c r="D33" s="39"/>
      <c r="E33" s="39"/>
      <c r="F33" s="39"/>
      <c r="G33" s="39"/>
      <c r="H33" s="39"/>
    </row>
    <row r="34" spans="1:8" hidden="1">
      <c r="A34" s="39"/>
      <c r="B34" s="39"/>
      <c r="C34" s="39"/>
      <c r="D34" s="39"/>
      <c r="E34" s="39"/>
      <c r="F34" s="39"/>
      <c r="G34" s="39"/>
      <c r="H34" s="39"/>
    </row>
    <row r="35" spans="1:8" hidden="1">
      <c r="A35" s="39"/>
      <c r="B35" s="39"/>
      <c r="C35" s="39"/>
      <c r="D35" s="39"/>
      <c r="E35" s="39"/>
      <c r="F35" s="39"/>
      <c r="G35" s="39"/>
      <c r="H35" s="39"/>
    </row>
    <row r="36" spans="1:8" hidden="1">
      <c r="A36" s="39"/>
      <c r="B36" s="39"/>
      <c r="C36" s="39"/>
      <c r="D36" s="39"/>
      <c r="E36" s="39"/>
      <c r="F36" s="39"/>
      <c r="G36" s="39"/>
      <c r="H36" s="39"/>
    </row>
    <row r="37" spans="1:8" hidden="1">
      <c r="A37" s="39"/>
      <c r="B37" s="39"/>
      <c r="C37" s="39"/>
      <c r="D37" s="39"/>
      <c r="G37" s="39"/>
      <c r="H37" s="39"/>
    </row>
    <row r="38" spans="1:8" hidden="1">
      <c r="A38" s="39"/>
      <c r="B38" s="39"/>
      <c r="C38" s="39"/>
      <c r="D38" s="39"/>
      <c r="E38" s="39"/>
      <c r="F38" s="39"/>
      <c r="G38" s="39"/>
      <c r="H38" s="39"/>
    </row>
    <row r="39" spans="1:8" hidden="1">
      <c r="A39" s="39"/>
      <c r="B39" s="39"/>
      <c r="C39" s="39"/>
      <c r="D39" s="39"/>
      <c r="E39" s="39"/>
      <c r="F39" s="39"/>
      <c r="G39" s="39"/>
      <c r="H39" s="39"/>
    </row>
    <row r="40" spans="1:8" hidden="1">
      <c r="A40" s="39"/>
      <c r="B40" s="39"/>
      <c r="C40" s="39"/>
      <c r="D40" s="39"/>
      <c r="E40" s="39"/>
      <c r="F40" s="39"/>
      <c r="G40" s="39"/>
      <c r="H40" s="39"/>
    </row>
    <row r="41" spans="1:8" hidden="1"/>
    <row r="42" spans="1:8" hidden="1"/>
    <row r="43" spans="1:8" hidden="1"/>
    <row r="44" spans="1:8" hidden="1"/>
    <row r="45" spans="1:8" hidden="1"/>
    <row r="46" spans="1:8" hidden="1"/>
  </sheetData>
  <mergeCells count="8">
    <mergeCell ref="E2:F2"/>
    <mergeCell ref="E13:F13"/>
    <mergeCell ref="E17:F17"/>
    <mergeCell ref="E9:F9"/>
    <mergeCell ref="E5:F5"/>
    <mergeCell ref="E7:F7"/>
    <mergeCell ref="E6:F6"/>
    <mergeCell ref="E8:F8"/>
  </mergeCells>
  <phoneticPr fontId="13" type="noConversion"/>
  <pageMargins left="0.75" right="0.75" top="1" bottom="1" header="0" footer="0"/>
  <pageSetup orientation="portrait" horizontalDpi="4294967292" verticalDpi="0"/>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I55"/>
  <sheetViews>
    <sheetView zoomScale="85" workbookViewId="0">
      <selection activeCell="E2" sqref="E2:F2"/>
    </sheetView>
  </sheetViews>
  <sheetFormatPr baseColWidth="10" defaultColWidth="0" defaultRowHeight="12.75" zeroHeight="1"/>
  <cols>
    <col min="1" max="2" width="11.42578125" customWidth="1"/>
    <col min="3" max="3" width="6.42578125" customWidth="1"/>
    <col min="4" max="4" width="11.42578125" hidden="1" customWidth="1"/>
    <col min="5" max="5" width="26.7109375" customWidth="1"/>
    <col min="6" max="6" width="42.140625" customWidth="1"/>
    <col min="7" max="8" width="11.42578125" customWidth="1"/>
  </cols>
  <sheetData>
    <row r="1" spans="1:11">
      <c r="A1" s="39"/>
      <c r="B1" s="39"/>
      <c r="C1" s="39"/>
      <c r="D1" s="39"/>
      <c r="E1" s="39"/>
      <c r="F1" s="39"/>
      <c r="G1" s="39"/>
      <c r="H1" s="39"/>
      <c r="I1" s="39"/>
      <c r="J1" s="39"/>
      <c r="K1" s="39"/>
    </row>
    <row r="2" spans="1:11" ht="23.25">
      <c r="A2" s="39"/>
      <c r="B2" s="39"/>
      <c r="C2" s="39"/>
      <c r="D2" s="39"/>
      <c r="E2" s="295" t="s">
        <v>95</v>
      </c>
      <c r="F2" s="296"/>
      <c r="G2" s="39"/>
      <c r="H2" s="39"/>
      <c r="I2" s="39"/>
      <c r="J2" s="39"/>
      <c r="K2" s="39"/>
    </row>
    <row r="3" spans="1:11">
      <c r="A3" s="39"/>
      <c r="B3" s="39"/>
      <c r="C3" s="39"/>
      <c r="D3" s="39"/>
      <c r="E3" s="39"/>
      <c r="F3" s="39"/>
      <c r="G3" s="39"/>
      <c r="H3" s="39"/>
      <c r="I3" s="39"/>
      <c r="J3" s="39"/>
      <c r="K3" s="39"/>
    </row>
    <row r="4" spans="1:11">
      <c r="A4" s="39"/>
      <c r="B4" s="39"/>
      <c r="C4" s="39"/>
      <c r="D4" s="39"/>
      <c r="E4" s="39"/>
      <c r="F4" s="39"/>
      <c r="G4" s="39"/>
      <c r="H4" s="39"/>
      <c r="I4" s="39"/>
      <c r="J4" s="39"/>
      <c r="K4" s="39"/>
    </row>
    <row r="5" spans="1:11">
      <c r="A5" s="39"/>
      <c r="B5" s="39"/>
      <c r="C5" s="39"/>
      <c r="D5" s="39"/>
      <c r="E5" s="39"/>
      <c r="F5" s="39"/>
      <c r="G5" s="39"/>
      <c r="H5" s="39"/>
      <c r="I5" s="39"/>
      <c r="J5" s="39"/>
      <c r="K5" s="39"/>
    </row>
    <row r="6" spans="1:11">
      <c r="A6" s="39"/>
      <c r="B6" s="39"/>
      <c r="C6" s="39"/>
      <c r="D6" s="39"/>
      <c r="E6" s="39"/>
      <c r="F6" s="39"/>
      <c r="G6" s="39"/>
      <c r="H6" s="39"/>
      <c r="I6" s="39"/>
      <c r="J6" s="39"/>
      <c r="K6" s="39"/>
    </row>
    <row r="7" spans="1:11">
      <c r="A7" s="39"/>
      <c r="B7" s="39"/>
      <c r="C7" s="39"/>
      <c r="D7" s="39"/>
      <c r="E7" s="39"/>
      <c r="F7" s="39"/>
      <c r="G7" s="39"/>
      <c r="H7" s="39"/>
      <c r="I7" s="39"/>
      <c r="J7" s="39"/>
      <c r="K7" s="39"/>
    </row>
    <row r="8" spans="1:11">
      <c r="A8" s="39"/>
      <c r="B8" s="39"/>
      <c r="C8" s="39"/>
      <c r="D8" s="39"/>
      <c r="E8" s="39"/>
      <c r="F8" s="39"/>
      <c r="G8" s="39"/>
      <c r="H8" s="39"/>
      <c r="I8" s="39"/>
      <c r="J8" s="39"/>
      <c r="K8" s="39"/>
    </row>
    <row r="9" spans="1:11">
      <c r="A9" s="39"/>
      <c r="B9" s="39"/>
      <c r="C9" s="39"/>
      <c r="D9" s="39"/>
      <c r="E9" s="39"/>
      <c r="F9" s="39"/>
      <c r="G9" s="39"/>
      <c r="H9" s="39"/>
      <c r="I9" s="39"/>
      <c r="J9" s="39"/>
      <c r="K9" s="39"/>
    </row>
    <row r="10" spans="1:11">
      <c r="A10" s="39"/>
      <c r="B10" s="39"/>
      <c r="C10" s="39"/>
      <c r="D10" s="39"/>
      <c r="E10" s="39"/>
      <c r="F10" s="39"/>
      <c r="G10" s="39"/>
      <c r="H10" s="39"/>
      <c r="I10" s="39"/>
      <c r="J10" s="39"/>
      <c r="K10" s="39"/>
    </row>
    <row r="11" spans="1:11">
      <c r="A11" s="39"/>
      <c r="B11" s="39"/>
      <c r="C11" s="39"/>
      <c r="D11" s="39"/>
      <c r="E11" s="39"/>
      <c r="F11" s="39"/>
      <c r="G11" s="39"/>
      <c r="H11" s="39"/>
      <c r="I11" s="39"/>
      <c r="J11" s="39"/>
      <c r="K11" s="39"/>
    </row>
    <row r="12" spans="1:11">
      <c r="A12" s="39"/>
      <c r="B12" s="39"/>
      <c r="C12" s="39"/>
      <c r="D12" s="39"/>
      <c r="E12" s="39"/>
      <c r="F12" s="39"/>
      <c r="G12" s="39"/>
      <c r="H12" s="39"/>
      <c r="I12" s="39"/>
      <c r="J12" s="39"/>
      <c r="K12" s="39"/>
    </row>
    <row r="13" spans="1:11">
      <c r="A13" s="39"/>
      <c r="B13" s="39"/>
      <c r="C13" s="39"/>
      <c r="D13" s="39"/>
      <c r="E13" s="39"/>
      <c r="F13" s="39"/>
      <c r="G13" s="39"/>
      <c r="H13" s="39"/>
      <c r="I13" s="39"/>
      <c r="J13" s="39"/>
      <c r="K13" s="39"/>
    </row>
    <row r="14" spans="1:11">
      <c r="A14" s="39"/>
      <c r="B14" s="39"/>
      <c r="C14" s="39"/>
      <c r="D14" s="39"/>
      <c r="E14" s="39"/>
      <c r="F14" s="39"/>
      <c r="G14" s="39"/>
      <c r="H14" s="39"/>
      <c r="I14" s="39"/>
      <c r="J14" s="39"/>
      <c r="K14" s="39"/>
    </row>
    <row r="15" spans="1:11" ht="12.75" customHeight="1">
      <c r="A15" s="39"/>
      <c r="B15" s="39"/>
      <c r="C15" s="39"/>
      <c r="D15" s="39"/>
      <c r="E15" s="39"/>
      <c r="F15" s="39"/>
      <c r="G15" s="39"/>
      <c r="H15" s="39"/>
    </row>
    <row r="16" spans="1:11" ht="12.75" customHeight="1">
      <c r="A16" s="39"/>
      <c r="B16" s="39"/>
      <c r="C16" s="39"/>
      <c r="D16" s="39"/>
      <c r="E16" s="39"/>
      <c r="F16" s="39"/>
      <c r="G16" s="39"/>
      <c r="H16" s="39"/>
    </row>
    <row r="17" spans="1:35" ht="12.75" customHeight="1">
      <c r="A17" s="39"/>
      <c r="B17" s="39"/>
      <c r="C17" s="39"/>
      <c r="D17" s="39"/>
      <c r="E17" s="39"/>
      <c r="F17" s="39"/>
      <c r="G17" s="39"/>
      <c r="H17" s="39"/>
    </row>
    <row r="18" spans="1:35" ht="12.75" customHeight="1">
      <c r="A18" s="39"/>
      <c r="B18" s="39"/>
      <c r="C18" s="39"/>
      <c r="D18" s="39"/>
      <c r="E18" s="39"/>
      <c r="F18" s="39"/>
      <c r="G18" s="39"/>
      <c r="H18" s="39"/>
    </row>
    <row r="19" spans="1:35" ht="12.75" customHeight="1">
      <c r="A19" s="39"/>
      <c r="B19" s="39"/>
      <c r="C19" s="39"/>
      <c r="D19" s="39"/>
      <c r="E19" s="39"/>
      <c r="F19" s="39"/>
      <c r="G19" s="39"/>
      <c r="H19" s="39"/>
      <c r="AI19" t="s">
        <v>198</v>
      </c>
    </row>
    <row r="20" spans="1:35" ht="12.75" customHeight="1">
      <c r="A20" s="39"/>
      <c r="B20" s="39"/>
      <c r="C20" s="39"/>
      <c r="D20" s="39"/>
      <c r="E20" s="39"/>
      <c r="F20" s="39"/>
      <c r="G20" s="39"/>
      <c r="H20" s="39"/>
    </row>
    <row r="21" spans="1:35" ht="12.75" customHeight="1">
      <c r="A21" s="39"/>
      <c r="B21" s="39"/>
      <c r="C21" s="39"/>
      <c r="D21" s="39"/>
      <c r="E21" s="39"/>
      <c r="F21" s="39"/>
      <c r="G21" s="39"/>
      <c r="H21" s="39"/>
    </row>
    <row r="22" spans="1:35" ht="12.75" customHeight="1">
      <c r="A22" s="39"/>
      <c r="B22" s="39"/>
      <c r="C22" s="39"/>
      <c r="D22" s="39"/>
      <c r="E22" s="39"/>
      <c r="F22" s="39"/>
      <c r="G22" s="39"/>
      <c r="H22" s="39"/>
    </row>
    <row r="23" spans="1:35" ht="12.75" customHeight="1">
      <c r="A23" s="39"/>
      <c r="B23" s="39"/>
      <c r="C23" s="39"/>
      <c r="D23" s="39"/>
      <c r="E23" s="39"/>
      <c r="F23" s="39"/>
      <c r="G23" s="39"/>
      <c r="H23" s="39"/>
    </row>
    <row r="24" spans="1:35" ht="12.75" customHeight="1">
      <c r="A24" s="39"/>
      <c r="B24" s="39"/>
      <c r="C24" s="39"/>
      <c r="D24" s="39"/>
      <c r="E24" s="39"/>
      <c r="F24" s="39"/>
      <c r="G24" s="39"/>
      <c r="H24" s="39"/>
    </row>
    <row r="25" spans="1:35" ht="12.75" customHeight="1">
      <c r="A25" s="39"/>
      <c r="B25" s="39"/>
      <c r="C25" s="39"/>
      <c r="D25" s="39"/>
      <c r="E25" s="39"/>
      <c r="F25" s="39"/>
      <c r="G25" s="39"/>
      <c r="H25" s="39"/>
    </row>
    <row r="26" spans="1:35" ht="12.75" customHeight="1">
      <c r="A26" s="39"/>
      <c r="B26" s="39"/>
      <c r="C26" s="39"/>
      <c r="D26" s="39"/>
      <c r="E26" s="39"/>
      <c r="F26" s="39"/>
      <c r="G26" s="39"/>
      <c r="H26" s="39"/>
    </row>
    <row r="27" spans="1:35" ht="12.75" customHeight="1">
      <c r="A27" s="39"/>
      <c r="B27" s="39"/>
      <c r="C27" s="39"/>
      <c r="D27" s="39"/>
      <c r="E27" s="39"/>
      <c r="F27" s="39"/>
      <c r="G27" s="39"/>
      <c r="H27" s="39"/>
    </row>
    <row r="28" spans="1:35" ht="12.75" customHeight="1">
      <c r="A28" s="39"/>
      <c r="B28" s="39"/>
      <c r="C28" s="39"/>
      <c r="D28" s="39"/>
      <c r="E28" s="39"/>
      <c r="F28" s="39"/>
      <c r="G28" s="39"/>
      <c r="H28" s="39"/>
    </row>
    <row r="29" spans="1:35">
      <c r="A29" s="39"/>
      <c r="B29" s="39"/>
      <c r="C29" s="39"/>
      <c r="D29" s="39"/>
      <c r="E29" s="39"/>
      <c r="F29" s="39"/>
      <c r="G29" s="39"/>
      <c r="H29" s="39"/>
    </row>
    <row r="30" spans="1:35">
      <c r="A30" s="39"/>
      <c r="B30" s="39"/>
      <c r="C30" s="39"/>
      <c r="D30" s="39"/>
      <c r="E30" s="39"/>
      <c r="F30" s="39"/>
      <c r="G30" s="39"/>
      <c r="H30" s="39"/>
    </row>
    <row r="31" spans="1:35">
      <c r="A31" s="39"/>
      <c r="B31" s="39"/>
      <c r="C31" s="39"/>
      <c r="D31" s="39"/>
      <c r="E31" s="39"/>
      <c r="F31" s="39"/>
      <c r="G31" s="39"/>
      <c r="H31" s="39"/>
    </row>
    <row r="32" spans="1:35">
      <c r="A32" s="39"/>
      <c r="B32" s="39"/>
      <c r="C32" s="39"/>
      <c r="D32" s="39"/>
      <c r="E32" s="39"/>
      <c r="F32" s="39"/>
      <c r="G32" s="39"/>
      <c r="H32" s="39"/>
    </row>
    <row r="33" spans="1:8">
      <c r="A33" s="39"/>
      <c r="B33" s="39"/>
      <c r="C33" s="39"/>
      <c r="D33" s="39"/>
      <c r="E33" s="39"/>
      <c r="F33" s="39"/>
      <c r="G33" s="39"/>
      <c r="H33" s="39"/>
    </row>
    <row r="34" spans="1:8">
      <c r="A34" s="39"/>
      <c r="B34" s="39"/>
      <c r="C34" s="39"/>
      <c r="D34" s="39"/>
      <c r="E34" s="39"/>
      <c r="F34" s="39"/>
      <c r="G34" s="39"/>
      <c r="H34" s="39"/>
    </row>
    <row r="35" spans="1:8">
      <c r="A35" s="39"/>
      <c r="B35" s="39"/>
      <c r="C35" s="39"/>
      <c r="D35" s="39"/>
      <c r="E35" s="39"/>
      <c r="F35" s="39"/>
      <c r="G35" s="39"/>
      <c r="H35" s="39"/>
    </row>
    <row r="36" spans="1:8">
      <c r="A36" s="39"/>
      <c r="B36" s="39"/>
      <c r="C36" s="39"/>
      <c r="D36" s="39"/>
      <c r="E36" s="39"/>
      <c r="F36" s="39"/>
      <c r="G36" s="39"/>
      <c r="H36" s="39"/>
    </row>
    <row r="37" spans="1:8">
      <c r="A37" s="39"/>
      <c r="B37" s="39"/>
      <c r="C37" s="39"/>
      <c r="D37" s="39"/>
      <c r="E37" s="39"/>
      <c r="F37" s="39"/>
      <c r="G37" s="39"/>
      <c r="H37" s="39"/>
    </row>
    <row r="38" spans="1:8">
      <c r="A38" s="39"/>
      <c r="B38" s="39"/>
      <c r="C38" s="39"/>
      <c r="D38" s="39"/>
      <c r="E38" s="39"/>
      <c r="F38" s="39"/>
      <c r="G38" s="39"/>
      <c r="H38" s="39"/>
    </row>
    <row r="39" spans="1:8">
      <c r="A39" s="39"/>
      <c r="B39" s="39"/>
      <c r="C39" s="39"/>
      <c r="D39" s="39"/>
      <c r="E39" s="39"/>
      <c r="F39" s="39"/>
      <c r="G39" s="39"/>
      <c r="H39" s="39"/>
    </row>
    <row r="40" spans="1:8">
      <c r="A40" s="39"/>
      <c r="B40" s="39"/>
      <c r="C40" s="39"/>
      <c r="D40" s="39"/>
      <c r="E40" s="39"/>
      <c r="F40" s="39"/>
      <c r="G40" s="39"/>
      <c r="H40" s="39"/>
    </row>
    <row r="41" spans="1:8">
      <c r="A41" s="39"/>
      <c r="B41" s="39"/>
      <c r="C41" s="39"/>
      <c r="D41" s="39"/>
      <c r="E41" s="39"/>
      <c r="F41" s="39"/>
      <c r="G41" s="39"/>
      <c r="H41" s="39"/>
    </row>
    <row r="42" spans="1:8">
      <c r="A42" s="39"/>
      <c r="B42" s="39"/>
      <c r="C42" s="39"/>
      <c r="D42" s="39"/>
      <c r="E42" s="39"/>
      <c r="F42" s="39"/>
      <c r="G42" s="39"/>
      <c r="H42" s="39"/>
    </row>
    <row r="43" spans="1:8">
      <c r="A43" s="39"/>
      <c r="B43" s="39"/>
      <c r="C43" s="39"/>
      <c r="D43" s="39"/>
      <c r="E43" s="39"/>
      <c r="F43" s="39"/>
      <c r="G43" s="39"/>
      <c r="H43" s="39"/>
    </row>
    <row r="44" spans="1:8">
      <c r="A44" s="39"/>
      <c r="B44" s="39"/>
      <c r="C44" s="39"/>
      <c r="D44" s="39"/>
      <c r="E44" s="39"/>
      <c r="F44" s="39"/>
      <c r="G44" s="39"/>
      <c r="H44" s="39"/>
    </row>
    <row r="45" spans="1:8">
      <c r="A45" s="39"/>
      <c r="B45" s="39"/>
      <c r="C45" s="39"/>
      <c r="D45" s="39"/>
      <c r="E45" s="39"/>
      <c r="F45" s="39"/>
      <c r="G45" s="39"/>
      <c r="H45" s="39"/>
    </row>
    <row r="46" spans="1:8">
      <c r="A46" s="39"/>
      <c r="B46" s="39"/>
      <c r="C46" s="39"/>
      <c r="D46" s="39"/>
      <c r="E46" s="39"/>
      <c r="F46" s="39"/>
      <c r="G46" s="39"/>
      <c r="H46" s="39"/>
    </row>
    <row r="47" spans="1:8">
      <c r="A47" s="39"/>
      <c r="B47" s="39"/>
      <c r="C47" s="39"/>
      <c r="D47" s="39"/>
      <c r="E47" s="39"/>
      <c r="F47" s="39"/>
      <c r="G47" s="39"/>
      <c r="H47" s="39"/>
    </row>
    <row r="48" spans="1:8">
      <c r="A48" s="39"/>
      <c r="B48" s="39"/>
      <c r="C48" s="39"/>
      <c r="D48" s="39"/>
      <c r="E48" s="39"/>
      <c r="F48" s="39"/>
      <c r="G48" s="39"/>
      <c r="H48" s="39"/>
    </row>
    <row r="49" spans="1:8">
      <c r="A49" s="39"/>
      <c r="B49" s="39"/>
      <c r="C49" s="39"/>
      <c r="D49" s="39"/>
      <c r="E49" s="39"/>
      <c r="F49" s="39"/>
      <c r="G49" s="39"/>
      <c r="H49" s="39"/>
    </row>
    <row r="50" spans="1:8">
      <c r="A50" s="39"/>
      <c r="B50" s="39"/>
      <c r="C50" s="39"/>
      <c r="D50" s="39"/>
      <c r="E50" s="39"/>
      <c r="F50" s="39"/>
      <c r="G50" s="39"/>
      <c r="H50" s="39"/>
    </row>
    <row r="51" spans="1:8">
      <c r="A51" s="39"/>
      <c r="B51" s="39"/>
      <c r="C51" s="39"/>
      <c r="D51" s="39"/>
      <c r="E51" s="39"/>
      <c r="F51" s="39"/>
      <c r="G51" s="39"/>
      <c r="H51" s="39"/>
    </row>
    <row r="52" spans="1:8">
      <c r="A52" s="39"/>
      <c r="B52" s="39"/>
      <c r="C52" s="39"/>
      <c r="D52" s="39"/>
      <c r="E52" s="39"/>
      <c r="F52" s="39"/>
      <c r="G52" s="39"/>
      <c r="H52" s="39"/>
    </row>
    <row r="53" spans="1:8">
      <c r="A53" s="39"/>
      <c r="B53" s="39"/>
      <c r="C53" s="39"/>
      <c r="D53" s="39"/>
      <c r="E53" s="39"/>
      <c r="F53" s="39"/>
      <c r="G53" s="39"/>
      <c r="H53" s="39"/>
    </row>
    <row r="54" spans="1:8">
      <c r="A54" s="39"/>
      <c r="B54" s="39"/>
      <c r="C54" s="39"/>
      <c r="D54" s="39"/>
      <c r="E54" s="39"/>
      <c r="F54" s="39"/>
      <c r="G54" s="39"/>
      <c r="H54" s="39"/>
    </row>
    <row r="55" spans="1:8">
      <c r="A55" s="39"/>
      <c r="B55" s="39"/>
      <c r="C55" s="39"/>
      <c r="D55" s="39"/>
      <c r="E55" s="39"/>
      <c r="F55" s="39"/>
      <c r="G55" s="39"/>
      <c r="H55" s="39"/>
    </row>
  </sheetData>
  <mergeCells count="1">
    <mergeCell ref="E2:F2"/>
  </mergeCells>
  <phoneticPr fontId="13" type="noConversion"/>
  <pageMargins left="0.75" right="0.75" top="1" bottom="1" header="0" footer="0"/>
  <pageSetup orientation="portrait" horizontalDpi="4294967292" verticalDpi="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9</vt:i4>
      </vt:variant>
    </vt:vector>
  </HeadingPairs>
  <TitlesOfParts>
    <vt:vector size="20" baseType="lpstr">
      <vt:lpstr>DOFA</vt:lpstr>
      <vt:lpstr>PLE-PIN-F001</vt:lpstr>
      <vt:lpstr>Hoja1</vt:lpstr>
      <vt:lpstr>FuenteRiesgo_AImpacto</vt:lpstr>
      <vt:lpstr>Mapa_Riesgo_Inherente</vt:lpstr>
      <vt:lpstr>Mapa_RResidual</vt:lpstr>
      <vt:lpstr>Nivel_Organizacional</vt:lpstr>
      <vt:lpstr>Caracteristicas_Controles</vt:lpstr>
      <vt:lpstr>Probabilidad</vt:lpstr>
      <vt:lpstr>Impacto</vt:lpstr>
      <vt:lpstr>Imp_Ambiental</vt:lpstr>
      <vt:lpstr>DOFA!Área_de_impresión</vt:lpstr>
      <vt:lpstr>'PLE-PIN-F001'!Área_de_impresión</vt:lpstr>
      <vt:lpstr>'PLE-PIN-F001'!areaimpacto</vt:lpstr>
      <vt:lpstr>'PLE-PIN-F001'!fuentesriesgo</vt:lpstr>
      <vt:lpstr>'PLE-PIN-F001'!nivelorgriesgo</vt:lpstr>
      <vt:lpstr>politicasmanejo</vt:lpstr>
      <vt:lpstr>'PLE-PIN-F001'!Tipificacionriesgo</vt:lpstr>
      <vt:lpstr>tiposriesgo</vt:lpstr>
      <vt:lpstr>'PLE-PIN-F001'!Títulos_a_imprimir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Hector Leonardo Lopez Avila</dc:creator>
  <cp:lastModifiedBy>Sandra Mary Pereira Lizcano</cp:lastModifiedBy>
  <cp:lastPrinted>2017-08-10T13:45:47Z</cp:lastPrinted>
  <dcterms:created xsi:type="dcterms:W3CDTF">2015-07-13T16:05:22Z</dcterms:created>
  <dcterms:modified xsi:type="dcterms:W3CDTF">2019-02-01T00:07:52Z</dcterms:modified>
</cp:coreProperties>
</file>