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showInkAnnotation="0" defaultThemeVersion="124226"/>
  <mc:AlternateContent xmlns:mc="http://schemas.openxmlformats.org/markup-compatibility/2006">
    <mc:Choice Requires="x15">
      <x15ac:absPath xmlns:x15ac="http://schemas.microsoft.com/office/spreadsheetml/2010/11/ac" url="https://gobiernobogota-my.sharepoint.com/personal/yamile_espinosa_gobiernobogota_gov_co/Documents/VIGENCIA 2023/PLANES INSTITUCIONALES/Publicaciones PI/II TRIMESTRE/"/>
    </mc:Choice>
  </mc:AlternateContent>
  <xr:revisionPtr revIDLastSave="14" documentId="13_ncr:1_{6B9FF60B-0252-4C0D-9F4A-F97AA59D2C98}" xr6:coauthVersionLast="47" xr6:coauthVersionMax="47" xr10:uidLastSave="{C5EE87DF-5E43-4F58-8ADB-BB4E5ED3D2F7}"/>
  <bookViews>
    <workbookView xWindow="-120" yWindow="-120" windowWidth="29040" windowHeight="15720" xr2:uid="{00000000-000D-0000-FFFF-FFFF00000000}"/>
  </bookViews>
  <sheets>
    <sheet name="Formato" sheetId="4" r:id="rId1"/>
    <sheet name="Hoja1" sheetId="5" state="hidden" r:id="rId2"/>
  </sheets>
  <definedNames>
    <definedName name="_xlnm._FilterDatabase" localSheetId="0" hidden="1">Formato!$A$11:$DW$11</definedName>
    <definedName name="_xlnm.Print_Area" localSheetId="0">Formato!$A$1:$V$11</definedName>
    <definedName name="Excel_BuiltIn_Print_Titles_1">#REF!</definedName>
    <definedName name="_xlnm.Print_Titles" localSheetId="0">Formato!$1:$11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4" i="4" l="1"/>
  <c r="AI13" i="4"/>
  <c r="AJ13" i="4"/>
  <c r="AI12" i="4"/>
  <c r="AJ12" i="4" s="1"/>
  <c r="AD13" i="4"/>
  <c r="AF13" i="4" s="1"/>
  <c r="AD12" i="4"/>
  <c r="AF12" i="4" s="1"/>
  <c r="Y13" i="4"/>
  <c r="AA13" i="4" s="1"/>
  <c r="Y12" i="4"/>
  <c r="AA12" i="4" s="1"/>
  <c r="V13" i="4"/>
  <c r="V14" i="4" s="1"/>
  <c r="T12" i="4"/>
  <c r="V12" i="4" s="1"/>
  <c r="O13" i="4"/>
  <c r="O12" i="4"/>
  <c r="Q12" i="4" s="1"/>
  <c r="AJ1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<sst xmlns="http://schemas.openxmlformats.org/spreadsheetml/2006/main" count="89" uniqueCount="62">
  <si>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</si>
  <si>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</si>
  <si>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</si>
  <si>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</si>
  <si>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</si>
  <si>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</si>
  <si>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Plan de Tratamiento de Riesgos de Seguridad y Privacidad de la Información</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</si>
  <si>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</si>
  <si>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</si>
  <si>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</si>
  <si>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</si>
  <si>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</si>
  <si>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</si>
  <si>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</si>
  <si>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</si>
  <si>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</si>
  <si>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</si>
  <si>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</si>
  <si>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</si>
  <si>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</si>
  <si>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</si>
  <si>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</si>
  <si>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</si>
  <si>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</si>
  <si>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</si>
  <si>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</si>
  <si>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</si>
  <si>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</si>
  <si>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</si>
  <si>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</si>
  <si>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</si>
  <si>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Implementar estrategias de Gobierno Abierto y transparencia, haciendo uso de herramientas de las TIC para su divulgación, como parte del fortalecimiento de la relación entre la ciudadanía y el gobierno.</t>
  </si>
  <si>
    <t>Gerencia de TIC</t>
  </si>
  <si>
    <t xml:space="preserve">Realizar seguimiento y monitoreo de los riesgos de seguridad de la información de las 21 dependencias del Nivel Central </t>
  </si>
  <si>
    <t>Número de dependencias con riesgos TI monitoreadas</t>
  </si>
  <si>
    <t>Dirección de Tecnologías e Información</t>
  </si>
  <si>
    <t>Suma</t>
  </si>
  <si>
    <t>El  grupo de Seguridad de la información se realizó la revisión del PLE-PIN-F042 MATRIZ MAPA DE RIESGOS DE SEGURIDAD DE LA INFORMACIÓN, este se encuentra en etapa de ajustes para su posterior publicación. 
Se contruyó el Documento para el Procedimiento de Gestión de Riesgos de Seguridad de la Información. Para este procedimiento se  realizaron reuniones con la OAP para determinar su alcance y propósito.
Así mismo se dió inicio a las reuniones con las dependencias de nivel central para ralizar el monitoreo a los riesgos de seguridad de la información.</t>
  </si>
  <si>
    <t>informe de avance</t>
  </si>
  <si>
    <t>Para el periodo se realizó seguimiento a la Matriz de Riesgos de Seguridad de la Información de las 21 dependencias del Nivel Central de la Secretaría Distrital de Gobierno con los responsables, se realizó seguimiento a 6 dependencias de Nivel Central
Se realizó actualización por parte del grupo de Seguridad de la Información del formato PLE-PIN-F042 MATRIZ MAPA DE RIESGOS DE SEGURIDAD DE LA INFORMACIÓN, este se encuentra aprobado por parte de Planeación y se encuentra en Matiz en Planeación Institucional de la Secretaria Distrital de Gobierno.</t>
  </si>
  <si>
    <t>Informe de avance</t>
  </si>
  <si>
    <t>Realizar la identificación, valoración y clasificación de los riesgos de las 20 Alcaldías locales.</t>
  </si>
  <si>
    <t>Número de Alcaldías locales con riesgos TI identificados</t>
  </si>
  <si>
    <t>No programada</t>
  </si>
  <si>
    <t>No Programada</t>
  </si>
  <si>
    <t>Durante el periodo se realizó seguimiento a la matriz de riesgos de las 20 Alcaldías locales, con los responsables; para este trimestre se realizó identificación, valoración y clasificación de los riesgos de Seguridad de la Información a 6 Alcaldías Locales. Para este Procedimiento se debe contar con la firma de aprobación del alcalde Local de los Activos de Información gestionados en el formato GDI-TIC-F032 formato de Identificación, valoración y clasificación de activos de información</t>
  </si>
  <si>
    <t>TOTAL</t>
  </si>
  <si>
    <t>Control de cambios</t>
  </si>
  <si>
    <t xml:space="preserve">Versión </t>
  </si>
  <si>
    <t>Fecha</t>
  </si>
  <si>
    <t>Descripción del cambio</t>
  </si>
  <si>
    <t>27 de enero de 2023</t>
  </si>
  <si>
    <t>Se publica la formulación del plan para la vigencia 2023.</t>
  </si>
  <si>
    <t>28 de abril de 2023</t>
  </si>
  <si>
    <t>Se publica el seguimiento del plan correspondiente al primer trimestre de 2023. El plan presenta un avance acumulado del 7,1%</t>
  </si>
  <si>
    <t>27 de julio de 2023</t>
  </si>
  <si>
    <t xml:space="preserve">Se publica el seguimiento del plan correspondiente al segundo trimestre de 2023. El plan presenta un avance acumulado del 36,4% y del 92,9% para el segundo trimestre 2023. </t>
  </si>
  <si>
    <t>Creciente</t>
  </si>
  <si>
    <t>Decreciente</t>
  </si>
  <si>
    <t>Constante</t>
  </si>
  <si>
    <t>7 de septiembre de 2023</t>
  </si>
  <si>
    <t xml:space="preserve">Se publica el seguimiento del plan correspondiente al segundo trimestre de 2023, de acuerdo con lo solicitado mediante memorando 20234400265573 de la DTI, por error involuntario del área en la transcripción de la meta No. 2 programada para el segundo trimestre. El plan presenta un avance acumulado del 36,4% y del 100% para el segundo trimestre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</si>
</sst>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sz val="11"/>
      <color rgb="FF000000"/>
      <name val="Calibri"/>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rgb="FFFFFFFF"/>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66">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5" fillId="2" borderId="1" xfId="1" applyFont="1" applyFill="1" applyBorder="1" applyAlignment="1">
      <alignment horizontal="left" vertical="center" wrapText="1"/>
    </xf>
    <xf numFmtId="0" fontId="15" fillId="8" borderId="10" xfId="0" applyFont="1" applyFill="1" applyBorder="1" applyAlignment="1">
      <alignment vertical="center" wrapText="1"/>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xf numFmtId="0" fontId="13" fillId="7" borderId="1" xfId="0" applyFont="1" applyFill="1" applyBorder="1" applyAlignment="1">
      <alignment horizontal="center" vertical="center"/>
    </xf>
    <xf numFmtId="0" fontId="5" fillId="2" borderId="1"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5" fillId="2" borderId="1" xfId="1" applyFont="1" applyFill="1" applyBorder="1" applyAlignment="1">
      <alignment horizontal="left" vertical="center"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2110018</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5"/>
  <sheetViews>
    <sheetView showGridLines="0" tabSelected="1" zoomScale="70" zoomScaleNormal="70" zoomScaleSheetLayoutView="100" zoomScalePageLayoutView="70" workbookViewId="0">
      <selection activeCell="B24" sqref="B24"/>
    </sheetView>
  </sheetViews>
  <sheetFormatPr baseColWidth="10" defaultColWidth="9" defaultRowHeight="15" x14ac:dyDescent="0.25"/>
  <cols>
    <col min="1" max="1" width="5.85546875" style="12" customWidth="1"/>
    <col min="2" max="2" width="32.7109375" style="13" customWidth="1"/>
    <col min="3" max="3" width="21.5703125" style="14" customWidth="1"/>
    <col min="4" max="4" width="6.7109375" style="15" customWidth="1"/>
    <col min="5" max="5" width="36.42578125" style="14" customWidth="1"/>
    <col min="6" max="6" width="27.28515625" style="14" customWidth="1"/>
    <col min="7" max="7" width="19.85546875" style="14" bestFit="1" customWidth="1"/>
    <col min="8" max="8" width="23.28515625" style="14" customWidth="1"/>
    <col min="9" max="14" width="17.7109375" style="14" customWidth="1"/>
    <col min="15" max="15" width="19" style="15" bestFit="1" customWidth="1"/>
    <col min="16" max="16" width="17.85546875" style="15" bestFit="1" customWidth="1"/>
    <col min="17" max="17" width="17.85546875" style="29" bestFit="1" customWidth="1"/>
    <col min="18" max="18" width="42.140625" style="16" customWidth="1"/>
    <col min="19" max="19" width="25" style="16" customWidth="1"/>
    <col min="20" max="20" width="19" style="15" customWidth="1"/>
    <col min="21" max="21" width="17.85546875" style="33" customWidth="1"/>
    <col min="22" max="22" width="20" style="30" customWidth="1"/>
    <col min="23" max="23" width="42.28515625" style="2" customWidth="1"/>
    <col min="24" max="24" width="25" style="2" customWidth="1"/>
    <col min="25" max="25" width="20.42578125" style="30" hidden="1" customWidth="1"/>
    <col min="26" max="26" width="17.85546875" style="30" hidden="1" customWidth="1"/>
    <col min="27" max="27" width="20" style="30" hidden="1" customWidth="1"/>
    <col min="28" max="28" width="42.28515625" style="2" hidden="1" customWidth="1"/>
    <col min="29" max="29" width="25.140625" style="2" hidden="1" customWidth="1"/>
    <col min="30" max="30" width="20.42578125" style="30" hidden="1" customWidth="1"/>
    <col min="31" max="31" width="17.85546875" style="30" hidden="1" customWidth="1"/>
    <col min="32" max="32" width="20" style="30" hidden="1" customWidth="1"/>
    <col min="33" max="33" width="42.42578125" style="2" hidden="1" customWidth="1"/>
    <col min="34" max="34" width="25.28515625" style="2" hidden="1" customWidth="1"/>
    <col min="35" max="35" width="15.5703125" style="30" customWidth="1"/>
    <col min="36" max="36" width="20.85546875" style="30" customWidth="1"/>
    <col min="37" max="126" width="9" style="2"/>
    <col min="127" max="127" width="9" style="2" customWidth="1"/>
    <col min="128" max="16384" width="9" style="2"/>
  </cols>
  <sheetData>
    <row r="1" spans="1:36" ht="21" customHeight="1" x14ac:dyDescent="0.25">
      <c r="A1" s="21"/>
      <c r="B1" s="22"/>
      <c r="C1" s="54" t="s">
        <v>0</v>
      </c>
      <c r="D1" s="54"/>
      <c r="E1" s="54"/>
      <c r="F1" s="54"/>
      <c r="G1" s="54"/>
      <c r="H1" s="54"/>
      <c r="I1" s="54"/>
      <c r="J1" s="54"/>
      <c r="K1" s="54"/>
      <c r="L1" s="55"/>
      <c r="M1" s="45" t="s">
        <v>1</v>
      </c>
      <c r="N1" s="46"/>
      <c r="O1" s="10"/>
      <c r="P1" s="10"/>
      <c r="Q1" s="27"/>
      <c r="R1" s="5"/>
      <c r="S1" s="5"/>
      <c r="T1" s="10"/>
      <c r="U1" s="10"/>
      <c r="V1" s="10"/>
    </row>
    <row r="2" spans="1:36" x14ac:dyDescent="0.25">
      <c r="A2" s="23"/>
      <c r="B2" s="4"/>
      <c r="C2" s="56"/>
      <c r="D2" s="56"/>
      <c r="E2" s="56"/>
      <c r="F2" s="56"/>
      <c r="G2" s="56"/>
      <c r="H2" s="56"/>
      <c r="I2" s="56"/>
      <c r="J2" s="56"/>
      <c r="K2" s="56"/>
      <c r="L2" s="57"/>
      <c r="M2" s="47" t="s">
        <v>2</v>
      </c>
      <c r="N2" s="48"/>
      <c r="O2" s="10"/>
      <c r="P2" s="10"/>
      <c r="Q2" s="27"/>
      <c r="R2" s="5"/>
      <c r="S2" s="5"/>
      <c r="T2" s="10"/>
      <c r="U2" s="10"/>
      <c r="V2" s="10"/>
    </row>
    <row r="3" spans="1:36" ht="16.5" customHeight="1" x14ac:dyDescent="0.25">
      <c r="A3" s="23"/>
      <c r="B3" s="4"/>
      <c r="C3" s="56"/>
      <c r="D3" s="56"/>
      <c r="E3" s="56"/>
      <c r="F3" s="56"/>
      <c r="G3" s="56"/>
      <c r="H3" s="56"/>
      <c r="I3" s="56"/>
      <c r="J3" s="56"/>
      <c r="K3" s="56"/>
      <c r="L3" s="57"/>
      <c r="M3" s="47" t="s">
        <v>3</v>
      </c>
      <c r="N3" s="48"/>
      <c r="O3" s="10"/>
      <c r="P3" s="10"/>
      <c r="Q3" s="27"/>
      <c r="R3" s="5"/>
      <c r="S3" s="6"/>
      <c r="T3" s="32"/>
      <c r="U3" s="32"/>
      <c r="V3" s="32"/>
    </row>
    <row r="4" spans="1:36" ht="16.5" customHeight="1" x14ac:dyDescent="0.25">
      <c r="A4" s="24"/>
      <c r="B4" s="25"/>
      <c r="C4" s="58"/>
      <c r="D4" s="58"/>
      <c r="E4" s="58"/>
      <c r="F4" s="58"/>
      <c r="G4" s="58"/>
      <c r="H4" s="58"/>
      <c r="I4" s="58"/>
      <c r="J4" s="58"/>
      <c r="K4" s="58"/>
      <c r="L4" s="59"/>
      <c r="M4" s="49" t="s">
        <v>4</v>
      </c>
      <c r="N4" s="50"/>
      <c r="O4" s="10"/>
      <c r="P4" s="10"/>
      <c r="Q4" s="27"/>
      <c r="R4" s="5"/>
      <c r="S4" s="6"/>
      <c r="T4" s="32"/>
      <c r="U4" s="32"/>
      <c r="V4" s="32"/>
    </row>
    <row r="5" spans="1:36" ht="16.5" customHeight="1" x14ac:dyDescent="0.25">
      <c r="A5" s="4"/>
      <c r="B5" s="4"/>
      <c r="C5" s="7"/>
      <c r="D5" s="7"/>
      <c r="E5" s="7"/>
      <c r="F5" s="7"/>
      <c r="G5" s="7"/>
      <c r="H5" s="7"/>
      <c r="I5" s="7"/>
      <c r="J5" s="7"/>
      <c r="K5" s="7"/>
      <c r="L5" s="7"/>
      <c r="M5" s="8"/>
      <c r="N5" s="8"/>
      <c r="O5" s="10"/>
      <c r="P5" s="10"/>
      <c r="Q5" s="27"/>
      <c r="R5" s="5"/>
      <c r="S5" s="6"/>
      <c r="T5" s="32"/>
      <c r="U5" s="32"/>
      <c r="V5" s="32"/>
    </row>
    <row r="6" spans="1:36" ht="16.5" customHeight="1" x14ac:dyDescent="0.25">
      <c r="A6" s="4"/>
      <c r="B6" s="9" t="s">
        <v>5</v>
      </c>
      <c r="C6" s="60" t="s">
        <v>6</v>
      </c>
      <c r="D6" s="60"/>
      <c r="E6" s="60"/>
      <c r="F6" s="60"/>
      <c r="G6" s="60"/>
      <c r="H6" s="60"/>
      <c r="I6" s="60"/>
      <c r="J6" s="60"/>
      <c r="K6" s="60"/>
      <c r="L6" s="60"/>
      <c r="M6" s="60"/>
      <c r="N6" s="60"/>
      <c r="O6" s="10"/>
      <c r="P6" s="10"/>
      <c r="Q6" s="27"/>
      <c r="R6" s="5"/>
      <c r="S6" s="6"/>
      <c r="T6" s="32"/>
      <c r="U6" s="32"/>
      <c r="V6" s="32"/>
    </row>
    <row r="7" spans="1:36" ht="16.5" customHeight="1" x14ac:dyDescent="0.25">
      <c r="A7" s="4"/>
      <c r="B7" s="9" t="s">
        <v>7</v>
      </c>
      <c r="C7" s="20">
        <v>2023</v>
      </c>
      <c r="D7" s="10"/>
      <c r="E7" s="4"/>
      <c r="F7" s="4"/>
      <c r="G7" s="4"/>
      <c r="H7" s="4"/>
      <c r="I7" s="4"/>
      <c r="J7" s="4"/>
      <c r="K7" s="4"/>
      <c r="L7" s="4"/>
      <c r="M7" s="4"/>
      <c r="N7" s="4"/>
      <c r="O7" s="10"/>
      <c r="P7" s="10"/>
      <c r="Q7" s="27"/>
      <c r="R7" s="5"/>
      <c r="S7" s="6"/>
      <c r="T7" s="32"/>
      <c r="U7" s="32"/>
      <c r="V7" s="32"/>
    </row>
    <row r="8" spans="1:36" ht="16.5" customHeight="1" x14ac:dyDescent="0.25">
      <c r="A8" s="4"/>
      <c r="B8" s="4"/>
      <c r="C8" s="11"/>
      <c r="D8" s="10"/>
      <c r="E8" s="4"/>
      <c r="F8" s="4"/>
      <c r="G8" s="4"/>
      <c r="H8" s="4"/>
      <c r="I8" s="4"/>
      <c r="J8" s="4"/>
      <c r="K8" s="4"/>
      <c r="L8" s="4"/>
      <c r="M8" s="4"/>
      <c r="N8" s="4"/>
      <c r="O8" s="10"/>
      <c r="P8" s="10"/>
      <c r="Q8" s="27"/>
      <c r="R8" s="5"/>
      <c r="S8" s="6"/>
      <c r="T8" s="32"/>
      <c r="U8" s="32"/>
      <c r="V8" s="32"/>
    </row>
    <row r="9" spans="1:36" ht="16.5" customHeight="1" x14ac:dyDescent="0.25">
      <c r="A9" s="4"/>
      <c r="B9" s="4"/>
      <c r="C9" s="11"/>
      <c r="D9" s="10"/>
      <c r="E9" s="4"/>
      <c r="F9" s="4"/>
      <c r="G9" s="4"/>
      <c r="H9" s="4"/>
      <c r="I9" s="4"/>
      <c r="J9" s="4"/>
      <c r="K9" s="4"/>
      <c r="L9" s="4"/>
      <c r="M9" s="4"/>
      <c r="N9" s="4"/>
      <c r="O9" s="10"/>
      <c r="P9" s="10"/>
      <c r="Q9" s="27"/>
      <c r="R9" s="5"/>
      <c r="S9" s="6"/>
      <c r="T9" s="32"/>
      <c r="U9" s="32"/>
      <c r="V9" s="32"/>
    </row>
    <row r="10" spans="1:36" ht="32.25" customHeight="1" x14ac:dyDescent="0.25">
      <c r="A10" s="61" t="s">
        <v>8</v>
      </c>
      <c r="B10" s="61"/>
      <c r="C10" s="61"/>
      <c r="D10" s="52" t="s">
        <v>9</v>
      </c>
      <c r="E10" s="52"/>
      <c r="F10" s="52"/>
      <c r="G10" s="52"/>
      <c r="H10" s="52"/>
      <c r="I10" s="52"/>
      <c r="J10" s="52"/>
      <c r="K10" s="52"/>
      <c r="L10" s="52"/>
      <c r="M10" s="52"/>
      <c r="N10" s="52"/>
      <c r="O10" s="51" t="s">
        <v>10</v>
      </c>
      <c r="P10" s="51"/>
      <c r="Q10" s="51"/>
      <c r="R10" s="53"/>
      <c r="S10" s="53"/>
      <c r="T10" s="51" t="s">
        <v>11</v>
      </c>
      <c r="U10" s="51"/>
      <c r="V10" s="51"/>
      <c r="W10" s="51"/>
      <c r="X10" s="51"/>
      <c r="Y10" s="51" t="s">
        <v>12</v>
      </c>
      <c r="Z10" s="51"/>
      <c r="AA10" s="51"/>
      <c r="AB10" s="51"/>
      <c r="AC10" s="51"/>
      <c r="AD10" s="51" t="s">
        <v>13</v>
      </c>
      <c r="AE10" s="51"/>
      <c r="AF10" s="51"/>
      <c r="AG10" s="51"/>
      <c r="AH10" s="51"/>
      <c r="AI10" s="44" t="s">
        <v>14</v>
      </c>
      <c r="AJ10" s="44" t="s">
        <v>15</v>
      </c>
    </row>
    <row r="11" spans="1:36" s="30" customFormat="1" ht="45.75" customHeight="1" x14ac:dyDescent="0.25">
      <c r="A11" s="39" t="s">
        <v>16</v>
      </c>
      <c r="B11" s="39" t="s">
        <v>17</v>
      </c>
      <c r="C11" s="39" t="s">
        <v>18</v>
      </c>
      <c r="D11" s="40" t="s">
        <v>19</v>
      </c>
      <c r="E11" s="40" t="s">
        <v>20</v>
      </c>
      <c r="F11" s="40" t="s">
        <v>21</v>
      </c>
      <c r="G11" s="40" t="s">
        <v>22</v>
      </c>
      <c r="H11" s="40" t="s">
        <v>23</v>
      </c>
      <c r="I11" s="40" t="s">
        <v>10</v>
      </c>
      <c r="J11" s="40" t="s">
        <v>11</v>
      </c>
      <c r="K11" s="40" t="s">
        <v>12</v>
      </c>
      <c r="L11" s="40" t="s">
        <v>13</v>
      </c>
      <c r="M11" s="40" t="s">
        <v>24</v>
      </c>
      <c r="N11" s="40" t="s">
        <v>25</v>
      </c>
      <c r="O11" s="17" t="s">
        <v>26</v>
      </c>
      <c r="P11" s="17" t="s">
        <v>27</v>
      </c>
      <c r="Q11" s="26" t="s">
        <v>28</v>
      </c>
      <c r="R11" s="17" t="s">
        <v>29</v>
      </c>
      <c r="S11" s="17" t="s">
        <v>30</v>
      </c>
      <c r="T11" s="17" t="s">
        <v>26</v>
      </c>
      <c r="U11" s="17" t="s">
        <v>27</v>
      </c>
      <c r="V11" s="17" t="s">
        <v>28</v>
      </c>
      <c r="W11" s="17" t="s">
        <v>29</v>
      </c>
      <c r="X11" s="17" t="s">
        <v>30</v>
      </c>
      <c r="Y11" s="17" t="s">
        <v>26</v>
      </c>
      <c r="Z11" s="17" t="s">
        <v>27</v>
      </c>
      <c r="AA11" s="17" t="s">
        <v>28</v>
      </c>
      <c r="AB11" s="17" t="s">
        <v>29</v>
      </c>
      <c r="AC11" s="17" t="s">
        <v>30</v>
      </c>
      <c r="AD11" s="17" t="s">
        <v>26</v>
      </c>
      <c r="AE11" s="17" t="s">
        <v>27</v>
      </c>
      <c r="AF11" s="17" t="s">
        <v>28</v>
      </c>
      <c r="AG11" s="17" t="s">
        <v>29</v>
      </c>
      <c r="AH11" s="17" t="s">
        <v>30</v>
      </c>
      <c r="AI11" s="44"/>
      <c r="AJ11" s="44"/>
    </row>
    <row r="12" spans="1:36" s="19" customFormat="1" ht="240" x14ac:dyDescent="0.25">
      <c r="A12" s="28">
        <v>3</v>
      </c>
      <c r="B12" s="18" t="s">
        <v>31</v>
      </c>
      <c r="C12" s="18" t="s">
        <v>32</v>
      </c>
      <c r="D12" s="28">
        <v>1</v>
      </c>
      <c r="E12" s="18" t="s">
        <v>33</v>
      </c>
      <c r="F12" s="18" t="s">
        <v>34</v>
      </c>
      <c r="G12" s="42" t="s">
        <v>35</v>
      </c>
      <c r="H12" s="18" t="s">
        <v>36</v>
      </c>
      <c r="I12" s="28">
        <v>3</v>
      </c>
      <c r="J12" s="28">
        <v>6</v>
      </c>
      <c r="K12" s="28">
        <v>6</v>
      </c>
      <c r="L12" s="28">
        <v>6</v>
      </c>
      <c r="M12" s="28">
        <v>21</v>
      </c>
      <c r="N12" s="18"/>
      <c r="O12" s="28">
        <f>I12</f>
        <v>3</v>
      </c>
      <c r="P12" s="28">
        <v>3</v>
      </c>
      <c r="Q12" s="31">
        <f>IF(P12/O12&gt;100%,100%,P12/O12)</f>
        <v>1</v>
      </c>
      <c r="R12" s="18" t="s">
        <v>37</v>
      </c>
      <c r="S12" s="18" t="s">
        <v>38</v>
      </c>
      <c r="T12" s="28">
        <f>J12</f>
        <v>6</v>
      </c>
      <c r="U12" s="28">
        <v>6</v>
      </c>
      <c r="V12" s="31">
        <f>IF(U12/T12&gt;100%,100%,U12/T12)</f>
        <v>1</v>
      </c>
      <c r="W12" s="43" t="s">
        <v>39</v>
      </c>
      <c r="X12" s="1" t="s">
        <v>40</v>
      </c>
      <c r="Y12" s="3">
        <f>K12</f>
        <v>6</v>
      </c>
      <c r="Z12" s="3"/>
      <c r="AA12" s="31">
        <f>IF(Z12/Y12&gt;100%,100%,Z12/Y12)</f>
        <v>0</v>
      </c>
      <c r="AB12" s="1"/>
      <c r="AC12" s="1"/>
      <c r="AD12" s="3">
        <f>L12</f>
        <v>6</v>
      </c>
      <c r="AE12" s="3"/>
      <c r="AF12" s="31">
        <f>IF(AE12/AD12&gt;100%,100%,AE12/AD12)</f>
        <v>0</v>
      </c>
      <c r="AG12" s="1"/>
      <c r="AH12" s="1"/>
      <c r="AI12" s="3">
        <f>P12+U12+Z12+AE12</f>
        <v>9</v>
      </c>
      <c r="AJ12" s="31">
        <f>IF(AI12/M12&gt;100%,100%,AI12/M12)</f>
        <v>0.42857142857142855</v>
      </c>
    </row>
    <row r="13" spans="1:36" s="19" customFormat="1" ht="202.5" customHeight="1" x14ac:dyDescent="0.25">
      <c r="A13" s="28">
        <v>3</v>
      </c>
      <c r="B13" s="18" t="s">
        <v>31</v>
      </c>
      <c r="C13" s="18" t="s">
        <v>32</v>
      </c>
      <c r="D13" s="28">
        <v>2</v>
      </c>
      <c r="E13" s="18" t="s">
        <v>41</v>
      </c>
      <c r="F13" s="18" t="s">
        <v>42</v>
      </c>
      <c r="G13" s="42" t="s">
        <v>35</v>
      </c>
      <c r="H13" s="18" t="s">
        <v>36</v>
      </c>
      <c r="I13" s="28">
        <v>0</v>
      </c>
      <c r="J13" s="28">
        <v>6</v>
      </c>
      <c r="K13" s="28">
        <v>7</v>
      </c>
      <c r="L13" s="28">
        <v>7</v>
      </c>
      <c r="M13" s="28">
        <v>20</v>
      </c>
      <c r="N13" s="18"/>
      <c r="O13" s="28">
        <f t="shared" ref="O13" si="0">I13</f>
        <v>0</v>
      </c>
      <c r="P13" s="28" t="s">
        <v>43</v>
      </c>
      <c r="Q13" s="28" t="s">
        <v>43</v>
      </c>
      <c r="R13" s="18" t="s">
        <v>44</v>
      </c>
      <c r="S13" s="18" t="s">
        <v>44</v>
      </c>
      <c r="T13" s="28">
        <v>6</v>
      </c>
      <c r="U13" s="28">
        <v>6</v>
      </c>
      <c r="V13" s="31">
        <f t="shared" ref="V13" si="1">IF(U13/T13&gt;100%,100%,U13/T13)</f>
        <v>1</v>
      </c>
      <c r="W13" s="43" t="s">
        <v>45</v>
      </c>
      <c r="X13" s="1" t="s">
        <v>40</v>
      </c>
      <c r="Y13" s="3">
        <f t="shared" ref="Y13" si="2">K13</f>
        <v>7</v>
      </c>
      <c r="Z13" s="3"/>
      <c r="AA13" s="31">
        <f t="shared" ref="AA13" si="3">IF(Z13/Y13&gt;100%,100%,Z13/Y13)</f>
        <v>0</v>
      </c>
      <c r="AB13" s="1"/>
      <c r="AC13" s="1"/>
      <c r="AD13" s="3">
        <f t="shared" ref="AD13" si="4">L13</f>
        <v>7</v>
      </c>
      <c r="AE13" s="3"/>
      <c r="AF13" s="31">
        <f t="shared" ref="AF13" si="5">IF(AE13/AD13&gt;100%,100%,AE13/AD13)</f>
        <v>0</v>
      </c>
      <c r="AG13" s="1"/>
      <c r="AH13" s="1"/>
      <c r="AI13" s="3">
        <f>+U13</f>
        <v>6</v>
      </c>
      <c r="AJ13" s="31">
        <f t="shared" ref="AJ13" si="6">IF(AI13/M13&gt;100%,100%,AI13/M13)</f>
        <v>0.3</v>
      </c>
    </row>
    <row r="14" spans="1:36" ht="18.75" x14ac:dyDescent="0.25">
      <c r="G14" s="16"/>
      <c r="Q14" s="41">
        <f>AVERAGE(Q12:Q13)</f>
        <v>1</v>
      </c>
      <c r="V14" s="41">
        <f>AVERAGE(V12:V13)</f>
        <v>1</v>
      </c>
      <c r="AH14" s="62" t="s">
        <v>46</v>
      </c>
      <c r="AI14" s="62"/>
      <c r="AJ14" s="41">
        <f>AVERAGE(AJ12:AJ13)</f>
        <v>0.36428571428571427</v>
      </c>
    </row>
    <row r="18" spans="1:21" x14ac:dyDescent="0.25">
      <c r="B18" s="64" t="s">
        <v>47</v>
      </c>
      <c r="C18" s="64"/>
      <c r="D18" s="64"/>
      <c r="E18" s="64"/>
      <c r="F18" s="64"/>
    </row>
    <row r="19" spans="1:21" s="37" customFormat="1" x14ac:dyDescent="0.25">
      <c r="A19" s="36"/>
      <c r="B19" s="38" t="s">
        <v>48</v>
      </c>
      <c r="C19" s="64" t="s">
        <v>49</v>
      </c>
      <c r="D19" s="64"/>
      <c r="E19" s="64" t="s">
        <v>50</v>
      </c>
      <c r="F19" s="64"/>
      <c r="G19" s="34"/>
      <c r="H19" s="34"/>
      <c r="I19" s="34"/>
      <c r="J19" s="34"/>
      <c r="K19" s="34"/>
      <c r="L19" s="34"/>
      <c r="M19" s="34"/>
      <c r="N19" s="34"/>
      <c r="O19" s="34"/>
      <c r="P19" s="34"/>
      <c r="Q19" s="35"/>
      <c r="R19" s="34"/>
      <c r="S19" s="34"/>
      <c r="T19" s="34"/>
      <c r="U19" s="36"/>
    </row>
    <row r="20" spans="1:21" x14ac:dyDescent="0.25">
      <c r="B20" s="28">
        <v>1</v>
      </c>
      <c r="C20" s="63" t="s">
        <v>51</v>
      </c>
      <c r="D20" s="63"/>
      <c r="E20" s="65" t="s">
        <v>52</v>
      </c>
      <c r="F20" s="65"/>
    </row>
    <row r="21" spans="1:21" ht="36.75" customHeight="1" x14ac:dyDescent="0.25">
      <c r="B21" s="28">
        <v>2</v>
      </c>
      <c r="C21" s="63" t="s">
        <v>53</v>
      </c>
      <c r="D21" s="63"/>
      <c r="E21" s="65" t="s">
        <v>54</v>
      </c>
      <c r="F21" s="65"/>
    </row>
    <row r="22" spans="1:21" ht="54.75" customHeight="1" x14ac:dyDescent="0.25">
      <c r="B22" s="28">
        <v>3</v>
      </c>
      <c r="C22" s="63" t="s">
        <v>55</v>
      </c>
      <c r="D22" s="63"/>
      <c r="E22" s="65" t="s">
        <v>56</v>
      </c>
      <c r="F22" s="65"/>
    </row>
    <row r="23" spans="1:21" ht="110.25" customHeight="1" x14ac:dyDescent="0.25">
      <c r="B23" s="28">
        <v>4</v>
      </c>
      <c r="C23" s="63" t="s">
        <v>60</v>
      </c>
      <c r="D23" s="63"/>
      <c r="E23" s="65" t="s">
        <v>61</v>
      </c>
      <c r="F23" s="65"/>
    </row>
    <row r="24" spans="1:21" x14ac:dyDescent="0.25">
      <c r="B24" s="28"/>
      <c r="C24" s="63"/>
      <c r="D24" s="63"/>
      <c r="E24" s="63"/>
      <c r="F24" s="63"/>
    </row>
    <row r="25" spans="1:21" x14ac:dyDescent="0.25">
      <c r="B25" s="28"/>
      <c r="C25" s="63"/>
      <c r="D25" s="63"/>
      <c r="E25" s="63"/>
      <c r="F25" s="63"/>
    </row>
  </sheetData>
  <autoFilter ref="A11:DW11" xr:uid="{00000000-0001-0000-0000-000000000000}"/>
  <dataConsolidate/>
  <mergeCells count="30">
    <mergeCell ref="AH14:AI14"/>
    <mergeCell ref="C25:D25"/>
    <mergeCell ref="E25:F25"/>
    <mergeCell ref="B18:F18"/>
    <mergeCell ref="C21:D21"/>
    <mergeCell ref="E21:F21"/>
    <mergeCell ref="C22:D22"/>
    <mergeCell ref="E22:F22"/>
    <mergeCell ref="C23:D23"/>
    <mergeCell ref="E23:F23"/>
    <mergeCell ref="C20:D20"/>
    <mergeCell ref="E20:F20"/>
    <mergeCell ref="C19:D19"/>
    <mergeCell ref="E19:F19"/>
    <mergeCell ref="C24:D24"/>
    <mergeCell ref="E24:F24"/>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2578125" defaultRowHeight="15" x14ac:dyDescent="0.25"/>
  <sheetData>
    <row r="1" spans="1:1" x14ac:dyDescent="0.25">
      <c r="A1" t="s">
        <v>57</v>
      </c>
    </row>
    <row r="2" spans="1:1" x14ac:dyDescent="0.25">
      <c r="A2" t="s">
        <v>58</v>
      </c>
    </row>
    <row r="3" spans="1:1" x14ac:dyDescent="0.25">
      <c r="A3" t="s">
        <v>36</v>
      </c>
    </row>
    <row r="4" spans="1:1" x14ac:dyDescent="0.25">
      <c r="A4"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Hoja1</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Camilo Bautista Beltran</cp:lastModifiedBy>
  <cp:revision/>
  <dcterms:created xsi:type="dcterms:W3CDTF">2014-05-21T18:22:31Z</dcterms:created>
  <dcterms:modified xsi:type="dcterms:W3CDTF">2023-09-07T13:53:47Z</dcterms:modified>
  <cp:category/>
  <cp:contentStatus/>
</cp:coreProperties>
</file>